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ddcl-my.sharepoint.com/personal/josemartinezs_udd_cl/Documents/Papers/CDC_1_Ecoli/"/>
    </mc:Choice>
  </mc:AlternateContent>
  <xr:revisionPtr revIDLastSave="668" documentId="8_{54279986-F8E2-41FB-ABA6-914F7D1E52B7}" xr6:coauthVersionLast="47" xr6:coauthVersionMax="47" xr10:uidLastSave="{48311477-2C53-4C72-9E4F-F7CA3AB42661}"/>
  <bookViews>
    <workbookView xWindow="14295" yWindow="0" windowWidth="14610" windowHeight="15585" firstSheet="2" activeTab="2" xr2:uid="{B9941A51-DF04-4A11-AEDB-1508C0750C87}"/>
  </bookViews>
  <sheets>
    <sheet name="ID_MAUCO" sheetId="15" state="hidden" r:id="rId1"/>
    <sheet name="All" sheetId="5" r:id="rId2"/>
    <sheet name="Resistome_Ecoli" sheetId="11" r:id="rId3"/>
    <sheet name="Sheet2" sheetId="20" state="hidden" r:id="rId4"/>
    <sheet name="Sheet4" sheetId="22" state="hidden" r:id="rId5"/>
    <sheet name="Ectyper" sheetId="19" r:id="rId6"/>
    <sheet name="Participants" sheetId="16" state="hidden" r:id="rId7"/>
    <sheet name="fechas de aislamiento" sheetId="14" state="hidden" r:id="rId8"/>
    <sheet name="KBMAUCO" sheetId="8" state="hidden" r:id="rId9"/>
  </sheets>
  <definedNames>
    <definedName name="_xlnm._FilterDatabase" localSheetId="1" hidden="1">All!$A$1:$BM$465</definedName>
    <definedName name="_xlnm._FilterDatabase" localSheetId="5" hidden="1">Ectyper!$A$1:$T$1</definedName>
    <definedName name="_xlnm._FilterDatabase" localSheetId="7" hidden="1">'fechas de aislamiento'!$A$1:$D$1</definedName>
    <definedName name="_xlnm._FilterDatabase" localSheetId="2" hidden="1">Resistome_Ecoli!$A$1:$CD$466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5" i="5" l="1"/>
  <c r="G464" i="5"/>
  <c r="G463" i="5"/>
  <c r="G353" i="5"/>
  <c r="G352" i="5"/>
  <c r="G350" i="5"/>
  <c r="G319" i="5"/>
  <c r="G317" i="5"/>
  <c r="G316" i="5"/>
  <c r="G315" i="5"/>
  <c r="G311" i="5"/>
  <c r="G308" i="5"/>
  <c r="G307" i="5"/>
  <c r="G306" i="5"/>
  <c r="G303" i="5"/>
  <c r="G302" i="5"/>
  <c r="G301" i="5"/>
  <c r="G300" i="5"/>
  <c r="G299" i="5"/>
  <c r="G298" i="5"/>
  <c r="G297" i="5"/>
  <c r="G296" i="5"/>
  <c r="G294" i="5"/>
  <c r="G293" i="5"/>
  <c r="G292" i="5"/>
  <c r="G291" i="5"/>
  <c r="G290" i="5"/>
  <c r="G289" i="5"/>
  <c r="G285" i="5"/>
  <c r="G283" i="5"/>
  <c r="G282" i="5"/>
  <c r="G281" i="5"/>
  <c r="G280" i="5"/>
  <c r="G279" i="5"/>
  <c r="G278" i="5"/>
  <c r="G275" i="5"/>
  <c r="G271" i="5"/>
  <c r="G270" i="5"/>
  <c r="G269" i="5"/>
  <c r="G268" i="5"/>
  <c r="G267" i="5"/>
  <c r="G266" i="5"/>
  <c r="G261" i="5"/>
  <c r="G260" i="5"/>
  <c r="G259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1" i="5"/>
  <c r="G239" i="5"/>
  <c r="G237" i="5"/>
  <c r="G236" i="5"/>
  <c r="G235" i="5"/>
  <c r="G234" i="5"/>
  <c r="G233" i="5"/>
  <c r="G230" i="5"/>
  <c r="G229" i="5"/>
  <c r="G228" i="5"/>
  <c r="G227" i="5"/>
  <c r="G226" i="5"/>
  <c r="G225" i="5"/>
  <c r="G224" i="5"/>
  <c r="G223" i="5"/>
  <c r="G222" i="5"/>
  <c r="G217" i="5"/>
  <c r="G216" i="5"/>
  <c r="G215" i="5"/>
  <c r="G213" i="5"/>
  <c r="G212" i="5"/>
  <c r="G209" i="5"/>
  <c r="G208" i="5"/>
  <c r="G207" i="5"/>
  <c r="G206" i="5"/>
  <c r="G205" i="5"/>
  <c r="G203" i="5"/>
  <c r="G202" i="5"/>
  <c r="G201" i="5"/>
  <c r="G200" i="5"/>
  <c r="G198" i="5"/>
  <c r="G197" i="5"/>
  <c r="G196" i="5"/>
  <c r="G195" i="5"/>
  <c r="G194" i="5"/>
  <c r="G193" i="5"/>
  <c r="G192" i="5"/>
  <c r="G191" i="5"/>
  <c r="G189" i="5"/>
  <c r="G182" i="5"/>
  <c r="G181" i="5"/>
  <c r="G180" i="5"/>
  <c r="G179" i="5"/>
  <c r="G177" i="5"/>
  <c r="G176" i="5"/>
  <c r="G175" i="5"/>
  <c r="G174" i="5"/>
  <c r="G173" i="5"/>
  <c r="G172" i="5"/>
  <c r="G171" i="5"/>
  <c r="G170" i="5"/>
  <c r="G167" i="5"/>
  <c r="G166" i="5"/>
  <c r="G165" i="5"/>
  <c r="G163" i="5"/>
  <c r="G162" i="5"/>
  <c r="G155" i="5"/>
  <c r="G154" i="5"/>
  <c r="G153" i="5"/>
  <c r="G152" i="5"/>
  <c r="G151" i="5"/>
  <c r="G149" i="5"/>
  <c r="G148" i="5"/>
  <c r="G143" i="5"/>
  <c r="G140" i="5"/>
  <c r="G133" i="5"/>
  <c r="G132" i="5"/>
  <c r="G131" i="5"/>
  <c r="G127" i="5"/>
  <c r="G126" i="5"/>
  <c r="G125" i="5"/>
  <c r="G124" i="5"/>
  <c r="G123" i="5"/>
  <c r="G122" i="5"/>
  <c r="G121" i="5"/>
  <c r="G119" i="5"/>
  <c r="G118" i="5"/>
  <c r="G114" i="5"/>
  <c r="G112" i="5"/>
  <c r="G111" i="5"/>
  <c r="G108" i="5"/>
  <c r="G106" i="5"/>
  <c r="G105" i="5"/>
  <c r="G104" i="5"/>
  <c r="G102" i="5"/>
  <c r="G100" i="5"/>
  <c r="G99" i="5"/>
  <c r="G97" i="5"/>
  <c r="G95" i="5"/>
  <c r="G91" i="5"/>
  <c r="G90" i="5"/>
  <c r="G88" i="5"/>
  <c r="G86" i="5"/>
  <c r="G85" i="5"/>
  <c r="G77" i="5"/>
  <c r="G76" i="5"/>
  <c r="G75" i="5"/>
  <c r="G74" i="5"/>
  <c r="F302" i="11" l="1"/>
  <c r="B453" i="11"/>
  <c r="B72" i="11"/>
  <c r="B89" i="11"/>
  <c r="B114" i="11"/>
  <c r="B115" i="11"/>
  <c r="B302" i="11"/>
  <c r="B116" i="11"/>
  <c r="B303" i="11"/>
  <c r="B304" i="11"/>
  <c r="B305" i="11"/>
  <c r="B306" i="11"/>
  <c r="B307" i="11"/>
  <c r="B117" i="11"/>
  <c r="B308" i="11"/>
  <c r="B309" i="11"/>
  <c r="B310" i="11"/>
  <c r="B83" i="11"/>
  <c r="B84" i="11"/>
  <c r="B85" i="11"/>
  <c r="B86" i="11"/>
  <c r="B311" i="11"/>
  <c r="B312" i="11"/>
  <c r="B313" i="11"/>
  <c r="B314" i="11"/>
  <c r="B240" i="11"/>
  <c r="B267" i="11"/>
  <c r="B268" i="11"/>
  <c r="B269" i="11"/>
  <c r="B315" i="11"/>
  <c r="B90" i="11"/>
  <c r="B91" i="11"/>
  <c r="B92" i="11"/>
  <c r="B118" i="11"/>
  <c r="B316" i="11"/>
  <c r="B119" i="11"/>
  <c r="B93" i="11"/>
  <c r="B94" i="11"/>
  <c r="B3" i="11"/>
  <c r="B454" i="11"/>
  <c r="B95" i="11"/>
  <c r="B272" i="11"/>
  <c r="B273" i="11"/>
  <c r="B274" i="11"/>
  <c r="B275" i="11"/>
  <c r="B276" i="11"/>
  <c r="B2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57" i="11"/>
  <c r="B58" i="11"/>
  <c r="B59" i="11"/>
  <c r="B60" i="11"/>
  <c r="B232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219" i="11"/>
  <c r="B220" i="11"/>
  <c r="B343" i="11"/>
  <c r="B344" i="11"/>
  <c r="B345" i="11"/>
  <c r="B293" i="11"/>
  <c r="B294" i="11"/>
  <c r="B245" i="11"/>
  <c r="B246" i="11"/>
  <c r="B247" i="11"/>
  <c r="B265" i="11"/>
  <c r="B241" i="11"/>
  <c r="B61" i="11"/>
  <c r="B447" i="11"/>
  <c r="B248" i="11"/>
  <c r="B249" i="11"/>
  <c r="B4" i="11"/>
  <c r="B96" i="11"/>
  <c r="B97" i="11"/>
  <c r="B98" i="11"/>
  <c r="B99" i="11"/>
  <c r="B100" i="11"/>
  <c r="B87" i="11"/>
  <c r="B73" i="11"/>
  <c r="B74" i="11"/>
  <c r="B5" i="11"/>
  <c r="B6" i="11"/>
  <c r="B270" i="11"/>
  <c r="B101" i="11"/>
  <c r="B102" i="11"/>
  <c r="B103" i="11"/>
  <c r="B449" i="11"/>
  <c r="B7" i="11"/>
  <c r="B8" i="11"/>
  <c r="B295" i="11"/>
  <c r="B296" i="11"/>
  <c r="B9" i="11"/>
  <c r="B417" i="11"/>
  <c r="B10" i="11"/>
  <c r="B11" i="11"/>
  <c r="B12" i="11"/>
  <c r="B13" i="11"/>
  <c r="B418" i="11"/>
  <c r="B419" i="11"/>
  <c r="B420" i="11"/>
  <c r="B421" i="11"/>
  <c r="B422" i="11"/>
  <c r="B423" i="11"/>
  <c r="B424" i="11"/>
  <c r="B425" i="11"/>
  <c r="B300" i="11"/>
  <c r="B75" i="11"/>
  <c r="B76" i="11"/>
  <c r="B120" i="11"/>
  <c r="B14" i="11"/>
  <c r="B455" i="11"/>
  <c r="B346" i="11"/>
  <c r="B121" i="11"/>
  <c r="B347" i="11"/>
  <c r="B348" i="11"/>
  <c r="B122" i="11"/>
  <c r="B123" i="11"/>
  <c r="B124" i="11"/>
  <c r="B46" i="11"/>
  <c r="B125" i="11"/>
  <c r="B47" i="11"/>
  <c r="B48" i="11"/>
  <c r="B126" i="11"/>
  <c r="B127" i="11"/>
  <c r="B128" i="11"/>
  <c r="B129" i="11"/>
  <c r="B130" i="11"/>
  <c r="B131" i="11"/>
  <c r="B132" i="11"/>
  <c r="B133" i="11"/>
  <c r="B134" i="11"/>
  <c r="B234" i="11"/>
  <c r="B250" i="11"/>
  <c r="B251" i="11"/>
  <c r="B66" i="11"/>
  <c r="B67" i="11"/>
  <c r="B413" i="11"/>
  <c r="B226" i="11"/>
  <c r="B111" i="11"/>
  <c r="B112" i="11"/>
  <c r="B77" i="11"/>
  <c r="B15" i="11"/>
  <c r="B135" i="11"/>
  <c r="B406" i="11"/>
  <c r="B407" i="11"/>
  <c r="B252" i="11"/>
  <c r="B253" i="11"/>
  <c r="B49" i="11"/>
  <c r="B50" i="11"/>
  <c r="B233" i="11"/>
  <c r="B136" i="11"/>
  <c r="B137" i="11"/>
  <c r="B138" i="11"/>
  <c r="B221" i="11"/>
  <c r="B222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254" i="11"/>
  <c r="B255" i="11"/>
  <c r="B256" i="11"/>
  <c r="B170" i="11"/>
  <c r="B456" i="11"/>
  <c r="B457" i="11"/>
  <c r="B171" i="11"/>
  <c r="B401" i="11"/>
  <c r="B443" i="11"/>
  <c r="B444" i="11"/>
  <c r="B415" i="11"/>
  <c r="B416" i="11"/>
  <c r="B445" i="11"/>
  <c r="B215" i="11"/>
  <c r="B216" i="11"/>
  <c r="B217" i="11"/>
  <c r="B113" i="11"/>
  <c r="B431" i="11"/>
  <c r="B297" i="11"/>
  <c r="B51" i="11"/>
  <c r="B52" i="11"/>
  <c r="B432" i="11"/>
  <c r="B433" i="11"/>
  <c r="B434" i="11"/>
  <c r="B435" i="11"/>
  <c r="B436" i="11"/>
  <c r="B437" i="11"/>
  <c r="B438" i="11"/>
  <c r="B439" i="11"/>
  <c r="B299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16" i="11"/>
  <c r="B373" i="11"/>
  <c r="B408" i="11"/>
  <c r="B409" i="11"/>
  <c r="B410" i="11"/>
  <c r="B374" i="11"/>
  <c r="B375" i="11"/>
  <c r="B376" i="11"/>
  <c r="B377" i="11"/>
  <c r="B378" i="11"/>
  <c r="B379" i="11"/>
  <c r="B380" i="11"/>
  <c r="B271" i="11"/>
  <c r="B17" i="11"/>
  <c r="B18" i="11"/>
  <c r="B104" i="11"/>
  <c r="B68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414" i="11"/>
  <c r="B185" i="11"/>
  <c r="B440" i="11"/>
  <c r="B441" i="11"/>
  <c r="B442" i="11"/>
  <c r="B19" i="11"/>
  <c r="B257" i="11"/>
  <c r="B258" i="11"/>
  <c r="B53" i="11"/>
  <c r="B54" i="11"/>
  <c r="B55" i="11"/>
  <c r="B242" i="11"/>
  <c r="B426" i="11"/>
  <c r="B20" i="11"/>
  <c r="B259" i="11"/>
  <c r="B69" i="11"/>
  <c r="B266" i="11"/>
  <c r="B381" i="11"/>
  <c r="B382" i="11"/>
  <c r="B458" i="11"/>
  <c r="B383" i="11"/>
  <c r="B384" i="11"/>
  <c r="B385" i="11"/>
  <c r="B459" i="11"/>
  <c r="B186" i="11"/>
  <c r="B386" i="11"/>
  <c r="B187" i="11"/>
  <c r="B188" i="11"/>
  <c r="B64" i="11"/>
  <c r="B189" i="11"/>
  <c r="B387" i="11"/>
  <c r="B388" i="11"/>
  <c r="B21" i="11"/>
  <c r="B22" i="11"/>
  <c r="B23" i="11"/>
  <c r="B190" i="11"/>
  <c r="B191" i="11"/>
  <c r="B192" i="11"/>
  <c r="B193" i="11"/>
  <c r="B389" i="11"/>
  <c r="B390" i="11"/>
  <c r="B391" i="11"/>
  <c r="B194" i="11"/>
  <c r="B392" i="11"/>
  <c r="B411" i="11"/>
  <c r="B460" i="11"/>
  <c r="B461" i="11"/>
  <c r="B462" i="11"/>
  <c r="B195" i="11"/>
  <c r="B236" i="11"/>
  <c r="B196" i="11"/>
  <c r="B197" i="11"/>
  <c r="B393" i="11"/>
  <c r="B198" i="11"/>
  <c r="B394" i="11"/>
  <c r="B405" i="11"/>
  <c r="B70" i="11"/>
  <c r="B235" i="11"/>
  <c r="B37" i="11"/>
  <c r="B463" i="11"/>
  <c r="B237" i="11"/>
  <c r="B199" i="11"/>
  <c r="B301" i="11"/>
  <c r="B56" i="11"/>
  <c r="B65" i="11"/>
  <c r="B24" i="11"/>
  <c r="B395" i="11"/>
  <c r="B78" i="11"/>
  <c r="B25" i="11"/>
  <c r="B200" i="11"/>
  <c r="B26" i="11"/>
  <c r="B396" i="11"/>
  <c r="B397" i="11"/>
  <c r="B398" i="11"/>
  <c r="B27" i="11"/>
  <c r="B28" i="11"/>
  <c r="B29" i="11"/>
  <c r="B427" i="11"/>
  <c r="B30" i="11"/>
  <c r="B31" i="11"/>
  <c r="B227" i="11"/>
  <c r="B201" i="11"/>
  <c r="B32" i="11"/>
  <c r="B202" i="11"/>
  <c r="B203" i="11"/>
  <c r="B452" i="11"/>
  <c r="B204" i="11"/>
  <c r="B33" i="11"/>
  <c r="B34" i="11"/>
  <c r="B399" i="11"/>
  <c r="B400" i="11"/>
  <c r="B205" i="11"/>
  <c r="B206" i="11"/>
  <c r="B207" i="11"/>
  <c r="B208" i="11"/>
  <c r="B209" i="11"/>
  <c r="B210" i="11"/>
  <c r="B211" i="11"/>
  <c r="B212" i="11"/>
  <c r="B213" i="11"/>
  <c r="B214" i="11"/>
  <c r="B448" i="11"/>
  <c r="B451" i="11"/>
  <c r="B238" i="11"/>
  <c r="B239" i="11"/>
  <c r="B79" i="11"/>
  <c r="B80" i="11"/>
  <c r="B81" i="11"/>
  <c r="B260" i="11"/>
  <c r="B261" i="11"/>
  <c r="B105" i="11"/>
  <c r="B263" i="11"/>
  <c r="B243" i="11"/>
  <c r="B446" i="11"/>
  <c r="B264" i="11"/>
  <c r="B244" i="11"/>
  <c r="B262" i="11"/>
  <c r="B412" i="11"/>
  <c r="B62" i="11"/>
  <c r="B63" i="11"/>
  <c r="B106" i="11"/>
  <c r="B107" i="11"/>
  <c r="B108" i="11"/>
  <c r="B109" i="11"/>
  <c r="B35" i="11"/>
  <c r="B298" i="11"/>
  <c r="B36" i="11"/>
  <c r="B110" i="11"/>
  <c r="B223" i="11"/>
  <c r="B82" i="11"/>
  <c r="B218" i="11"/>
  <c r="B464" i="11"/>
  <c r="B228" i="11"/>
  <c r="B229" i="11"/>
  <c r="B230" i="11"/>
  <c r="B231" i="11"/>
  <c r="B465" i="11"/>
  <c r="B224" i="11"/>
  <c r="B225" i="11"/>
  <c r="B88" i="11"/>
  <c r="B38" i="11"/>
  <c r="B39" i="11"/>
  <c r="B40" i="11"/>
  <c r="B41" i="11"/>
  <c r="B42" i="11"/>
  <c r="B429" i="11"/>
  <c r="B43" i="11"/>
  <c r="B450" i="11"/>
  <c r="B402" i="11"/>
  <c r="B403" i="11"/>
  <c r="B404" i="11"/>
  <c r="B44" i="11"/>
  <c r="B428" i="11"/>
  <c r="B430" i="11"/>
  <c r="B45" i="11"/>
  <c r="B71" i="11"/>
  <c r="G466" i="11"/>
  <c r="H466" i="11"/>
  <c r="M466" i="11"/>
  <c r="N466" i="11"/>
  <c r="O466" i="11"/>
  <c r="J466" i="11"/>
  <c r="P466" i="11"/>
  <c r="Q466" i="11"/>
  <c r="R466" i="11"/>
  <c r="S466" i="11"/>
  <c r="T466" i="11"/>
  <c r="U466" i="11"/>
  <c r="V466" i="11"/>
  <c r="W466" i="11"/>
  <c r="I466" i="11"/>
  <c r="X466" i="11"/>
  <c r="Y466" i="11"/>
  <c r="Z466" i="11"/>
  <c r="AA466" i="11"/>
  <c r="AB466" i="11"/>
  <c r="AC466" i="11"/>
  <c r="K466" i="11"/>
  <c r="AD466" i="11"/>
  <c r="AE466" i="11"/>
  <c r="L466" i="11"/>
  <c r="AF466" i="11"/>
  <c r="F453" i="11"/>
  <c r="F72" i="11"/>
  <c r="F89" i="11"/>
  <c r="F114" i="11"/>
  <c r="F115" i="11"/>
  <c r="F116" i="11"/>
  <c r="F303" i="11"/>
  <c r="F304" i="11"/>
  <c r="F305" i="11"/>
  <c r="F306" i="11"/>
  <c r="F307" i="11"/>
  <c r="F117" i="11"/>
  <c r="F308" i="11"/>
  <c r="F309" i="11"/>
  <c r="F310" i="11"/>
  <c r="F83" i="11"/>
  <c r="F84" i="11"/>
  <c r="F85" i="11"/>
  <c r="F86" i="11"/>
  <c r="F311" i="11"/>
  <c r="F312" i="11"/>
  <c r="F313" i="11"/>
  <c r="F314" i="11"/>
  <c r="F240" i="11"/>
  <c r="F267" i="11"/>
  <c r="F268" i="11"/>
  <c r="F269" i="11"/>
  <c r="F315" i="11"/>
  <c r="F90" i="11"/>
  <c r="F91" i="11"/>
  <c r="F92" i="11"/>
  <c r="F118" i="11"/>
  <c r="F316" i="11"/>
  <c r="F119" i="11"/>
  <c r="F93" i="11"/>
  <c r="F94" i="11"/>
  <c r="F3" i="11"/>
  <c r="F454" i="11"/>
  <c r="F95" i="11"/>
  <c r="F272" i="11"/>
  <c r="F273" i="11"/>
  <c r="F274" i="11"/>
  <c r="F275" i="11"/>
  <c r="F276" i="11"/>
  <c r="F2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57" i="11"/>
  <c r="F58" i="11"/>
  <c r="F59" i="11"/>
  <c r="F60" i="11"/>
  <c r="F232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219" i="11"/>
  <c r="F220" i="11"/>
  <c r="F343" i="11"/>
  <c r="F344" i="11"/>
  <c r="F345" i="11"/>
  <c r="F293" i="11"/>
  <c r="F294" i="11"/>
  <c r="F245" i="11"/>
  <c r="F246" i="11"/>
  <c r="F247" i="11"/>
  <c r="F265" i="11"/>
  <c r="F241" i="11"/>
  <c r="F61" i="11"/>
  <c r="F447" i="11"/>
  <c r="F248" i="11"/>
  <c r="F249" i="11"/>
  <c r="F4" i="11"/>
  <c r="F96" i="11"/>
  <c r="F97" i="11"/>
  <c r="F98" i="11"/>
  <c r="F99" i="11"/>
  <c r="F100" i="11"/>
  <c r="F87" i="11"/>
  <c r="F73" i="11"/>
  <c r="F74" i="11"/>
  <c r="F5" i="11"/>
  <c r="F6" i="11"/>
  <c r="F270" i="11"/>
  <c r="F101" i="11"/>
  <c r="F102" i="11"/>
  <c r="F103" i="11"/>
  <c r="F449" i="11"/>
  <c r="F7" i="11"/>
  <c r="F8" i="11"/>
  <c r="F295" i="11"/>
  <c r="F296" i="11"/>
  <c r="F9" i="11"/>
  <c r="F417" i="11"/>
  <c r="F10" i="11"/>
  <c r="F11" i="11"/>
  <c r="F12" i="11"/>
  <c r="F13" i="11"/>
  <c r="F418" i="11"/>
  <c r="F419" i="11"/>
  <c r="F420" i="11"/>
  <c r="F421" i="11"/>
  <c r="F422" i="11"/>
  <c r="F423" i="11"/>
  <c r="F424" i="11"/>
  <c r="F425" i="11"/>
  <c r="F300" i="11"/>
  <c r="F75" i="11"/>
  <c r="F76" i="11"/>
  <c r="F120" i="11"/>
  <c r="F14" i="11"/>
  <c r="F455" i="11"/>
  <c r="F346" i="11"/>
  <c r="F121" i="11"/>
  <c r="F347" i="11"/>
  <c r="F348" i="11"/>
  <c r="F122" i="11"/>
  <c r="F123" i="11"/>
  <c r="F124" i="11"/>
  <c r="F46" i="11"/>
  <c r="F125" i="11"/>
  <c r="F47" i="11"/>
  <c r="F48" i="11"/>
  <c r="F126" i="11"/>
  <c r="F127" i="11"/>
  <c r="F128" i="11"/>
  <c r="F129" i="11"/>
  <c r="F130" i="11"/>
  <c r="F131" i="11"/>
  <c r="F132" i="11"/>
  <c r="F133" i="11"/>
  <c r="F134" i="11"/>
  <c r="F234" i="11"/>
  <c r="F250" i="11"/>
  <c r="F251" i="11"/>
  <c r="F66" i="11"/>
  <c r="F67" i="11"/>
  <c r="F413" i="11"/>
  <c r="F226" i="11"/>
  <c r="F111" i="11"/>
  <c r="F112" i="11"/>
  <c r="F77" i="11"/>
  <c r="F15" i="11"/>
  <c r="F135" i="11"/>
  <c r="F406" i="11"/>
  <c r="F407" i="11"/>
  <c r="F252" i="11"/>
  <c r="F253" i="11"/>
  <c r="F49" i="11"/>
  <c r="F50" i="11"/>
  <c r="F233" i="11"/>
  <c r="F136" i="11"/>
  <c r="F137" i="11"/>
  <c r="F138" i="11"/>
  <c r="F221" i="11"/>
  <c r="F222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254" i="11"/>
  <c r="F255" i="11"/>
  <c r="F256" i="11"/>
  <c r="F170" i="11"/>
  <c r="F456" i="11"/>
  <c r="F457" i="11"/>
  <c r="F171" i="11"/>
  <c r="F401" i="11"/>
  <c r="F443" i="11"/>
  <c r="F444" i="11"/>
  <c r="F415" i="11"/>
  <c r="F416" i="11"/>
  <c r="F445" i="11"/>
  <c r="F215" i="11"/>
  <c r="F216" i="11"/>
  <c r="F217" i="11"/>
  <c r="F113" i="11"/>
  <c r="F431" i="11"/>
  <c r="F297" i="11"/>
  <c r="F51" i="11"/>
  <c r="F52" i="11"/>
  <c r="F432" i="11"/>
  <c r="F433" i="11"/>
  <c r="F434" i="11"/>
  <c r="F435" i="11"/>
  <c r="F436" i="11"/>
  <c r="F437" i="11"/>
  <c r="F438" i="11"/>
  <c r="F439" i="11"/>
  <c r="F299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16" i="11"/>
  <c r="F373" i="11"/>
  <c r="F408" i="11"/>
  <c r="F409" i="11"/>
  <c r="F410" i="11"/>
  <c r="F374" i="11"/>
  <c r="F375" i="11"/>
  <c r="F376" i="11"/>
  <c r="F377" i="11"/>
  <c r="F378" i="11"/>
  <c r="F379" i="11"/>
  <c r="F380" i="11"/>
  <c r="F271" i="11"/>
  <c r="F17" i="11"/>
  <c r="F18" i="11"/>
  <c r="F104" i="11"/>
  <c r="F68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414" i="11"/>
  <c r="F185" i="11"/>
  <c r="F440" i="11"/>
  <c r="F441" i="11"/>
  <c r="F442" i="11"/>
  <c r="F19" i="11"/>
  <c r="F257" i="11"/>
  <c r="F258" i="11"/>
  <c r="F53" i="11"/>
  <c r="F54" i="11"/>
  <c r="F55" i="11"/>
  <c r="F242" i="11"/>
  <c r="F426" i="11"/>
  <c r="F20" i="11"/>
  <c r="F259" i="11"/>
  <c r="F69" i="11"/>
  <c r="F266" i="11"/>
  <c r="F381" i="11"/>
  <c r="F382" i="11"/>
  <c r="F458" i="11"/>
  <c r="F383" i="11"/>
  <c r="F384" i="11"/>
  <c r="F385" i="11"/>
  <c r="F459" i="11"/>
  <c r="F186" i="11"/>
  <c r="F386" i="11"/>
  <c r="F187" i="11"/>
  <c r="F188" i="11"/>
  <c r="F64" i="11"/>
  <c r="F189" i="11"/>
  <c r="F387" i="11"/>
  <c r="F388" i="11"/>
  <c r="F21" i="11"/>
  <c r="F22" i="11"/>
  <c r="F23" i="11"/>
  <c r="F190" i="11"/>
  <c r="F191" i="11"/>
  <c r="F192" i="11"/>
  <c r="F193" i="11"/>
  <c r="F389" i="11"/>
  <c r="F390" i="11"/>
  <c r="F391" i="11"/>
  <c r="F194" i="11"/>
  <c r="F392" i="11"/>
  <c r="F411" i="11"/>
  <c r="F460" i="11"/>
  <c r="F461" i="11"/>
  <c r="F462" i="11"/>
  <c r="F195" i="11"/>
  <c r="F236" i="11"/>
  <c r="F196" i="11"/>
  <c r="F197" i="11"/>
  <c r="F393" i="11"/>
  <c r="F198" i="11"/>
  <c r="F394" i="11"/>
  <c r="F405" i="11"/>
  <c r="F70" i="11"/>
  <c r="F235" i="11"/>
  <c r="F37" i="11"/>
  <c r="F463" i="11"/>
  <c r="F237" i="11"/>
  <c r="F199" i="11"/>
  <c r="F301" i="11"/>
  <c r="F56" i="11"/>
  <c r="F65" i="11"/>
  <c r="F24" i="11"/>
  <c r="F395" i="11"/>
  <c r="F78" i="11"/>
  <c r="F25" i="11"/>
  <c r="F200" i="11"/>
  <c r="F26" i="11"/>
  <c r="F396" i="11"/>
  <c r="F397" i="11"/>
  <c r="F398" i="11"/>
  <c r="F27" i="11"/>
  <c r="F28" i="11"/>
  <c r="F29" i="11"/>
  <c r="F427" i="11"/>
  <c r="F30" i="11"/>
  <c r="F31" i="11"/>
  <c r="F227" i="11"/>
  <c r="F201" i="11"/>
  <c r="F32" i="11"/>
  <c r="F202" i="11"/>
  <c r="F203" i="11"/>
  <c r="F452" i="11"/>
  <c r="F204" i="11"/>
  <c r="F33" i="11"/>
  <c r="F34" i="11"/>
  <c r="F399" i="11"/>
  <c r="F400" i="11"/>
  <c r="F205" i="11"/>
  <c r="F206" i="11"/>
  <c r="F207" i="11"/>
  <c r="F208" i="11"/>
  <c r="F209" i="11"/>
  <c r="F210" i="11"/>
  <c r="F211" i="11"/>
  <c r="F212" i="11"/>
  <c r="F213" i="11"/>
  <c r="F214" i="11"/>
  <c r="F448" i="11"/>
  <c r="F451" i="11"/>
  <c r="F238" i="11"/>
  <c r="F239" i="11"/>
  <c r="F79" i="11"/>
  <c r="F80" i="11"/>
  <c r="F81" i="11"/>
  <c r="F260" i="11"/>
  <c r="F261" i="11"/>
  <c r="F105" i="11"/>
  <c r="F263" i="11"/>
  <c r="F243" i="11"/>
  <c r="F446" i="11"/>
  <c r="F264" i="11"/>
  <c r="F244" i="11"/>
  <c r="F262" i="11"/>
  <c r="F412" i="11"/>
  <c r="F62" i="11"/>
  <c r="F63" i="11"/>
  <c r="F106" i="11"/>
  <c r="F107" i="11"/>
  <c r="F108" i="11"/>
  <c r="F109" i="11"/>
  <c r="F35" i="11"/>
  <c r="F298" i="11"/>
  <c r="F36" i="11"/>
  <c r="F110" i="11"/>
  <c r="F223" i="11"/>
  <c r="F82" i="11"/>
  <c r="F218" i="11"/>
  <c r="F464" i="11"/>
  <c r="F228" i="11"/>
  <c r="F229" i="11"/>
  <c r="F230" i="11"/>
  <c r="F231" i="11"/>
  <c r="F465" i="11"/>
  <c r="F224" i="11"/>
  <c r="F225" i="11"/>
  <c r="F88" i="11"/>
  <c r="F38" i="11"/>
  <c r="F39" i="11"/>
  <c r="F40" i="11"/>
  <c r="F41" i="11"/>
  <c r="F42" i="11"/>
  <c r="F429" i="11"/>
  <c r="F43" i="11"/>
  <c r="F450" i="11"/>
  <c r="F402" i="11"/>
  <c r="F403" i="11"/>
  <c r="F404" i="11"/>
  <c r="F44" i="11"/>
  <c r="F428" i="11"/>
  <c r="F430" i="11"/>
  <c r="F45" i="11"/>
  <c r="F71" i="11"/>
  <c r="E453" i="11"/>
  <c r="E72" i="11"/>
  <c r="E89" i="11"/>
  <c r="E114" i="11"/>
  <c r="E115" i="11"/>
  <c r="E302" i="11"/>
  <c r="E116" i="11"/>
  <c r="E303" i="11"/>
  <c r="E304" i="11"/>
  <c r="E305" i="11"/>
  <c r="E306" i="11"/>
  <c r="E307" i="11"/>
  <c r="E117" i="11"/>
  <c r="E308" i="11"/>
  <c r="E309" i="11"/>
  <c r="E310" i="11"/>
  <c r="E83" i="11"/>
  <c r="E84" i="11"/>
  <c r="E85" i="11"/>
  <c r="E86" i="11"/>
  <c r="E311" i="11"/>
  <c r="E312" i="11"/>
  <c r="E313" i="11"/>
  <c r="E314" i="11"/>
  <c r="E240" i="11"/>
  <c r="E267" i="11"/>
  <c r="E268" i="11"/>
  <c r="E269" i="11"/>
  <c r="E315" i="11"/>
  <c r="E90" i="11"/>
  <c r="E91" i="11"/>
  <c r="E92" i="11"/>
  <c r="E118" i="11"/>
  <c r="E316" i="11"/>
  <c r="E119" i="11"/>
  <c r="E93" i="11"/>
  <c r="E94" i="11"/>
  <c r="E3" i="11"/>
  <c r="E454" i="11"/>
  <c r="E95" i="11"/>
  <c r="E272" i="11"/>
  <c r="E273" i="11"/>
  <c r="E274" i="11"/>
  <c r="E275" i="11"/>
  <c r="E276" i="11"/>
  <c r="E2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57" i="11"/>
  <c r="E58" i="11"/>
  <c r="E59" i="11"/>
  <c r="E60" i="11"/>
  <c r="E232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219" i="11"/>
  <c r="E220" i="11"/>
  <c r="E343" i="11"/>
  <c r="E344" i="11"/>
  <c r="E345" i="11"/>
  <c r="E293" i="11"/>
  <c r="E294" i="11"/>
  <c r="E245" i="11"/>
  <c r="E246" i="11"/>
  <c r="E247" i="11"/>
  <c r="E265" i="11"/>
  <c r="E241" i="11"/>
  <c r="E61" i="11"/>
  <c r="E447" i="11"/>
  <c r="E248" i="11"/>
  <c r="E249" i="11"/>
  <c r="E4" i="11"/>
  <c r="E96" i="11"/>
  <c r="E97" i="11"/>
  <c r="E98" i="11"/>
  <c r="E99" i="11"/>
  <c r="E100" i="11"/>
  <c r="E87" i="11"/>
  <c r="E73" i="11"/>
  <c r="E74" i="11"/>
  <c r="E5" i="11"/>
  <c r="E6" i="11"/>
  <c r="E270" i="11"/>
  <c r="E101" i="11"/>
  <c r="E102" i="11"/>
  <c r="E103" i="11"/>
  <c r="E449" i="11"/>
  <c r="E7" i="11"/>
  <c r="E8" i="11"/>
  <c r="E295" i="11"/>
  <c r="E296" i="11"/>
  <c r="E9" i="11"/>
  <c r="E417" i="11"/>
  <c r="E10" i="11"/>
  <c r="E11" i="11"/>
  <c r="E12" i="11"/>
  <c r="E13" i="11"/>
  <c r="E418" i="11"/>
  <c r="E419" i="11"/>
  <c r="E420" i="11"/>
  <c r="E421" i="11"/>
  <c r="E422" i="11"/>
  <c r="E423" i="11"/>
  <c r="E424" i="11"/>
  <c r="E425" i="11"/>
  <c r="E300" i="11"/>
  <c r="E75" i="11"/>
  <c r="E76" i="11"/>
  <c r="E120" i="11"/>
  <c r="E14" i="11"/>
  <c r="E455" i="11"/>
  <c r="E346" i="11"/>
  <c r="E121" i="11"/>
  <c r="E347" i="11"/>
  <c r="E348" i="11"/>
  <c r="E122" i="11"/>
  <c r="E123" i="11"/>
  <c r="E124" i="11"/>
  <c r="E46" i="11"/>
  <c r="E125" i="11"/>
  <c r="E47" i="11"/>
  <c r="E48" i="11"/>
  <c r="E126" i="11"/>
  <c r="E127" i="11"/>
  <c r="E128" i="11"/>
  <c r="E129" i="11"/>
  <c r="E130" i="11"/>
  <c r="E131" i="11"/>
  <c r="E132" i="11"/>
  <c r="E133" i="11"/>
  <c r="E134" i="11"/>
  <c r="E234" i="11"/>
  <c r="E250" i="11"/>
  <c r="E251" i="11"/>
  <c r="E66" i="11"/>
  <c r="E67" i="11"/>
  <c r="E413" i="11"/>
  <c r="E226" i="11"/>
  <c r="E111" i="11"/>
  <c r="E112" i="11"/>
  <c r="E77" i="11"/>
  <c r="E15" i="11"/>
  <c r="E135" i="11"/>
  <c r="E406" i="11"/>
  <c r="E407" i="11"/>
  <c r="E252" i="11"/>
  <c r="E253" i="11"/>
  <c r="E49" i="11"/>
  <c r="E50" i="11"/>
  <c r="E233" i="11"/>
  <c r="E136" i="11"/>
  <c r="E137" i="11"/>
  <c r="E138" i="11"/>
  <c r="E221" i="11"/>
  <c r="E222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254" i="11"/>
  <c r="E255" i="11"/>
  <c r="E256" i="11"/>
  <c r="E170" i="11"/>
  <c r="E456" i="11"/>
  <c r="E457" i="11"/>
  <c r="E171" i="11"/>
  <c r="E401" i="11"/>
  <c r="E443" i="11"/>
  <c r="E444" i="11"/>
  <c r="E415" i="11"/>
  <c r="E416" i="11"/>
  <c r="E445" i="11"/>
  <c r="E215" i="11"/>
  <c r="E216" i="11"/>
  <c r="E217" i="11"/>
  <c r="E113" i="11"/>
  <c r="E431" i="11"/>
  <c r="E297" i="11"/>
  <c r="E51" i="11"/>
  <c r="E52" i="11"/>
  <c r="E432" i="11"/>
  <c r="E433" i="11"/>
  <c r="E434" i="11"/>
  <c r="E435" i="11"/>
  <c r="E436" i="11"/>
  <c r="E437" i="11"/>
  <c r="E438" i="11"/>
  <c r="E439" i="11"/>
  <c r="E299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16" i="11"/>
  <c r="E373" i="11"/>
  <c r="E408" i="11"/>
  <c r="E409" i="11"/>
  <c r="E410" i="11"/>
  <c r="E374" i="11"/>
  <c r="E375" i="11"/>
  <c r="E376" i="11"/>
  <c r="E377" i="11"/>
  <c r="E378" i="11"/>
  <c r="E379" i="11"/>
  <c r="E380" i="11"/>
  <c r="E271" i="11"/>
  <c r="E17" i="11"/>
  <c r="E18" i="11"/>
  <c r="E104" i="11"/>
  <c r="E68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414" i="11"/>
  <c r="E185" i="11"/>
  <c r="E440" i="11"/>
  <c r="E441" i="11"/>
  <c r="E442" i="11"/>
  <c r="E19" i="11"/>
  <c r="E257" i="11"/>
  <c r="E258" i="11"/>
  <c r="E53" i="11"/>
  <c r="E54" i="11"/>
  <c r="E55" i="11"/>
  <c r="E242" i="11"/>
  <c r="E426" i="11"/>
  <c r="E20" i="11"/>
  <c r="E259" i="11"/>
  <c r="E69" i="11"/>
  <c r="E266" i="11"/>
  <c r="E381" i="11"/>
  <c r="E382" i="11"/>
  <c r="E458" i="11"/>
  <c r="E383" i="11"/>
  <c r="E384" i="11"/>
  <c r="E385" i="11"/>
  <c r="E459" i="11"/>
  <c r="E186" i="11"/>
  <c r="E386" i="11"/>
  <c r="E187" i="11"/>
  <c r="E188" i="11"/>
  <c r="E64" i="11"/>
  <c r="E189" i="11"/>
  <c r="E387" i="11"/>
  <c r="E388" i="11"/>
  <c r="E21" i="11"/>
  <c r="E22" i="11"/>
  <c r="E23" i="11"/>
  <c r="E190" i="11"/>
  <c r="E191" i="11"/>
  <c r="E192" i="11"/>
  <c r="E193" i="11"/>
  <c r="E389" i="11"/>
  <c r="E390" i="11"/>
  <c r="E391" i="11"/>
  <c r="E194" i="11"/>
  <c r="E392" i="11"/>
  <c r="E411" i="11"/>
  <c r="E460" i="11"/>
  <c r="E461" i="11"/>
  <c r="E462" i="11"/>
  <c r="E195" i="11"/>
  <c r="E236" i="11"/>
  <c r="E196" i="11"/>
  <c r="E197" i="11"/>
  <c r="E393" i="11"/>
  <c r="E198" i="11"/>
  <c r="E394" i="11"/>
  <c r="E405" i="11"/>
  <c r="E70" i="11"/>
  <c r="E235" i="11"/>
  <c r="E37" i="11"/>
  <c r="E463" i="11"/>
  <c r="E237" i="11"/>
  <c r="E199" i="11"/>
  <c r="E301" i="11"/>
  <c r="E56" i="11"/>
  <c r="E65" i="11"/>
  <c r="E24" i="11"/>
  <c r="E395" i="11"/>
  <c r="E78" i="11"/>
  <c r="E25" i="11"/>
  <c r="E200" i="11"/>
  <c r="E26" i="11"/>
  <c r="E396" i="11"/>
  <c r="E397" i="11"/>
  <c r="E398" i="11"/>
  <c r="E27" i="11"/>
  <c r="E28" i="11"/>
  <c r="E29" i="11"/>
  <c r="E427" i="11"/>
  <c r="E30" i="11"/>
  <c r="E31" i="11"/>
  <c r="E227" i="11"/>
  <c r="E201" i="11"/>
  <c r="E32" i="11"/>
  <c r="E202" i="11"/>
  <c r="E203" i="11"/>
  <c r="E452" i="11"/>
  <c r="E204" i="11"/>
  <c r="E33" i="11"/>
  <c r="E34" i="11"/>
  <c r="E399" i="11"/>
  <c r="E400" i="11"/>
  <c r="E205" i="11"/>
  <c r="E206" i="11"/>
  <c r="E207" i="11"/>
  <c r="E208" i="11"/>
  <c r="E209" i="11"/>
  <c r="E210" i="11"/>
  <c r="E211" i="11"/>
  <c r="E212" i="11"/>
  <c r="E213" i="11"/>
  <c r="E214" i="11"/>
  <c r="E448" i="11"/>
  <c r="E451" i="11"/>
  <c r="E238" i="11"/>
  <c r="E239" i="11"/>
  <c r="E79" i="11"/>
  <c r="E80" i="11"/>
  <c r="E81" i="11"/>
  <c r="E260" i="11"/>
  <c r="E261" i="11"/>
  <c r="E105" i="11"/>
  <c r="E263" i="11"/>
  <c r="E243" i="11"/>
  <c r="E446" i="11"/>
  <c r="E264" i="11"/>
  <c r="E244" i="11"/>
  <c r="E262" i="11"/>
  <c r="E412" i="11"/>
  <c r="E62" i="11"/>
  <c r="E63" i="11"/>
  <c r="E106" i="11"/>
  <c r="E107" i="11"/>
  <c r="E108" i="11"/>
  <c r="E109" i="11"/>
  <c r="E35" i="11"/>
  <c r="E298" i="11"/>
  <c r="E36" i="11"/>
  <c r="E110" i="11"/>
  <c r="E223" i="11"/>
  <c r="E82" i="11"/>
  <c r="E218" i="11"/>
  <c r="E464" i="11"/>
  <c r="E228" i="11"/>
  <c r="E229" i="11"/>
  <c r="E230" i="11"/>
  <c r="E231" i="11"/>
  <c r="E465" i="11"/>
  <c r="E224" i="11"/>
  <c r="E225" i="11"/>
  <c r="E88" i="11"/>
  <c r="E38" i="11"/>
  <c r="E39" i="11"/>
  <c r="E40" i="11"/>
  <c r="E41" i="11"/>
  <c r="E42" i="11"/>
  <c r="E429" i="11"/>
  <c r="E43" i="11"/>
  <c r="E450" i="11"/>
  <c r="E402" i="11"/>
  <c r="E403" i="11"/>
  <c r="E404" i="11"/>
  <c r="E44" i="11"/>
  <c r="E428" i="11"/>
  <c r="E430" i="11"/>
  <c r="E45" i="11"/>
  <c r="E71" i="11"/>
  <c r="BC433" i="5"/>
  <c r="BC383" i="5"/>
  <c r="BC393" i="5"/>
  <c r="BC338" i="5"/>
  <c r="BC341" i="5"/>
  <c r="BC356" i="5"/>
  <c r="BC360" i="5"/>
  <c r="BC361" i="5"/>
  <c r="BC363" i="5"/>
  <c r="BC365" i="5"/>
  <c r="BC367" i="5"/>
  <c r="BC369" i="5"/>
  <c r="BC371" i="5"/>
  <c r="BC374" i="5"/>
  <c r="BC378" i="5"/>
  <c r="BC380" i="5"/>
  <c r="BC387" i="5"/>
  <c r="BC392" i="5"/>
  <c r="BC419" i="5"/>
  <c r="BC420" i="5"/>
  <c r="BC426" i="5"/>
  <c r="BC427" i="5"/>
  <c r="BC430" i="5"/>
  <c r="BC432" i="5"/>
  <c r="BC442" i="5"/>
  <c r="BC443" i="5"/>
  <c r="BC448" i="5"/>
  <c r="BC454" i="5"/>
  <c r="BC455" i="5"/>
  <c r="BC457" i="5"/>
  <c r="BC458" i="5"/>
  <c r="BC459" i="5"/>
  <c r="BC460" i="5"/>
  <c r="BC431" i="5"/>
  <c r="BC323" i="5"/>
  <c r="BC377" i="5"/>
  <c r="BC379" i="5"/>
  <c r="BC381" i="5"/>
  <c r="BC382" i="5"/>
  <c r="BC429" i="5"/>
  <c r="BC439" i="5"/>
  <c r="BC444" i="5"/>
  <c r="BC447" i="5"/>
  <c r="BC48" i="5"/>
  <c r="BC52" i="5"/>
  <c r="BC5" i="5"/>
  <c r="BC7" i="5"/>
  <c r="BC8" i="5"/>
  <c r="BC12" i="5"/>
  <c r="BC14" i="5"/>
  <c r="BC16" i="5"/>
  <c r="BC17" i="5"/>
  <c r="BC21" i="5"/>
  <c r="BC22" i="5"/>
  <c r="BC24" i="5"/>
  <c r="BC25" i="5"/>
  <c r="BC30" i="5"/>
  <c r="BC40" i="5"/>
  <c r="BC41" i="5"/>
  <c r="BC42" i="5"/>
  <c r="BC9" i="5"/>
  <c r="BC49" i="5"/>
  <c r="BC50" i="5"/>
  <c r="BC51" i="5"/>
  <c r="BC10" i="5"/>
  <c r="BC53" i="5"/>
  <c r="BC60" i="5"/>
  <c r="BC63" i="5"/>
  <c r="BC65" i="5"/>
  <c r="BC67" i="5"/>
  <c r="BC69" i="5"/>
  <c r="BC73" i="5"/>
  <c r="BC82" i="5"/>
  <c r="BC72" i="5"/>
  <c r="BC19" i="5"/>
  <c r="BC35" i="5"/>
  <c r="BC36" i="5"/>
  <c r="BC45" i="5"/>
  <c r="BC56" i="5"/>
  <c r="BC66" i="5"/>
  <c r="BC68" i="5"/>
  <c r="BC70" i="5"/>
  <c r="BC71" i="5"/>
  <c r="BC78" i="5"/>
  <c r="BC79" i="5"/>
  <c r="BC80" i="5"/>
  <c r="BC81" i="5"/>
  <c r="BC83" i="5"/>
  <c r="BC103" i="5"/>
  <c r="BC364" i="5"/>
  <c r="BC34" i="5"/>
  <c r="BC366" i="5"/>
  <c r="BC446" i="5"/>
  <c r="BC44" i="5"/>
  <c r="BC452" i="5"/>
  <c r="BC84" i="5"/>
  <c r="BC322" i="5"/>
  <c r="BC328" i="5"/>
  <c r="BC403" i="5"/>
  <c r="BC355" i="5"/>
  <c r="BC329" i="5"/>
  <c r="BC330" i="5"/>
  <c r="BC375" i="5"/>
  <c r="BC376" i="5"/>
  <c r="BC449" i="5"/>
  <c r="BC450" i="5"/>
  <c r="BC409" i="5"/>
  <c r="BC410" i="5"/>
  <c r="BC416" i="5"/>
  <c r="BC417" i="5"/>
  <c r="BC385" i="5"/>
  <c r="BC386" i="5"/>
  <c r="BC407" i="5"/>
  <c r="BC415" i="5"/>
  <c r="BC346" i="5"/>
  <c r="BC445" i="5"/>
  <c r="BC453" i="5"/>
  <c r="BC456" i="5"/>
  <c r="BC325" i="5"/>
  <c r="BC332" i="5"/>
  <c r="BC424" i="5"/>
  <c r="BC425" i="5"/>
  <c r="BC451" i="5"/>
  <c r="BC461" i="5"/>
  <c r="BC462" i="5"/>
  <c r="BC418" i="5"/>
  <c r="BC406" i="5"/>
  <c r="BC412" i="5"/>
  <c r="BC413" i="5"/>
  <c r="BC414" i="5"/>
  <c r="BC423" i="5"/>
  <c r="BC440" i="5"/>
  <c r="BC13" i="5"/>
  <c r="BC18" i="5"/>
  <c r="BC3" i="5"/>
  <c r="BC11" i="5"/>
  <c r="BC23" i="5"/>
  <c r="BC28" i="5"/>
  <c r="BC29" i="5"/>
  <c r="BC61" i="5"/>
  <c r="BC20" i="5"/>
  <c r="BC64" i="5"/>
  <c r="BC33" i="5"/>
  <c r="BC37" i="5"/>
  <c r="BC39" i="5"/>
  <c r="BC62" i="5"/>
  <c r="BC58" i="5"/>
  <c r="BC43" i="5"/>
  <c r="BC15" i="5"/>
  <c r="BC26" i="5"/>
  <c r="BC27" i="5"/>
  <c r="BC324" i="5"/>
  <c r="BC326" i="5"/>
  <c r="BC349" i="5"/>
  <c r="BC398" i="5"/>
  <c r="BC399" i="5"/>
  <c r="BC400" i="5"/>
  <c r="BC331" i="5"/>
  <c r="BC401" i="5"/>
  <c r="BC402" i="5"/>
  <c r="BC327" i="5"/>
  <c r="BC358" i="5"/>
  <c r="BC359" i="5"/>
  <c r="BC404" i="5"/>
  <c r="BC405" i="5"/>
  <c r="BC373" i="5"/>
  <c r="BC333" i="5"/>
  <c r="BC334" i="5"/>
  <c r="BC335" i="5"/>
  <c r="BC336" i="5"/>
  <c r="BC337" i="5"/>
  <c r="BC411" i="5"/>
  <c r="BC339" i="5"/>
  <c r="BC340" i="5"/>
  <c r="BC388" i="5"/>
  <c r="BC408" i="5"/>
  <c r="BC390" i="5"/>
  <c r="BC421" i="5"/>
  <c r="BC422" i="5"/>
  <c r="BC394" i="5"/>
  <c r="BC395" i="5"/>
  <c r="BC342" i="5"/>
  <c r="BC344" i="5"/>
  <c r="BC396" i="5"/>
  <c r="BC397" i="5"/>
  <c r="BC347" i="5"/>
  <c r="BC348" i="5"/>
  <c r="BC384" i="5"/>
  <c r="BC428" i="5"/>
  <c r="BC435" i="5"/>
  <c r="BC436" i="5"/>
  <c r="BC438" i="5"/>
  <c r="BC441" i="5"/>
  <c r="BC4" i="5"/>
  <c r="BC6" i="5"/>
  <c r="BC57" i="5"/>
  <c r="BC32" i="5"/>
  <c r="BC38" i="5"/>
  <c r="BC59" i="5"/>
  <c r="BC31" i="5"/>
  <c r="BC362" i="5"/>
  <c r="BC372" i="5"/>
  <c r="BC389" i="5"/>
  <c r="BC391" i="5"/>
  <c r="BC345" i="5"/>
  <c r="BC434" i="5"/>
  <c r="BC343" i="5"/>
  <c r="BC368" i="5"/>
  <c r="BC370" i="5"/>
  <c r="BC437" i="5"/>
  <c r="BC2" i="5"/>
  <c r="BC47" i="5"/>
  <c r="BC54" i="5"/>
  <c r="BC55" i="5"/>
  <c r="BC357" i="5"/>
  <c r="AI433" i="5"/>
  <c r="AI383" i="5"/>
  <c r="AI393" i="5"/>
  <c r="AI338" i="5"/>
  <c r="AI341" i="5"/>
  <c r="AI356" i="5"/>
  <c r="AI360" i="5"/>
  <c r="AI361" i="5"/>
  <c r="AI363" i="5"/>
  <c r="AI365" i="5"/>
  <c r="AI367" i="5"/>
  <c r="AI369" i="5"/>
  <c r="AI371" i="5"/>
  <c r="AI374" i="5"/>
  <c r="AI378" i="5"/>
  <c r="AI380" i="5"/>
  <c r="AI387" i="5"/>
  <c r="AI392" i="5"/>
  <c r="AI419" i="5"/>
  <c r="AI420" i="5"/>
  <c r="AI426" i="5"/>
  <c r="AI427" i="5"/>
  <c r="AI430" i="5"/>
  <c r="AI432" i="5"/>
  <c r="AI442" i="5"/>
  <c r="AI443" i="5"/>
  <c r="AI448" i="5"/>
  <c r="AI454" i="5"/>
  <c r="AI455" i="5"/>
  <c r="AI457" i="5"/>
  <c r="AI458" i="5"/>
  <c r="AI459" i="5"/>
  <c r="AI460" i="5"/>
  <c r="AI431" i="5"/>
  <c r="AI323" i="5"/>
  <c r="AI377" i="5"/>
  <c r="AI379" i="5"/>
  <c r="AI381" i="5"/>
  <c r="AI382" i="5"/>
  <c r="AI429" i="5"/>
  <c r="AI439" i="5"/>
  <c r="AI444" i="5"/>
  <c r="AI447" i="5"/>
  <c r="AI48" i="5"/>
  <c r="AI52" i="5"/>
  <c r="AI5" i="5"/>
  <c r="AI7" i="5"/>
  <c r="AI8" i="5"/>
  <c r="AI12" i="5"/>
  <c r="AI14" i="5"/>
  <c r="AI16" i="5"/>
  <c r="AI17" i="5"/>
  <c r="AI21" i="5"/>
  <c r="AI22" i="5"/>
  <c r="AI24" i="5"/>
  <c r="AI25" i="5"/>
  <c r="AI30" i="5"/>
  <c r="AI40" i="5"/>
  <c r="AI41" i="5"/>
  <c r="AI42" i="5"/>
  <c r="AI9" i="5"/>
  <c r="AI49" i="5"/>
  <c r="AI50" i="5"/>
  <c r="AI51" i="5"/>
  <c r="AI10" i="5"/>
  <c r="AI53" i="5"/>
  <c r="AI60" i="5"/>
  <c r="AI63" i="5"/>
  <c r="AI65" i="5"/>
  <c r="AI67" i="5"/>
  <c r="AI69" i="5"/>
  <c r="AI73" i="5"/>
  <c r="AI82" i="5"/>
  <c r="AI72" i="5"/>
  <c r="AI19" i="5"/>
  <c r="AI35" i="5"/>
  <c r="AI36" i="5"/>
  <c r="AI45" i="5"/>
  <c r="AI56" i="5"/>
  <c r="AI66" i="5"/>
  <c r="AI68" i="5"/>
  <c r="AI70" i="5"/>
  <c r="AI71" i="5"/>
  <c r="AI78" i="5"/>
  <c r="AI79" i="5"/>
  <c r="AI80" i="5"/>
  <c r="AI81" i="5"/>
  <c r="AI83" i="5"/>
  <c r="AI103" i="5"/>
  <c r="AI364" i="5"/>
  <c r="AI34" i="5"/>
  <c r="AI366" i="5"/>
  <c r="AI446" i="5"/>
  <c r="AI44" i="5"/>
  <c r="AI452" i="5"/>
  <c r="AI84" i="5"/>
  <c r="AI322" i="5"/>
  <c r="AI328" i="5"/>
  <c r="AI403" i="5"/>
  <c r="AI355" i="5"/>
  <c r="AI329" i="5"/>
  <c r="AI330" i="5"/>
  <c r="AI375" i="5"/>
  <c r="AI376" i="5"/>
  <c r="AI449" i="5"/>
  <c r="AI450" i="5"/>
  <c r="AI409" i="5"/>
  <c r="AI410" i="5"/>
  <c r="AI416" i="5"/>
  <c r="AI417" i="5"/>
  <c r="AI385" i="5"/>
  <c r="AI386" i="5"/>
  <c r="AI407" i="5"/>
  <c r="AI415" i="5"/>
  <c r="AI346" i="5"/>
  <c r="AI445" i="5"/>
  <c r="AI453" i="5"/>
  <c r="AI456" i="5"/>
  <c r="AI325" i="5"/>
  <c r="AI332" i="5"/>
  <c r="AI424" i="5"/>
  <c r="AI425" i="5"/>
  <c r="AI451" i="5"/>
  <c r="AI461" i="5"/>
  <c r="AI462" i="5"/>
  <c r="AI418" i="5"/>
  <c r="AI406" i="5"/>
  <c r="AI412" i="5"/>
  <c r="AI413" i="5"/>
  <c r="AI414" i="5"/>
  <c r="AI423" i="5"/>
  <c r="AI440" i="5"/>
  <c r="AI13" i="5"/>
  <c r="AI18" i="5"/>
  <c r="AI3" i="5"/>
  <c r="AI11" i="5"/>
  <c r="AI23" i="5"/>
  <c r="AI28" i="5"/>
  <c r="AI29" i="5"/>
  <c r="AI61" i="5"/>
  <c r="AI20" i="5"/>
  <c r="AI64" i="5"/>
  <c r="AI33" i="5"/>
  <c r="AI37" i="5"/>
  <c r="AI39" i="5"/>
  <c r="AI62" i="5"/>
  <c r="AI58" i="5"/>
  <c r="AI43" i="5"/>
  <c r="AI15" i="5"/>
  <c r="AI26" i="5"/>
  <c r="AI27" i="5"/>
  <c r="AI324" i="5"/>
  <c r="AI326" i="5"/>
  <c r="AI349" i="5"/>
  <c r="AI398" i="5"/>
  <c r="AI399" i="5"/>
  <c r="AI400" i="5"/>
  <c r="AI331" i="5"/>
  <c r="AI401" i="5"/>
  <c r="AI402" i="5"/>
  <c r="AI327" i="5"/>
  <c r="AI358" i="5"/>
  <c r="AI359" i="5"/>
  <c r="AI404" i="5"/>
  <c r="AI405" i="5"/>
  <c r="AI373" i="5"/>
  <c r="AI333" i="5"/>
  <c r="AI334" i="5"/>
  <c r="AI335" i="5"/>
  <c r="AI336" i="5"/>
  <c r="AI337" i="5"/>
  <c r="AI411" i="5"/>
  <c r="AI339" i="5"/>
  <c r="AI340" i="5"/>
  <c r="AI388" i="5"/>
  <c r="AI408" i="5"/>
  <c r="AI390" i="5"/>
  <c r="AI421" i="5"/>
  <c r="AI422" i="5"/>
  <c r="AI394" i="5"/>
  <c r="AI395" i="5"/>
  <c r="AI342" i="5"/>
  <c r="AI344" i="5"/>
  <c r="AI396" i="5"/>
  <c r="AI397" i="5"/>
  <c r="AI347" i="5"/>
  <c r="AI348" i="5"/>
  <c r="AI384" i="5"/>
  <c r="AI428" i="5"/>
  <c r="AI435" i="5"/>
  <c r="AI436" i="5"/>
  <c r="AI438" i="5"/>
  <c r="AI441" i="5"/>
  <c r="AI4" i="5"/>
  <c r="AI6" i="5"/>
  <c r="AI57" i="5"/>
  <c r="AI32" i="5"/>
  <c r="AI38" i="5"/>
  <c r="AI59" i="5"/>
  <c r="AI31" i="5"/>
  <c r="AI362" i="5"/>
  <c r="AI372" i="5"/>
  <c r="AI389" i="5"/>
  <c r="AI391" i="5"/>
  <c r="AI345" i="5"/>
  <c r="AI434" i="5"/>
  <c r="AI343" i="5"/>
  <c r="AI368" i="5"/>
  <c r="AI370" i="5"/>
  <c r="AI437" i="5"/>
  <c r="AI2" i="5"/>
  <c r="AI47" i="5"/>
  <c r="AI54" i="5"/>
  <c r="AI55" i="5"/>
  <c r="AI357" i="5"/>
  <c r="F466" i="11" l="1"/>
  <c r="E2" i="5"/>
  <c r="E9" i="5"/>
  <c r="E10" i="5"/>
  <c r="E13" i="5"/>
  <c r="E18" i="5"/>
  <c r="E3" i="5"/>
  <c r="E4" i="5"/>
  <c r="E5" i="5"/>
  <c r="E6" i="5"/>
  <c r="E7" i="5"/>
  <c r="E8" i="5"/>
  <c r="E11" i="5"/>
  <c r="E12" i="5"/>
  <c r="E14" i="5"/>
  <c r="E16" i="5"/>
  <c r="E17" i="5"/>
  <c r="E21" i="5"/>
  <c r="E22" i="5"/>
  <c r="E23" i="5"/>
  <c r="E24" i="5"/>
  <c r="E25" i="5"/>
  <c r="E28" i="5"/>
  <c r="E30" i="5"/>
  <c r="E40" i="5"/>
  <c r="E41" i="5"/>
  <c r="E42" i="5"/>
  <c r="E46" i="5"/>
  <c r="E47" i="5"/>
  <c r="E48" i="5"/>
  <c r="E49" i="5"/>
  <c r="E50" i="5"/>
  <c r="E51" i="5"/>
  <c r="E52" i="5"/>
  <c r="E53" i="5"/>
  <c r="E54" i="5"/>
  <c r="E55" i="5"/>
  <c r="E57" i="5"/>
  <c r="E60" i="5"/>
  <c r="E61" i="5"/>
  <c r="E62" i="5"/>
  <c r="E63" i="5"/>
  <c r="E20" i="5"/>
  <c r="E32" i="5"/>
  <c r="E33" i="5"/>
  <c r="E37" i="5"/>
  <c r="E39" i="5"/>
  <c r="E43" i="5"/>
  <c r="E58" i="5"/>
  <c r="E59" i="5"/>
  <c r="E31" i="5"/>
  <c r="E44" i="5"/>
  <c r="E15" i="5"/>
  <c r="E19" i="5"/>
  <c r="E26" i="5"/>
  <c r="E27" i="5"/>
  <c r="E34" i="5"/>
  <c r="E35" i="5"/>
  <c r="E36" i="5"/>
  <c r="E45" i="5"/>
  <c r="E56" i="5"/>
  <c r="E74" i="5"/>
  <c r="E91" i="5"/>
  <c r="E264" i="5"/>
  <c r="E265" i="5"/>
  <c r="E267" i="5"/>
  <c r="E272" i="5"/>
  <c r="E273" i="5"/>
  <c r="E315" i="5"/>
  <c r="E463" i="5"/>
  <c r="E464" i="5"/>
  <c r="E163" i="5"/>
  <c r="E126" i="5"/>
  <c r="E173" i="5"/>
  <c r="E177" i="5"/>
  <c r="E179" i="5"/>
  <c r="E225" i="5"/>
  <c r="E226" i="5"/>
  <c r="E270" i="5"/>
  <c r="E271" i="5"/>
  <c r="E87" i="5"/>
  <c r="E88" i="5"/>
  <c r="E89" i="5"/>
  <c r="E92" i="5"/>
  <c r="E93" i="5"/>
  <c r="E94" i="5"/>
  <c r="E95" i="5"/>
  <c r="E96" i="5"/>
  <c r="E124" i="5"/>
  <c r="E151" i="5"/>
  <c r="E154" i="5"/>
  <c r="E155" i="5"/>
  <c r="E195" i="5"/>
  <c r="E206" i="5"/>
  <c r="E207" i="5"/>
  <c r="E239" i="5"/>
  <c r="E252" i="5"/>
  <c r="E253" i="5"/>
  <c r="E90" i="5"/>
  <c r="E75" i="5"/>
  <c r="E76" i="5"/>
  <c r="E122" i="5"/>
  <c r="E123" i="5"/>
  <c r="E97" i="5"/>
  <c r="E105" i="5"/>
  <c r="E118" i="5"/>
  <c r="E125" i="5"/>
  <c r="E133" i="5"/>
  <c r="E143" i="5"/>
  <c r="E149" i="5"/>
  <c r="E153" i="5"/>
  <c r="E162" i="5"/>
  <c r="E165" i="5"/>
  <c r="E166" i="5"/>
  <c r="E167" i="5"/>
  <c r="E170" i="5"/>
  <c r="E171" i="5"/>
  <c r="E189" i="5"/>
  <c r="E192" i="5"/>
  <c r="E194" i="5"/>
  <c r="E196" i="5"/>
  <c r="E197" i="5"/>
  <c r="E198" i="5"/>
  <c r="E201" i="5"/>
  <c r="E203" i="5"/>
  <c r="E205" i="5"/>
  <c r="E208" i="5"/>
  <c r="E222" i="5"/>
  <c r="E228" i="5"/>
  <c r="E235" i="5"/>
  <c r="E236" i="5"/>
  <c r="E241" i="5"/>
  <c r="E243" i="5"/>
  <c r="E244" i="5"/>
  <c r="E246" i="5"/>
  <c r="E247" i="5"/>
  <c r="E254" i="5"/>
  <c r="E261" i="5"/>
  <c r="E266" i="5"/>
  <c r="E269" i="5"/>
  <c r="E278" i="5"/>
  <c r="E307" i="5"/>
  <c r="E308" i="5"/>
  <c r="E350" i="5"/>
  <c r="E352" i="5"/>
  <c r="E353" i="5"/>
  <c r="E465" i="5"/>
  <c r="E104" i="5"/>
  <c r="E108" i="5"/>
  <c r="E127" i="5"/>
  <c r="E176" i="5"/>
  <c r="E178" i="5"/>
  <c r="E190" i="5"/>
  <c r="E213" i="5"/>
  <c r="E229" i="5"/>
  <c r="E289" i="5"/>
  <c r="E290" i="5"/>
  <c r="E291" i="5"/>
  <c r="E294" i="5"/>
  <c r="E300" i="5"/>
  <c r="E301" i="5"/>
  <c r="E302" i="5"/>
  <c r="E303" i="5"/>
  <c r="E319" i="5"/>
  <c r="E85" i="5"/>
  <c r="E86" i="5"/>
  <c r="E297" i="5"/>
  <c r="E77" i="5"/>
  <c r="E140" i="5"/>
  <c r="E121" i="5"/>
  <c r="E98" i="5"/>
  <c r="E99" i="5"/>
  <c r="E100" i="5"/>
  <c r="E101" i="5"/>
  <c r="E102" i="5"/>
  <c r="E106" i="5"/>
  <c r="E107" i="5"/>
  <c r="E109" i="5"/>
  <c r="E110" i="5"/>
  <c r="E111" i="5"/>
  <c r="E112" i="5"/>
  <c r="E113" i="5"/>
  <c r="E114" i="5"/>
  <c r="E115" i="5"/>
  <c r="E116" i="5"/>
  <c r="E117" i="5"/>
  <c r="E119" i="5"/>
  <c r="E120" i="5"/>
  <c r="E128" i="5"/>
  <c r="E129" i="5"/>
  <c r="E130" i="5"/>
  <c r="E131" i="5"/>
  <c r="E132" i="5"/>
  <c r="E134" i="5"/>
  <c r="E135" i="5"/>
  <c r="E136" i="5"/>
  <c r="E137" i="5"/>
  <c r="E138" i="5"/>
  <c r="E139" i="5"/>
  <c r="E141" i="5"/>
  <c r="E142" i="5"/>
  <c r="E144" i="5"/>
  <c r="E145" i="5"/>
  <c r="E146" i="5"/>
  <c r="E147" i="5"/>
  <c r="E148" i="5"/>
  <c r="E150" i="5"/>
  <c r="E152" i="5"/>
  <c r="E156" i="5"/>
  <c r="E157" i="5"/>
  <c r="E158" i="5"/>
  <c r="E159" i="5"/>
  <c r="E160" i="5"/>
  <c r="E161" i="5"/>
  <c r="E164" i="5"/>
  <c r="E168" i="5"/>
  <c r="E169" i="5"/>
  <c r="E172" i="5"/>
  <c r="E174" i="5"/>
  <c r="E175" i="5"/>
  <c r="E180" i="5"/>
  <c r="E181" i="5"/>
  <c r="E182" i="5"/>
  <c r="E183" i="5"/>
  <c r="E184" i="5"/>
  <c r="E185" i="5"/>
  <c r="E186" i="5"/>
  <c r="E187" i="5"/>
  <c r="E188" i="5"/>
  <c r="E191" i="5"/>
  <c r="E193" i="5"/>
  <c r="E199" i="5"/>
  <c r="E200" i="5"/>
  <c r="E202" i="5"/>
  <c r="E204" i="5"/>
  <c r="E209" i="5"/>
  <c r="E210" i="5"/>
  <c r="E211" i="5"/>
  <c r="E212" i="5"/>
  <c r="E214" i="5"/>
  <c r="E215" i="5"/>
  <c r="E216" i="5"/>
  <c r="E217" i="5"/>
  <c r="E218" i="5"/>
  <c r="E219" i="5"/>
  <c r="E220" i="5"/>
  <c r="E221" i="5"/>
  <c r="E223" i="5"/>
  <c r="E224" i="5"/>
  <c r="E227" i="5"/>
  <c r="E230" i="5"/>
  <c r="E231" i="5"/>
  <c r="E232" i="5"/>
  <c r="E233" i="5"/>
  <c r="E234" i="5"/>
  <c r="E237" i="5"/>
  <c r="E238" i="5"/>
  <c r="E240" i="5"/>
  <c r="E242" i="5"/>
  <c r="E245" i="5"/>
  <c r="E248" i="5"/>
  <c r="E249" i="5"/>
  <c r="E250" i="5"/>
  <c r="E251" i="5"/>
  <c r="E255" i="5"/>
  <c r="E256" i="5"/>
  <c r="E257" i="5"/>
  <c r="E258" i="5"/>
  <c r="E259" i="5"/>
  <c r="E260" i="5"/>
  <c r="E262" i="5"/>
  <c r="E263" i="5"/>
  <c r="E268" i="5"/>
  <c r="E274" i="5"/>
  <c r="E275" i="5"/>
  <c r="E276" i="5"/>
  <c r="E277" i="5"/>
  <c r="E279" i="5"/>
  <c r="E280" i="5"/>
  <c r="E281" i="5"/>
  <c r="E282" i="5"/>
  <c r="E283" i="5"/>
  <c r="E284" i="5"/>
  <c r="E285" i="5"/>
  <c r="E286" i="5"/>
  <c r="E287" i="5"/>
  <c r="E288" i="5"/>
  <c r="E292" i="5"/>
  <c r="E293" i="5"/>
  <c r="E295" i="5"/>
  <c r="E296" i="5"/>
  <c r="E298" i="5"/>
  <c r="E299" i="5"/>
  <c r="E304" i="5"/>
  <c r="E305" i="5"/>
  <c r="E306" i="5"/>
  <c r="E309" i="5"/>
  <c r="E310" i="5"/>
  <c r="E311" i="5"/>
  <c r="E312" i="5"/>
  <c r="E313" i="5"/>
  <c r="E314" i="5"/>
  <c r="E316" i="5"/>
  <c r="E317" i="5"/>
  <c r="E318" i="5"/>
  <c r="E320" i="5"/>
  <c r="E321" i="5"/>
  <c r="E351" i="5"/>
  <c r="E354" i="5"/>
  <c r="AH74" i="5"/>
  <c r="AI74" i="5" s="1"/>
  <c r="AH91" i="5"/>
  <c r="AI91" i="5" s="1"/>
  <c r="AH264" i="5"/>
  <c r="AI264" i="5" s="1"/>
  <c r="AH265" i="5"/>
  <c r="AI265" i="5" s="1"/>
  <c r="AH267" i="5"/>
  <c r="AI267" i="5" s="1"/>
  <c r="AH272" i="5"/>
  <c r="AI272" i="5" s="1"/>
  <c r="AH273" i="5"/>
  <c r="AI273" i="5" s="1"/>
  <c r="AH315" i="5"/>
  <c r="AI315" i="5" s="1"/>
  <c r="AH463" i="5"/>
  <c r="AI463" i="5" s="1"/>
  <c r="AH464" i="5"/>
  <c r="AI464" i="5" s="1"/>
  <c r="AH163" i="5"/>
  <c r="AI163" i="5" s="1"/>
  <c r="AH126" i="5"/>
  <c r="AI126" i="5" s="1"/>
  <c r="AH173" i="5"/>
  <c r="AI173" i="5" s="1"/>
  <c r="AH177" i="5"/>
  <c r="AI177" i="5" s="1"/>
  <c r="AH179" i="5"/>
  <c r="AI179" i="5" s="1"/>
  <c r="AH225" i="5"/>
  <c r="AI225" i="5" s="1"/>
  <c r="AH226" i="5"/>
  <c r="AI226" i="5" s="1"/>
  <c r="AH270" i="5"/>
  <c r="AI270" i="5" s="1"/>
  <c r="AH271" i="5"/>
  <c r="AI271" i="5" s="1"/>
  <c r="AH87" i="5"/>
  <c r="AI87" i="5" s="1"/>
  <c r="AH88" i="5"/>
  <c r="AI88" i="5" s="1"/>
  <c r="AH89" i="5"/>
  <c r="AI89" i="5" s="1"/>
  <c r="AH92" i="5"/>
  <c r="AI92" i="5" s="1"/>
  <c r="AH93" i="5"/>
  <c r="AI93" i="5" s="1"/>
  <c r="AH94" i="5"/>
  <c r="AI94" i="5" s="1"/>
  <c r="AH95" i="5"/>
  <c r="AI95" i="5" s="1"/>
  <c r="AH96" i="5"/>
  <c r="AI96" i="5" s="1"/>
  <c r="AH124" i="5"/>
  <c r="AI124" i="5" s="1"/>
  <c r="AH151" i="5"/>
  <c r="AI151" i="5" s="1"/>
  <c r="AH154" i="5"/>
  <c r="AI154" i="5" s="1"/>
  <c r="AH155" i="5"/>
  <c r="AI155" i="5" s="1"/>
  <c r="AH195" i="5"/>
  <c r="AI195" i="5" s="1"/>
  <c r="AH206" i="5"/>
  <c r="AI206" i="5" s="1"/>
  <c r="AH207" i="5"/>
  <c r="AI207" i="5" s="1"/>
  <c r="AH239" i="5"/>
  <c r="AI239" i="5" s="1"/>
  <c r="AH252" i="5"/>
  <c r="AI252" i="5" s="1"/>
  <c r="AH253" i="5"/>
  <c r="AI253" i="5" s="1"/>
  <c r="AH90" i="5"/>
  <c r="AI90" i="5" s="1"/>
  <c r="AH75" i="5"/>
  <c r="AI75" i="5" s="1"/>
  <c r="AH76" i="5"/>
  <c r="AI76" i="5" s="1"/>
  <c r="AH122" i="5"/>
  <c r="AI122" i="5" s="1"/>
  <c r="AH123" i="5"/>
  <c r="AI123" i="5" s="1"/>
  <c r="AH97" i="5"/>
  <c r="AI97" i="5" s="1"/>
  <c r="AH105" i="5"/>
  <c r="AI105" i="5" s="1"/>
  <c r="AH118" i="5"/>
  <c r="AI118" i="5" s="1"/>
  <c r="AH125" i="5"/>
  <c r="AI125" i="5" s="1"/>
  <c r="AH133" i="5"/>
  <c r="AI133" i="5" s="1"/>
  <c r="AH143" i="5"/>
  <c r="AI143" i="5" s="1"/>
  <c r="AH149" i="5"/>
  <c r="AI149" i="5" s="1"/>
  <c r="AH153" i="5"/>
  <c r="AI153" i="5" s="1"/>
  <c r="AH162" i="5"/>
  <c r="AI162" i="5" s="1"/>
  <c r="AH165" i="5"/>
  <c r="AI165" i="5" s="1"/>
  <c r="AH166" i="5"/>
  <c r="AI166" i="5" s="1"/>
  <c r="AH167" i="5"/>
  <c r="AI167" i="5" s="1"/>
  <c r="AH170" i="5"/>
  <c r="AI170" i="5" s="1"/>
  <c r="AH171" i="5"/>
  <c r="AI171" i="5" s="1"/>
  <c r="AH189" i="5"/>
  <c r="AI189" i="5" s="1"/>
  <c r="AH192" i="5"/>
  <c r="AI192" i="5" s="1"/>
  <c r="AH194" i="5"/>
  <c r="AI194" i="5" s="1"/>
  <c r="AH196" i="5"/>
  <c r="AI196" i="5" s="1"/>
  <c r="AH197" i="5"/>
  <c r="AI197" i="5" s="1"/>
  <c r="AH198" i="5"/>
  <c r="AI198" i="5" s="1"/>
  <c r="AH201" i="5"/>
  <c r="AI201" i="5" s="1"/>
  <c r="AH203" i="5"/>
  <c r="AI203" i="5" s="1"/>
  <c r="AH205" i="5"/>
  <c r="AI205" i="5" s="1"/>
  <c r="AH208" i="5"/>
  <c r="AI208" i="5" s="1"/>
  <c r="AH222" i="5"/>
  <c r="AI222" i="5" s="1"/>
  <c r="AH228" i="5"/>
  <c r="AI228" i="5" s="1"/>
  <c r="AH235" i="5"/>
  <c r="AI235" i="5" s="1"/>
  <c r="AH236" i="5"/>
  <c r="AI236" i="5" s="1"/>
  <c r="AH241" i="5"/>
  <c r="AI241" i="5" s="1"/>
  <c r="AH243" i="5"/>
  <c r="AI243" i="5" s="1"/>
  <c r="AH244" i="5"/>
  <c r="AI244" i="5" s="1"/>
  <c r="AH246" i="5"/>
  <c r="AI246" i="5" s="1"/>
  <c r="AH247" i="5"/>
  <c r="AI247" i="5" s="1"/>
  <c r="AH254" i="5"/>
  <c r="AI254" i="5" s="1"/>
  <c r="AH261" i="5"/>
  <c r="AI261" i="5" s="1"/>
  <c r="AH266" i="5"/>
  <c r="AI266" i="5" s="1"/>
  <c r="AH269" i="5"/>
  <c r="AI269" i="5" s="1"/>
  <c r="AH278" i="5"/>
  <c r="AI278" i="5" s="1"/>
  <c r="AH307" i="5"/>
  <c r="AI307" i="5" s="1"/>
  <c r="AH308" i="5"/>
  <c r="AI308" i="5" s="1"/>
  <c r="AH350" i="5"/>
  <c r="AI350" i="5" s="1"/>
  <c r="AH352" i="5"/>
  <c r="AI352" i="5" s="1"/>
  <c r="AH353" i="5"/>
  <c r="AI353" i="5" s="1"/>
  <c r="AH465" i="5"/>
  <c r="AI465" i="5" s="1"/>
  <c r="AH104" i="5"/>
  <c r="AI104" i="5" s="1"/>
  <c r="AH108" i="5"/>
  <c r="AI108" i="5" s="1"/>
  <c r="AH127" i="5"/>
  <c r="AI127" i="5" s="1"/>
  <c r="AH176" i="5"/>
  <c r="AI176" i="5" s="1"/>
  <c r="AH178" i="5"/>
  <c r="AI178" i="5" s="1"/>
  <c r="AH190" i="5"/>
  <c r="AI190" i="5" s="1"/>
  <c r="AH213" i="5"/>
  <c r="AI213" i="5" s="1"/>
  <c r="AH229" i="5"/>
  <c r="AI229" i="5" s="1"/>
  <c r="AH289" i="5"/>
  <c r="AI289" i="5" s="1"/>
  <c r="AH290" i="5"/>
  <c r="AI290" i="5" s="1"/>
  <c r="AH291" i="5"/>
  <c r="AI291" i="5" s="1"/>
  <c r="AH294" i="5"/>
  <c r="AI294" i="5" s="1"/>
  <c r="AH300" i="5"/>
  <c r="AI300" i="5" s="1"/>
  <c r="AH301" i="5"/>
  <c r="AI301" i="5" s="1"/>
  <c r="AH302" i="5"/>
  <c r="AI302" i="5" s="1"/>
  <c r="AH303" i="5"/>
  <c r="AI303" i="5" s="1"/>
  <c r="AH319" i="5"/>
  <c r="AI319" i="5" s="1"/>
  <c r="AH85" i="5"/>
  <c r="AI85" i="5" s="1"/>
  <c r="AH86" i="5"/>
  <c r="AI86" i="5" s="1"/>
  <c r="AH297" i="5"/>
  <c r="AI297" i="5" s="1"/>
  <c r="AH77" i="5"/>
  <c r="AI77" i="5" s="1"/>
  <c r="AH140" i="5"/>
  <c r="AI140" i="5" s="1"/>
  <c r="AH121" i="5"/>
  <c r="AI121" i="5" s="1"/>
  <c r="AH98" i="5"/>
  <c r="AI98" i="5" s="1"/>
  <c r="AH99" i="5"/>
  <c r="AI99" i="5" s="1"/>
  <c r="AH100" i="5"/>
  <c r="AI100" i="5" s="1"/>
  <c r="AH101" i="5"/>
  <c r="AI101" i="5" s="1"/>
  <c r="AH102" i="5"/>
  <c r="AI102" i="5" s="1"/>
  <c r="AH106" i="5"/>
  <c r="AI106" i="5" s="1"/>
  <c r="AH107" i="5"/>
  <c r="AI107" i="5" s="1"/>
  <c r="AH109" i="5"/>
  <c r="AI109" i="5" s="1"/>
  <c r="AH110" i="5"/>
  <c r="AI110" i="5" s="1"/>
  <c r="AH111" i="5"/>
  <c r="AI111" i="5" s="1"/>
  <c r="AH112" i="5"/>
  <c r="AI112" i="5" s="1"/>
  <c r="AH113" i="5"/>
  <c r="AI113" i="5" s="1"/>
  <c r="AH114" i="5"/>
  <c r="AI114" i="5" s="1"/>
  <c r="AH115" i="5"/>
  <c r="AI115" i="5" s="1"/>
  <c r="AH116" i="5"/>
  <c r="AI116" i="5" s="1"/>
  <c r="AH117" i="5"/>
  <c r="AI117" i="5" s="1"/>
  <c r="AH119" i="5"/>
  <c r="AI119" i="5" s="1"/>
  <c r="AH120" i="5"/>
  <c r="AI120" i="5" s="1"/>
  <c r="AH128" i="5"/>
  <c r="AI128" i="5" s="1"/>
  <c r="AH129" i="5"/>
  <c r="AI129" i="5" s="1"/>
  <c r="AH130" i="5"/>
  <c r="AI130" i="5" s="1"/>
  <c r="AH131" i="5"/>
  <c r="AI131" i="5" s="1"/>
  <c r="AH132" i="5"/>
  <c r="AI132" i="5" s="1"/>
  <c r="AH134" i="5"/>
  <c r="AI134" i="5" s="1"/>
  <c r="AH135" i="5"/>
  <c r="AI135" i="5" s="1"/>
  <c r="AH136" i="5"/>
  <c r="AI136" i="5" s="1"/>
  <c r="AH137" i="5"/>
  <c r="AI137" i="5" s="1"/>
  <c r="AH138" i="5"/>
  <c r="AI138" i="5" s="1"/>
  <c r="AH139" i="5"/>
  <c r="AI139" i="5" s="1"/>
  <c r="AH141" i="5"/>
  <c r="AI141" i="5" s="1"/>
  <c r="AH142" i="5"/>
  <c r="AI142" i="5" s="1"/>
  <c r="AH144" i="5"/>
  <c r="AI144" i="5" s="1"/>
  <c r="AH145" i="5"/>
  <c r="AI145" i="5" s="1"/>
  <c r="AH146" i="5"/>
  <c r="AI146" i="5" s="1"/>
  <c r="AH147" i="5"/>
  <c r="AI147" i="5" s="1"/>
  <c r="AH148" i="5"/>
  <c r="AI148" i="5" s="1"/>
  <c r="AH150" i="5"/>
  <c r="AI150" i="5" s="1"/>
  <c r="AH152" i="5"/>
  <c r="AI152" i="5" s="1"/>
  <c r="AH156" i="5"/>
  <c r="AI156" i="5" s="1"/>
  <c r="AH157" i="5"/>
  <c r="AI157" i="5" s="1"/>
  <c r="AH158" i="5"/>
  <c r="AI158" i="5" s="1"/>
  <c r="AH159" i="5"/>
  <c r="AI159" i="5" s="1"/>
  <c r="AH160" i="5"/>
  <c r="AI160" i="5" s="1"/>
  <c r="AH161" i="5"/>
  <c r="AI161" i="5" s="1"/>
  <c r="AH164" i="5"/>
  <c r="AI164" i="5" s="1"/>
  <c r="AH168" i="5"/>
  <c r="AI168" i="5" s="1"/>
  <c r="AH169" i="5"/>
  <c r="AI169" i="5" s="1"/>
  <c r="AH172" i="5"/>
  <c r="AI172" i="5" s="1"/>
  <c r="AH174" i="5"/>
  <c r="AI174" i="5" s="1"/>
  <c r="AH175" i="5"/>
  <c r="AI175" i="5" s="1"/>
  <c r="AH180" i="5"/>
  <c r="AI180" i="5" s="1"/>
  <c r="AH181" i="5"/>
  <c r="AI181" i="5" s="1"/>
  <c r="AH182" i="5"/>
  <c r="AI182" i="5" s="1"/>
  <c r="AH183" i="5"/>
  <c r="AI183" i="5" s="1"/>
  <c r="AH184" i="5"/>
  <c r="AI184" i="5" s="1"/>
  <c r="AH185" i="5"/>
  <c r="AI185" i="5" s="1"/>
  <c r="AH186" i="5"/>
  <c r="AI186" i="5" s="1"/>
  <c r="AH187" i="5"/>
  <c r="AI187" i="5" s="1"/>
  <c r="AH188" i="5"/>
  <c r="AI188" i="5" s="1"/>
  <c r="AH191" i="5"/>
  <c r="AI191" i="5" s="1"/>
  <c r="AH193" i="5"/>
  <c r="AI193" i="5" s="1"/>
  <c r="AH199" i="5"/>
  <c r="AI199" i="5" s="1"/>
  <c r="AH200" i="5"/>
  <c r="AI200" i="5" s="1"/>
  <c r="AH202" i="5"/>
  <c r="AI202" i="5" s="1"/>
  <c r="AH204" i="5"/>
  <c r="AI204" i="5" s="1"/>
  <c r="AH209" i="5"/>
  <c r="AI209" i="5" s="1"/>
  <c r="AH210" i="5"/>
  <c r="AI210" i="5" s="1"/>
  <c r="AH211" i="5"/>
  <c r="AI211" i="5" s="1"/>
  <c r="AH212" i="5"/>
  <c r="AI212" i="5" s="1"/>
  <c r="AH214" i="5"/>
  <c r="AI214" i="5" s="1"/>
  <c r="AH215" i="5"/>
  <c r="AI215" i="5" s="1"/>
  <c r="AH216" i="5"/>
  <c r="AI216" i="5" s="1"/>
  <c r="AH217" i="5"/>
  <c r="AI217" i="5" s="1"/>
  <c r="AH218" i="5"/>
  <c r="AI218" i="5" s="1"/>
  <c r="AH219" i="5"/>
  <c r="AI219" i="5" s="1"/>
  <c r="AH220" i="5"/>
  <c r="AI220" i="5" s="1"/>
  <c r="AH221" i="5"/>
  <c r="AI221" i="5" s="1"/>
  <c r="AH223" i="5"/>
  <c r="AI223" i="5" s="1"/>
  <c r="AH224" i="5"/>
  <c r="AI224" i="5" s="1"/>
  <c r="AH227" i="5"/>
  <c r="AI227" i="5" s="1"/>
  <c r="AH230" i="5"/>
  <c r="AI230" i="5" s="1"/>
  <c r="AH231" i="5"/>
  <c r="AI231" i="5" s="1"/>
  <c r="AH232" i="5"/>
  <c r="AI232" i="5" s="1"/>
  <c r="AH233" i="5"/>
  <c r="AI233" i="5" s="1"/>
  <c r="AH234" i="5"/>
  <c r="AI234" i="5" s="1"/>
  <c r="AH237" i="5"/>
  <c r="AI237" i="5" s="1"/>
  <c r="AH238" i="5"/>
  <c r="AI238" i="5" s="1"/>
  <c r="AH240" i="5"/>
  <c r="AI240" i="5" s="1"/>
  <c r="AH242" i="5"/>
  <c r="AI242" i="5" s="1"/>
  <c r="AH245" i="5"/>
  <c r="AI245" i="5" s="1"/>
  <c r="AH248" i="5"/>
  <c r="AI248" i="5" s="1"/>
  <c r="AH249" i="5"/>
  <c r="AI249" i="5" s="1"/>
  <c r="AH250" i="5"/>
  <c r="AI250" i="5" s="1"/>
  <c r="AH251" i="5"/>
  <c r="AI251" i="5" s="1"/>
  <c r="AH255" i="5"/>
  <c r="AI255" i="5" s="1"/>
  <c r="AH256" i="5"/>
  <c r="AI256" i="5" s="1"/>
  <c r="AH257" i="5"/>
  <c r="AI257" i="5" s="1"/>
  <c r="AH258" i="5"/>
  <c r="AI258" i="5" s="1"/>
  <c r="AH259" i="5"/>
  <c r="AI259" i="5" s="1"/>
  <c r="AH260" i="5"/>
  <c r="AI260" i="5" s="1"/>
  <c r="AH262" i="5"/>
  <c r="AI262" i="5" s="1"/>
  <c r="AH263" i="5"/>
  <c r="AI263" i="5" s="1"/>
  <c r="AH268" i="5"/>
  <c r="AI268" i="5" s="1"/>
  <c r="AH274" i="5"/>
  <c r="AI274" i="5" s="1"/>
  <c r="AH275" i="5"/>
  <c r="AI275" i="5" s="1"/>
  <c r="AH276" i="5"/>
  <c r="AI276" i="5" s="1"/>
  <c r="AH277" i="5"/>
  <c r="AI277" i="5" s="1"/>
  <c r="AH279" i="5"/>
  <c r="AI279" i="5" s="1"/>
  <c r="AH280" i="5"/>
  <c r="AI280" i="5" s="1"/>
  <c r="AH281" i="5"/>
  <c r="AI281" i="5" s="1"/>
  <c r="AH282" i="5"/>
  <c r="AI282" i="5" s="1"/>
  <c r="AH283" i="5"/>
  <c r="AI283" i="5" s="1"/>
  <c r="AH284" i="5"/>
  <c r="AI284" i="5" s="1"/>
  <c r="AH285" i="5"/>
  <c r="AI285" i="5" s="1"/>
  <c r="AH286" i="5"/>
  <c r="AI286" i="5" s="1"/>
  <c r="AH287" i="5"/>
  <c r="AI287" i="5" s="1"/>
  <c r="AH288" i="5"/>
  <c r="AI288" i="5" s="1"/>
  <c r="AH292" i="5"/>
  <c r="AI292" i="5" s="1"/>
  <c r="AH293" i="5"/>
  <c r="AI293" i="5" s="1"/>
  <c r="AH295" i="5"/>
  <c r="AI295" i="5" s="1"/>
  <c r="AH296" i="5"/>
  <c r="AI296" i="5" s="1"/>
  <c r="AH298" i="5"/>
  <c r="AI298" i="5" s="1"/>
  <c r="AH299" i="5"/>
  <c r="AI299" i="5" s="1"/>
  <c r="AH304" i="5"/>
  <c r="AI304" i="5" s="1"/>
  <c r="AH305" i="5"/>
  <c r="AI305" i="5" s="1"/>
  <c r="AH306" i="5"/>
  <c r="AI306" i="5" s="1"/>
  <c r="AH309" i="5"/>
  <c r="AI309" i="5" s="1"/>
  <c r="AH310" i="5"/>
  <c r="AI310" i="5" s="1"/>
  <c r="AH311" i="5"/>
  <c r="AI311" i="5" s="1"/>
  <c r="AH312" i="5"/>
  <c r="AI312" i="5" s="1"/>
  <c r="AH313" i="5"/>
  <c r="AI313" i="5" s="1"/>
  <c r="AH314" i="5"/>
  <c r="AI314" i="5" s="1"/>
  <c r="AH316" i="5"/>
  <c r="AI316" i="5" s="1"/>
  <c r="AH317" i="5"/>
  <c r="AI317" i="5" s="1"/>
  <c r="AH318" i="5"/>
  <c r="AI318" i="5" s="1"/>
  <c r="AH320" i="5"/>
  <c r="AI320" i="5" s="1"/>
  <c r="AH321" i="5"/>
  <c r="AI321" i="5" s="1"/>
  <c r="AH351" i="5"/>
  <c r="AI351" i="5" s="1"/>
  <c r="AH354" i="5"/>
  <c r="AI354" i="5" s="1"/>
  <c r="BN466" i="11"/>
  <c r="AZ466" i="11"/>
  <c r="BO466" i="11"/>
  <c r="BP466" i="11"/>
  <c r="BQ466" i="11"/>
  <c r="AW466" i="11"/>
  <c r="AQ466" i="11"/>
  <c r="BR466" i="11"/>
  <c r="AX466" i="11"/>
  <c r="AM466" i="11"/>
  <c r="BS466" i="11"/>
  <c r="BT466" i="11"/>
  <c r="BK466" i="11"/>
  <c r="BD466" i="11"/>
  <c r="AJ466" i="11"/>
  <c r="AT466" i="11"/>
  <c r="BU466" i="11"/>
  <c r="BV466" i="11"/>
  <c r="BB466" i="11"/>
  <c r="AU466" i="11"/>
  <c r="BW466" i="11"/>
  <c r="AV466" i="11"/>
  <c r="BX466" i="11"/>
  <c r="BY466" i="11"/>
  <c r="BE466" i="11"/>
  <c r="AY466" i="11"/>
  <c r="AR466" i="11"/>
  <c r="AK466" i="11"/>
  <c r="BG466" i="11"/>
  <c r="BZ466" i="11"/>
  <c r="CA466" i="11"/>
  <c r="BH466" i="11"/>
  <c r="AO466" i="11"/>
  <c r="BI466" i="11"/>
  <c r="CB466" i="11"/>
  <c r="CC466" i="11"/>
  <c r="BM466" i="11"/>
  <c r="AG466" i="11"/>
  <c r="CD466" i="11"/>
  <c r="AP466" i="11"/>
  <c r="BC466" i="11"/>
  <c r="BA466" i="11"/>
  <c r="BF466" i="11"/>
  <c r="AH466" i="11"/>
  <c r="AI466" i="11"/>
  <c r="BL466" i="11"/>
  <c r="AL466" i="11"/>
  <c r="AS466" i="11"/>
  <c r="BJ466" i="11"/>
  <c r="AN466" i="11"/>
  <c r="AJ91" i="5"/>
  <c r="AK91" i="5" s="1"/>
  <c r="AL91" i="5"/>
  <c r="AM91" i="5" s="1"/>
  <c r="AN91" i="5"/>
  <c r="AO91" i="5" s="1"/>
  <c r="AP91" i="5"/>
  <c r="AQ91" i="5" s="1"/>
  <c r="AR91" i="5"/>
  <c r="AS91" i="5" s="1"/>
  <c r="AT91" i="5"/>
  <c r="AU91" i="5" s="1"/>
  <c r="AV91" i="5"/>
  <c r="AW91" i="5" s="1"/>
  <c r="AX91" i="5"/>
  <c r="AY91" i="5" s="1"/>
  <c r="AZ91" i="5"/>
  <c r="BA91" i="5" s="1"/>
  <c r="BB91" i="5"/>
  <c r="BC91" i="5" s="1"/>
  <c r="BD91" i="5"/>
  <c r="BE91" i="5" s="1"/>
  <c r="BF91" i="5"/>
  <c r="BG91" i="5" s="1"/>
  <c r="BH91" i="5"/>
  <c r="BI91" i="5" s="1"/>
  <c r="BJ91" i="5"/>
  <c r="BK91" i="5" s="1"/>
  <c r="BL91" i="5"/>
  <c r="BM91" i="5" s="1"/>
  <c r="AJ264" i="5"/>
  <c r="AK264" i="5" s="1"/>
  <c r="AL264" i="5"/>
  <c r="AM264" i="5" s="1"/>
  <c r="AN264" i="5"/>
  <c r="AO264" i="5" s="1"/>
  <c r="AP264" i="5"/>
  <c r="AQ264" i="5" s="1"/>
  <c r="AR264" i="5"/>
  <c r="AS264" i="5" s="1"/>
  <c r="AT264" i="5"/>
  <c r="AU264" i="5" s="1"/>
  <c r="AV264" i="5"/>
  <c r="AW264" i="5" s="1"/>
  <c r="AX264" i="5"/>
  <c r="AY264" i="5" s="1"/>
  <c r="AZ264" i="5"/>
  <c r="BA264" i="5" s="1"/>
  <c r="BB264" i="5"/>
  <c r="BC264" i="5" s="1"/>
  <c r="BD264" i="5"/>
  <c r="BE264" i="5" s="1"/>
  <c r="BF264" i="5"/>
  <c r="BG264" i="5" s="1"/>
  <c r="BH264" i="5"/>
  <c r="BI264" i="5" s="1"/>
  <c r="BJ264" i="5"/>
  <c r="BK264" i="5" s="1"/>
  <c r="BL264" i="5"/>
  <c r="BM264" i="5" s="1"/>
  <c r="AJ265" i="5"/>
  <c r="AK265" i="5" s="1"/>
  <c r="AL265" i="5"/>
  <c r="AM265" i="5" s="1"/>
  <c r="AN265" i="5"/>
  <c r="AO265" i="5" s="1"/>
  <c r="AP265" i="5"/>
  <c r="AQ265" i="5" s="1"/>
  <c r="AR265" i="5"/>
  <c r="AS265" i="5" s="1"/>
  <c r="AT265" i="5"/>
  <c r="AU265" i="5" s="1"/>
  <c r="AV265" i="5"/>
  <c r="AW265" i="5" s="1"/>
  <c r="AX265" i="5"/>
  <c r="AY265" i="5" s="1"/>
  <c r="AZ265" i="5"/>
  <c r="BA265" i="5" s="1"/>
  <c r="BB265" i="5"/>
  <c r="BC265" i="5" s="1"/>
  <c r="BD265" i="5"/>
  <c r="BE265" i="5" s="1"/>
  <c r="BF265" i="5"/>
  <c r="BG265" i="5" s="1"/>
  <c r="BH265" i="5"/>
  <c r="BI265" i="5" s="1"/>
  <c r="BJ265" i="5"/>
  <c r="BK265" i="5" s="1"/>
  <c r="BL265" i="5"/>
  <c r="BM265" i="5" s="1"/>
  <c r="AJ267" i="5"/>
  <c r="AK267" i="5" s="1"/>
  <c r="AL267" i="5"/>
  <c r="AM267" i="5" s="1"/>
  <c r="AN267" i="5"/>
  <c r="AO267" i="5" s="1"/>
  <c r="AP267" i="5"/>
  <c r="AQ267" i="5" s="1"/>
  <c r="AR267" i="5"/>
  <c r="AS267" i="5" s="1"/>
  <c r="AT267" i="5"/>
  <c r="AU267" i="5" s="1"/>
  <c r="AV267" i="5"/>
  <c r="AW267" i="5" s="1"/>
  <c r="AX267" i="5"/>
  <c r="AY267" i="5" s="1"/>
  <c r="AZ267" i="5"/>
  <c r="BA267" i="5" s="1"/>
  <c r="BB267" i="5"/>
  <c r="BC267" i="5" s="1"/>
  <c r="BD267" i="5"/>
  <c r="BE267" i="5" s="1"/>
  <c r="BF267" i="5"/>
  <c r="BG267" i="5" s="1"/>
  <c r="BH267" i="5"/>
  <c r="BI267" i="5" s="1"/>
  <c r="BJ267" i="5"/>
  <c r="BK267" i="5" s="1"/>
  <c r="BL267" i="5"/>
  <c r="BM267" i="5" s="1"/>
  <c r="AJ272" i="5"/>
  <c r="AK272" i="5" s="1"/>
  <c r="AL272" i="5"/>
  <c r="AM272" i="5" s="1"/>
  <c r="AN272" i="5"/>
  <c r="AO272" i="5" s="1"/>
  <c r="AP272" i="5"/>
  <c r="AQ272" i="5" s="1"/>
  <c r="AR272" i="5"/>
  <c r="AS272" i="5" s="1"/>
  <c r="AT272" i="5"/>
  <c r="AU272" i="5" s="1"/>
  <c r="AV272" i="5"/>
  <c r="AW272" i="5" s="1"/>
  <c r="AX272" i="5"/>
  <c r="AY272" i="5" s="1"/>
  <c r="AZ272" i="5"/>
  <c r="BA272" i="5" s="1"/>
  <c r="BB272" i="5"/>
  <c r="BC272" i="5" s="1"/>
  <c r="BD272" i="5"/>
  <c r="BE272" i="5" s="1"/>
  <c r="BF272" i="5"/>
  <c r="BG272" i="5" s="1"/>
  <c r="BH272" i="5"/>
  <c r="BI272" i="5" s="1"/>
  <c r="BJ272" i="5"/>
  <c r="BK272" i="5" s="1"/>
  <c r="BL272" i="5"/>
  <c r="BM272" i="5" s="1"/>
  <c r="AJ273" i="5"/>
  <c r="AK273" i="5" s="1"/>
  <c r="AL273" i="5"/>
  <c r="AM273" i="5" s="1"/>
  <c r="AN273" i="5"/>
  <c r="AO273" i="5" s="1"/>
  <c r="AP273" i="5"/>
  <c r="AQ273" i="5" s="1"/>
  <c r="AR273" i="5"/>
  <c r="AS273" i="5" s="1"/>
  <c r="AT273" i="5"/>
  <c r="AU273" i="5" s="1"/>
  <c r="AV273" i="5"/>
  <c r="AW273" i="5" s="1"/>
  <c r="AX273" i="5"/>
  <c r="AY273" i="5" s="1"/>
  <c r="AZ273" i="5"/>
  <c r="BA273" i="5" s="1"/>
  <c r="BB273" i="5"/>
  <c r="BC273" i="5" s="1"/>
  <c r="BD273" i="5"/>
  <c r="BE273" i="5" s="1"/>
  <c r="BF273" i="5"/>
  <c r="BG273" i="5" s="1"/>
  <c r="BH273" i="5"/>
  <c r="BI273" i="5" s="1"/>
  <c r="BJ273" i="5"/>
  <c r="BK273" i="5" s="1"/>
  <c r="BL273" i="5"/>
  <c r="BM273" i="5" s="1"/>
  <c r="AJ315" i="5"/>
  <c r="AK315" i="5" s="1"/>
  <c r="AL315" i="5"/>
  <c r="AM315" i="5" s="1"/>
  <c r="AN315" i="5"/>
  <c r="AO315" i="5" s="1"/>
  <c r="AP315" i="5"/>
  <c r="AQ315" i="5" s="1"/>
  <c r="AR315" i="5"/>
  <c r="AS315" i="5" s="1"/>
  <c r="AT315" i="5"/>
  <c r="AU315" i="5" s="1"/>
  <c r="AV315" i="5"/>
  <c r="AW315" i="5" s="1"/>
  <c r="AX315" i="5"/>
  <c r="AY315" i="5" s="1"/>
  <c r="AZ315" i="5"/>
  <c r="BA315" i="5" s="1"/>
  <c r="BB315" i="5"/>
  <c r="BC315" i="5" s="1"/>
  <c r="BD315" i="5"/>
  <c r="BE315" i="5" s="1"/>
  <c r="BF315" i="5"/>
  <c r="BG315" i="5" s="1"/>
  <c r="BH315" i="5"/>
  <c r="BI315" i="5" s="1"/>
  <c r="BJ315" i="5"/>
  <c r="BK315" i="5" s="1"/>
  <c r="BL315" i="5"/>
  <c r="BM315" i="5" s="1"/>
  <c r="AJ463" i="5"/>
  <c r="AK463" i="5" s="1"/>
  <c r="AL463" i="5"/>
  <c r="AM463" i="5" s="1"/>
  <c r="AN463" i="5"/>
  <c r="AO463" i="5" s="1"/>
  <c r="AP463" i="5"/>
  <c r="AQ463" i="5" s="1"/>
  <c r="AR463" i="5"/>
  <c r="AS463" i="5" s="1"/>
  <c r="AT463" i="5"/>
  <c r="AU463" i="5" s="1"/>
  <c r="AV463" i="5"/>
  <c r="AW463" i="5" s="1"/>
  <c r="AX463" i="5"/>
  <c r="AY463" i="5" s="1"/>
  <c r="AZ463" i="5"/>
  <c r="BA463" i="5" s="1"/>
  <c r="BB463" i="5"/>
  <c r="BC463" i="5" s="1"/>
  <c r="BD463" i="5"/>
  <c r="BE463" i="5" s="1"/>
  <c r="BF463" i="5"/>
  <c r="BG463" i="5" s="1"/>
  <c r="BH463" i="5"/>
  <c r="BI463" i="5" s="1"/>
  <c r="BJ463" i="5"/>
  <c r="BK463" i="5" s="1"/>
  <c r="BL463" i="5"/>
  <c r="BM463" i="5" s="1"/>
  <c r="AJ464" i="5"/>
  <c r="AK464" i="5" s="1"/>
  <c r="AL464" i="5"/>
  <c r="AM464" i="5" s="1"/>
  <c r="AN464" i="5"/>
  <c r="AO464" i="5" s="1"/>
  <c r="AP464" i="5"/>
  <c r="AQ464" i="5" s="1"/>
  <c r="AR464" i="5"/>
  <c r="AS464" i="5" s="1"/>
  <c r="AT464" i="5"/>
  <c r="AU464" i="5" s="1"/>
  <c r="AV464" i="5"/>
  <c r="AW464" i="5" s="1"/>
  <c r="AX464" i="5"/>
  <c r="AY464" i="5" s="1"/>
  <c r="AZ464" i="5"/>
  <c r="BA464" i="5" s="1"/>
  <c r="BB464" i="5"/>
  <c r="BC464" i="5" s="1"/>
  <c r="BD464" i="5"/>
  <c r="BE464" i="5" s="1"/>
  <c r="BF464" i="5"/>
  <c r="BG464" i="5" s="1"/>
  <c r="BH464" i="5"/>
  <c r="BI464" i="5" s="1"/>
  <c r="BJ464" i="5"/>
  <c r="BK464" i="5" s="1"/>
  <c r="BL464" i="5"/>
  <c r="BM464" i="5" s="1"/>
  <c r="AJ163" i="5"/>
  <c r="AK163" i="5" s="1"/>
  <c r="AL163" i="5"/>
  <c r="AM163" i="5" s="1"/>
  <c r="AN163" i="5"/>
  <c r="AO163" i="5" s="1"/>
  <c r="AP163" i="5"/>
  <c r="AQ163" i="5" s="1"/>
  <c r="AR163" i="5"/>
  <c r="AS163" i="5" s="1"/>
  <c r="AT163" i="5"/>
  <c r="AU163" i="5" s="1"/>
  <c r="AV163" i="5"/>
  <c r="AW163" i="5" s="1"/>
  <c r="AX163" i="5"/>
  <c r="AY163" i="5" s="1"/>
  <c r="AZ163" i="5"/>
  <c r="BA163" i="5" s="1"/>
  <c r="BB163" i="5"/>
  <c r="BC163" i="5" s="1"/>
  <c r="BD163" i="5"/>
  <c r="BE163" i="5" s="1"/>
  <c r="BF163" i="5"/>
  <c r="BG163" i="5" s="1"/>
  <c r="BH163" i="5"/>
  <c r="BI163" i="5" s="1"/>
  <c r="BJ163" i="5"/>
  <c r="BK163" i="5" s="1"/>
  <c r="BL163" i="5"/>
  <c r="BM163" i="5" s="1"/>
  <c r="AJ126" i="5"/>
  <c r="AK126" i="5" s="1"/>
  <c r="AL126" i="5"/>
  <c r="AM126" i="5" s="1"/>
  <c r="AN126" i="5"/>
  <c r="AO126" i="5" s="1"/>
  <c r="AP126" i="5"/>
  <c r="AQ126" i="5" s="1"/>
  <c r="AR126" i="5"/>
  <c r="AS126" i="5" s="1"/>
  <c r="AT126" i="5"/>
  <c r="AU126" i="5" s="1"/>
  <c r="AV126" i="5"/>
  <c r="AW126" i="5" s="1"/>
  <c r="AX126" i="5"/>
  <c r="AY126" i="5" s="1"/>
  <c r="AZ126" i="5"/>
  <c r="BA126" i="5" s="1"/>
  <c r="BB126" i="5"/>
  <c r="BC126" i="5" s="1"/>
  <c r="BD126" i="5"/>
  <c r="BE126" i="5" s="1"/>
  <c r="BF126" i="5"/>
  <c r="BG126" i="5" s="1"/>
  <c r="BH126" i="5"/>
  <c r="BI126" i="5" s="1"/>
  <c r="BJ126" i="5"/>
  <c r="BK126" i="5" s="1"/>
  <c r="BL126" i="5"/>
  <c r="BM126" i="5" s="1"/>
  <c r="AJ173" i="5"/>
  <c r="AK173" i="5" s="1"/>
  <c r="AL173" i="5"/>
  <c r="AM173" i="5" s="1"/>
  <c r="AN173" i="5"/>
  <c r="AO173" i="5" s="1"/>
  <c r="AP173" i="5"/>
  <c r="AQ173" i="5" s="1"/>
  <c r="AR173" i="5"/>
  <c r="AS173" i="5" s="1"/>
  <c r="AT173" i="5"/>
  <c r="AU173" i="5" s="1"/>
  <c r="AV173" i="5"/>
  <c r="AW173" i="5" s="1"/>
  <c r="AX173" i="5"/>
  <c r="AY173" i="5" s="1"/>
  <c r="AZ173" i="5"/>
  <c r="BA173" i="5" s="1"/>
  <c r="BB173" i="5"/>
  <c r="BC173" i="5" s="1"/>
  <c r="BD173" i="5"/>
  <c r="BE173" i="5" s="1"/>
  <c r="BF173" i="5"/>
  <c r="BG173" i="5" s="1"/>
  <c r="BH173" i="5"/>
  <c r="BI173" i="5" s="1"/>
  <c r="BJ173" i="5"/>
  <c r="BK173" i="5" s="1"/>
  <c r="BL173" i="5"/>
  <c r="BM173" i="5" s="1"/>
  <c r="AJ177" i="5"/>
  <c r="AK177" i="5" s="1"/>
  <c r="AL177" i="5"/>
  <c r="AM177" i="5" s="1"/>
  <c r="AN177" i="5"/>
  <c r="AO177" i="5" s="1"/>
  <c r="AP177" i="5"/>
  <c r="AQ177" i="5" s="1"/>
  <c r="AR177" i="5"/>
  <c r="AS177" i="5" s="1"/>
  <c r="AT177" i="5"/>
  <c r="AU177" i="5" s="1"/>
  <c r="AV177" i="5"/>
  <c r="AW177" i="5" s="1"/>
  <c r="AX177" i="5"/>
  <c r="AY177" i="5" s="1"/>
  <c r="AZ177" i="5"/>
  <c r="BA177" i="5" s="1"/>
  <c r="BB177" i="5"/>
  <c r="BC177" i="5" s="1"/>
  <c r="BD177" i="5"/>
  <c r="BE177" i="5" s="1"/>
  <c r="BF177" i="5"/>
  <c r="BG177" i="5" s="1"/>
  <c r="BH177" i="5"/>
  <c r="BI177" i="5" s="1"/>
  <c r="BJ177" i="5"/>
  <c r="BK177" i="5" s="1"/>
  <c r="BL177" i="5"/>
  <c r="BM177" i="5" s="1"/>
  <c r="AJ179" i="5"/>
  <c r="AK179" i="5" s="1"/>
  <c r="AL179" i="5"/>
  <c r="AM179" i="5" s="1"/>
  <c r="AN179" i="5"/>
  <c r="AO179" i="5" s="1"/>
  <c r="AP179" i="5"/>
  <c r="AQ179" i="5" s="1"/>
  <c r="AR179" i="5"/>
  <c r="AS179" i="5" s="1"/>
  <c r="AT179" i="5"/>
  <c r="AU179" i="5" s="1"/>
  <c r="AV179" i="5"/>
  <c r="AW179" i="5" s="1"/>
  <c r="AX179" i="5"/>
  <c r="AY179" i="5" s="1"/>
  <c r="AZ179" i="5"/>
  <c r="BA179" i="5" s="1"/>
  <c r="BB179" i="5"/>
  <c r="BC179" i="5" s="1"/>
  <c r="BD179" i="5"/>
  <c r="BE179" i="5" s="1"/>
  <c r="BF179" i="5"/>
  <c r="BG179" i="5" s="1"/>
  <c r="BH179" i="5"/>
  <c r="BI179" i="5" s="1"/>
  <c r="BJ179" i="5"/>
  <c r="BK179" i="5" s="1"/>
  <c r="BL179" i="5"/>
  <c r="BM179" i="5" s="1"/>
  <c r="AJ225" i="5"/>
  <c r="AK225" i="5" s="1"/>
  <c r="AL225" i="5"/>
  <c r="AM225" i="5" s="1"/>
  <c r="AN225" i="5"/>
  <c r="AO225" i="5" s="1"/>
  <c r="AP225" i="5"/>
  <c r="AQ225" i="5" s="1"/>
  <c r="AR225" i="5"/>
  <c r="AS225" i="5" s="1"/>
  <c r="AT225" i="5"/>
  <c r="AU225" i="5" s="1"/>
  <c r="AV225" i="5"/>
  <c r="AW225" i="5" s="1"/>
  <c r="AX225" i="5"/>
  <c r="AY225" i="5" s="1"/>
  <c r="AZ225" i="5"/>
  <c r="BA225" i="5" s="1"/>
  <c r="BB225" i="5"/>
  <c r="BC225" i="5" s="1"/>
  <c r="BD225" i="5"/>
  <c r="BE225" i="5" s="1"/>
  <c r="BF225" i="5"/>
  <c r="BG225" i="5" s="1"/>
  <c r="BH225" i="5"/>
  <c r="BI225" i="5" s="1"/>
  <c r="BJ225" i="5"/>
  <c r="BK225" i="5" s="1"/>
  <c r="BL225" i="5"/>
  <c r="BM225" i="5" s="1"/>
  <c r="AJ226" i="5"/>
  <c r="AK226" i="5" s="1"/>
  <c r="AL226" i="5"/>
  <c r="AM226" i="5" s="1"/>
  <c r="AN226" i="5"/>
  <c r="AO226" i="5" s="1"/>
  <c r="AP226" i="5"/>
  <c r="AQ226" i="5" s="1"/>
  <c r="AR226" i="5"/>
  <c r="AS226" i="5" s="1"/>
  <c r="AT226" i="5"/>
  <c r="AU226" i="5" s="1"/>
  <c r="AV226" i="5"/>
  <c r="AW226" i="5" s="1"/>
  <c r="AX226" i="5"/>
  <c r="AY226" i="5" s="1"/>
  <c r="AZ226" i="5"/>
  <c r="BA226" i="5" s="1"/>
  <c r="BB226" i="5"/>
  <c r="BC226" i="5" s="1"/>
  <c r="BD226" i="5"/>
  <c r="BE226" i="5" s="1"/>
  <c r="BF226" i="5"/>
  <c r="BG226" i="5" s="1"/>
  <c r="BH226" i="5"/>
  <c r="BI226" i="5" s="1"/>
  <c r="BJ226" i="5"/>
  <c r="BK226" i="5" s="1"/>
  <c r="BL226" i="5"/>
  <c r="BM226" i="5" s="1"/>
  <c r="AJ270" i="5"/>
  <c r="AK270" i="5" s="1"/>
  <c r="AL270" i="5"/>
  <c r="AM270" i="5" s="1"/>
  <c r="AN270" i="5"/>
  <c r="AO270" i="5" s="1"/>
  <c r="AP270" i="5"/>
  <c r="AQ270" i="5" s="1"/>
  <c r="AR270" i="5"/>
  <c r="AS270" i="5" s="1"/>
  <c r="AT270" i="5"/>
  <c r="AU270" i="5" s="1"/>
  <c r="AV270" i="5"/>
  <c r="AW270" i="5" s="1"/>
  <c r="AX270" i="5"/>
  <c r="AY270" i="5" s="1"/>
  <c r="AZ270" i="5"/>
  <c r="BA270" i="5" s="1"/>
  <c r="BB270" i="5"/>
  <c r="BC270" i="5" s="1"/>
  <c r="BD270" i="5"/>
  <c r="BE270" i="5" s="1"/>
  <c r="BF270" i="5"/>
  <c r="BG270" i="5" s="1"/>
  <c r="BH270" i="5"/>
  <c r="BI270" i="5" s="1"/>
  <c r="BJ270" i="5"/>
  <c r="BK270" i="5" s="1"/>
  <c r="BL270" i="5"/>
  <c r="BM270" i="5" s="1"/>
  <c r="AJ271" i="5"/>
  <c r="AK271" i="5" s="1"/>
  <c r="AL271" i="5"/>
  <c r="AM271" i="5" s="1"/>
  <c r="AN271" i="5"/>
  <c r="AO271" i="5" s="1"/>
  <c r="AP271" i="5"/>
  <c r="AQ271" i="5" s="1"/>
  <c r="AR271" i="5"/>
  <c r="AS271" i="5" s="1"/>
  <c r="AT271" i="5"/>
  <c r="AU271" i="5" s="1"/>
  <c r="AV271" i="5"/>
  <c r="AW271" i="5" s="1"/>
  <c r="AX271" i="5"/>
  <c r="AY271" i="5" s="1"/>
  <c r="AZ271" i="5"/>
  <c r="BA271" i="5" s="1"/>
  <c r="BB271" i="5"/>
  <c r="BC271" i="5" s="1"/>
  <c r="BD271" i="5"/>
  <c r="BE271" i="5" s="1"/>
  <c r="BF271" i="5"/>
  <c r="BG271" i="5" s="1"/>
  <c r="BH271" i="5"/>
  <c r="BI271" i="5" s="1"/>
  <c r="BJ271" i="5"/>
  <c r="BK271" i="5" s="1"/>
  <c r="BL271" i="5"/>
  <c r="BM271" i="5" s="1"/>
  <c r="AJ87" i="5"/>
  <c r="AK87" i="5" s="1"/>
  <c r="AL87" i="5"/>
  <c r="AM87" i="5" s="1"/>
  <c r="AN87" i="5"/>
  <c r="AO87" i="5" s="1"/>
  <c r="AP87" i="5"/>
  <c r="AQ87" i="5" s="1"/>
  <c r="AR87" i="5"/>
  <c r="AS87" i="5" s="1"/>
  <c r="AT87" i="5"/>
  <c r="AU87" i="5" s="1"/>
  <c r="AV87" i="5"/>
  <c r="AW87" i="5" s="1"/>
  <c r="AX87" i="5"/>
  <c r="AY87" i="5" s="1"/>
  <c r="AZ87" i="5"/>
  <c r="BA87" i="5" s="1"/>
  <c r="BB87" i="5"/>
  <c r="BC87" i="5" s="1"/>
  <c r="BD87" i="5"/>
  <c r="BE87" i="5" s="1"/>
  <c r="BF87" i="5"/>
  <c r="BG87" i="5" s="1"/>
  <c r="BH87" i="5"/>
  <c r="BI87" i="5" s="1"/>
  <c r="BJ87" i="5"/>
  <c r="BK87" i="5" s="1"/>
  <c r="BL87" i="5"/>
  <c r="BM87" i="5" s="1"/>
  <c r="AJ88" i="5"/>
  <c r="AK88" i="5" s="1"/>
  <c r="AL88" i="5"/>
  <c r="AM88" i="5" s="1"/>
  <c r="AN88" i="5"/>
  <c r="AO88" i="5" s="1"/>
  <c r="AP88" i="5"/>
  <c r="AQ88" i="5" s="1"/>
  <c r="AR88" i="5"/>
  <c r="AS88" i="5" s="1"/>
  <c r="AT88" i="5"/>
  <c r="AU88" i="5" s="1"/>
  <c r="AV88" i="5"/>
  <c r="AW88" i="5" s="1"/>
  <c r="AX88" i="5"/>
  <c r="AY88" i="5" s="1"/>
  <c r="AZ88" i="5"/>
  <c r="BA88" i="5" s="1"/>
  <c r="BB88" i="5"/>
  <c r="BC88" i="5" s="1"/>
  <c r="BD88" i="5"/>
  <c r="BE88" i="5" s="1"/>
  <c r="BF88" i="5"/>
  <c r="BG88" i="5" s="1"/>
  <c r="BH88" i="5"/>
  <c r="BI88" i="5" s="1"/>
  <c r="BJ88" i="5"/>
  <c r="BK88" i="5" s="1"/>
  <c r="BL88" i="5"/>
  <c r="BM88" i="5" s="1"/>
  <c r="AJ89" i="5"/>
  <c r="AK89" i="5" s="1"/>
  <c r="AL89" i="5"/>
  <c r="AM89" i="5" s="1"/>
  <c r="AN89" i="5"/>
  <c r="AO89" i="5" s="1"/>
  <c r="AP89" i="5"/>
  <c r="AQ89" i="5" s="1"/>
  <c r="AR89" i="5"/>
  <c r="AS89" i="5" s="1"/>
  <c r="AT89" i="5"/>
  <c r="AU89" i="5" s="1"/>
  <c r="AV89" i="5"/>
  <c r="AW89" i="5" s="1"/>
  <c r="AX89" i="5"/>
  <c r="AY89" i="5" s="1"/>
  <c r="AZ89" i="5"/>
  <c r="BA89" i="5" s="1"/>
  <c r="BB89" i="5"/>
  <c r="BC89" i="5" s="1"/>
  <c r="BD89" i="5"/>
  <c r="BE89" i="5" s="1"/>
  <c r="BF89" i="5"/>
  <c r="BG89" i="5" s="1"/>
  <c r="BH89" i="5"/>
  <c r="BI89" i="5" s="1"/>
  <c r="BJ89" i="5"/>
  <c r="BK89" i="5" s="1"/>
  <c r="BL89" i="5"/>
  <c r="BM89" i="5" s="1"/>
  <c r="AJ92" i="5"/>
  <c r="AK92" i="5" s="1"/>
  <c r="AL92" i="5"/>
  <c r="AM92" i="5" s="1"/>
  <c r="AN92" i="5"/>
  <c r="AO92" i="5" s="1"/>
  <c r="AP92" i="5"/>
  <c r="AQ92" i="5" s="1"/>
  <c r="AR92" i="5"/>
  <c r="AS92" i="5" s="1"/>
  <c r="AT92" i="5"/>
  <c r="AU92" i="5" s="1"/>
  <c r="AV92" i="5"/>
  <c r="AW92" i="5" s="1"/>
  <c r="AX92" i="5"/>
  <c r="AY92" i="5" s="1"/>
  <c r="AZ92" i="5"/>
  <c r="BA92" i="5" s="1"/>
  <c r="BB92" i="5"/>
  <c r="BC92" i="5" s="1"/>
  <c r="BD92" i="5"/>
  <c r="BE92" i="5" s="1"/>
  <c r="BF92" i="5"/>
  <c r="BG92" i="5" s="1"/>
  <c r="BH92" i="5"/>
  <c r="BI92" i="5" s="1"/>
  <c r="BJ92" i="5"/>
  <c r="BK92" i="5" s="1"/>
  <c r="BL92" i="5"/>
  <c r="BM92" i="5" s="1"/>
  <c r="AJ93" i="5"/>
  <c r="AK93" i="5" s="1"/>
  <c r="AL93" i="5"/>
  <c r="AM93" i="5" s="1"/>
  <c r="AN93" i="5"/>
  <c r="AO93" i="5" s="1"/>
  <c r="AP93" i="5"/>
  <c r="AQ93" i="5" s="1"/>
  <c r="AR93" i="5"/>
  <c r="AS93" i="5" s="1"/>
  <c r="AT93" i="5"/>
  <c r="AU93" i="5" s="1"/>
  <c r="AV93" i="5"/>
  <c r="AW93" i="5" s="1"/>
  <c r="AX93" i="5"/>
  <c r="AY93" i="5" s="1"/>
  <c r="AZ93" i="5"/>
  <c r="BA93" i="5" s="1"/>
  <c r="BB93" i="5"/>
  <c r="BC93" i="5" s="1"/>
  <c r="BD93" i="5"/>
  <c r="BE93" i="5" s="1"/>
  <c r="BF93" i="5"/>
  <c r="BG93" i="5" s="1"/>
  <c r="BH93" i="5"/>
  <c r="BI93" i="5" s="1"/>
  <c r="BJ93" i="5"/>
  <c r="BK93" i="5" s="1"/>
  <c r="BL93" i="5"/>
  <c r="BM93" i="5" s="1"/>
  <c r="AJ94" i="5"/>
  <c r="AK94" i="5" s="1"/>
  <c r="AL94" i="5"/>
  <c r="AM94" i="5" s="1"/>
  <c r="AN94" i="5"/>
  <c r="AO94" i="5" s="1"/>
  <c r="AP94" i="5"/>
  <c r="AQ94" i="5" s="1"/>
  <c r="AR94" i="5"/>
  <c r="AS94" i="5" s="1"/>
  <c r="AT94" i="5"/>
  <c r="AU94" i="5" s="1"/>
  <c r="AV94" i="5"/>
  <c r="AW94" i="5" s="1"/>
  <c r="AX94" i="5"/>
  <c r="AY94" i="5" s="1"/>
  <c r="AZ94" i="5"/>
  <c r="BA94" i="5" s="1"/>
  <c r="BB94" i="5"/>
  <c r="BC94" i="5" s="1"/>
  <c r="BD94" i="5"/>
  <c r="BE94" i="5" s="1"/>
  <c r="BF94" i="5"/>
  <c r="BG94" i="5" s="1"/>
  <c r="BH94" i="5"/>
  <c r="BI94" i="5" s="1"/>
  <c r="BJ94" i="5"/>
  <c r="BK94" i="5" s="1"/>
  <c r="BL94" i="5"/>
  <c r="BM94" i="5" s="1"/>
  <c r="AJ95" i="5"/>
  <c r="AK95" i="5" s="1"/>
  <c r="AL95" i="5"/>
  <c r="AM95" i="5" s="1"/>
  <c r="AN95" i="5"/>
  <c r="AO95" i="5" s="1"/>
  <c r="AP95" i="5"/>
  <c r="AQ95" i="5" s="1"/>
  <c r="AR95" i="5"/>
  <c r="AS95" i="5" s="1"/>
  <c r="AT95" i="5"/>
  <c r="AU95" i="5" s="1"/>
  <c r="AV95" i="5"/>
  <c r="AW95" i="5" s="1"/>
  <c r="AX95" i="5"/>
  <c r="AY95" i="5" s="1"/>
  <c r="AZ95" i="5"/>
  <c r="BA95" i="5" s="1"/>
  <c r="BB95" i="5"/>
  <c r="BC95" i="5" s="1"/>
  <c r="BD95" i="5"/>
  <c r="BE95" i="5" s="1"/>
  <c r="BF95" i="5"/>
  <c r="BG95" i="5" s="1"/>
  <c r="BH95" i="5"/>
  <c r="BI95" i="5" s="1"/>
  <c r="BJ95" i="5"/>
  <c r="BK95" i="5" s="1"/>
  <c r="BL95" i="5"/>
  <c r="BM95" i="5" s="1"/>
  <c r="AJ96" i="5"/>
  <c r="AK96" i="5" s="1"/>
  <c r="AL96" i="5"/>
  <c r="AM96" i="5" s="1"/>
  <c r="AN96" i="5"/>
  <c r="AO96" i="5" s="1"/>
  <c r="AP96" i="5"/>
  <c r="AQ96" i="5" s="1"/>
  <c r="AR96" i="5"/>
  <c r="AS96" i="5" s="1"/>
  <c r="AT96" i="5"/>
  <c r="AU96" i="5" s="1"/>
  <c r="AV96" i="5"/>
  <c r="AW96" i="5" s="1"/>
  <c r="AX96" i="5"/>
  <c r="AY96" i="5" s="1"/>
  <c r="AZ96" i="5"/>
  <c r="BA96" i="5" s="1"/>
  <c r="BB96" i="5"/>
  <c r="BC96" i="5" s="1"/>
  <c r="BD96" i="5"/>
  <c r="BE96" i="5" s="1"/>
  <c r="BF96" i="5"/>
  <c r="BG96" i="5" s="1"/>
  <c r="BH96" i="5"/>
  <c r="BI96" i="5" s="1"/>
  <c r="BJ96" i="5"/>
  <c r="BK96" i="5" s="1"/>
  <c r="BL96" i="5"/>
  <c r="BM96" i="5" s="1"/>
  <c r="AJ124" i="5"/>
  <c r="AK124" i="5" s="1"/>
  <c r="AL124" i="5"/>
  <c r="AM124" i="5" s="1"/>
  <c r="AN124" i="5"/>
  <c r="AO124" i="5" s="1"/>
  <c r="AP124" i="5"/>
  <c r="AQ124" i="5" s="1"/>
  <c r="AR124" i="5"/>
  <c r="AS124" i="5" s="1"/>
  <c r="AT124" i="5"/>
  <c r="AU124" i="5" s="1"/>
  <c r="AV124" i="5"/>
  <c r="AW124" i="5" s="1"/>
  <c r="AX124" i="5"/>
  <c r="AY124" i="5" s="1"/>
  <c r="AZ124" i="5"/>
  <c r="BA124" i="5" s="1"/>
  <c r="BB124" i="5"/>
  <c r="BC124" i="5" s="1"/>
  <c r="BD124" i="5"/>
  <c r="BE124" i="5" s="1"/>
  <c r="BF124" i="5"/>
  <c r="BG124" i="5" s="1"/>
  <c r="BH124" i="5"/>
  <c r="BI124" i="5" s="1"/>
  <c r="BJ124" i="5"/>
  <c r="BK124" i="5" s="1"/>
  <c r="BL124" i="5"/>
  <c r="BM124" i="5" s="1"/>
  <c r="AJ151" i="5"/>
  <c r="AK151" i="5" s="1"/>
  <c r="AL151" i="5"/>
  <c r="AM151" i="5" s="1"/>
  <c r="AN151" i="5"/>
  <c r="AO151" i="5" s="1"/>
  <c r="AP151" i="5"/>
  <c r="AQ151" i="5" s="1"/>
  <c r="AR151" i="5"/>
  <c r="AS151" i="5" s="1"/>
  <c r="AT151" i="5"/>
  <c r="AU151" i="5" s="1"/>
  <c r="AV151" i="5"/>
  <c r="AW151" i="5" s="1"/>
  <c r="AX151" i="5"/>
  <c r="AY151" i="5" s="1"/>
  <c r="AZ151" i="5"/>
  <c r="BA151" i="5" s="1"/>
  <c r="BB151" i="5"/>
  <c r="BC151" i="5" s="1"/>
  <c r="BD151" i="5"/>
  <c r="BE151" i="5" s="1"/>
  <c r="BF151" i="5"/>
  <c r="BG151" i="5" s="1"/>
  <c r="BH151" i="5"/>
  <c r="BI151" i="5" s="1"/>
  <c r="BJ151" i="5"/>
  <c r="BK151" i="5" s="1"/>
  <c r="BL151" i="5"/>
  <c r="BM151" i="5" s="1"/>
  <c r="AJ154" i="5"/>
  <c r="AK154" i="5" s="1"/>
  <c r="AL154" i="5"/>
  <c r="AM154" i="5" s="1"/>
  <c r="AN154" i="5"/>
  <c r="AO154" i="5" s="1"/>
  <c r="AP154" i="5"/>
  <c r="AQ154" i="5" s="1"/>
  <c r="AR154" i="5"/>
  <c r="AS154" i="5" s="1"/>
  <c r="AT154" i="5"/>
  <c r="AU154" i="5" s="1"/>
  <c r="AV154" i="5"/>
  <c r="AW154" i="5" s="1"/>
  <c r="AX154" i="5"/>
  <c r="AY154" i="5" s="1"/>
  <c r="AZ154" i="5"/>
  <c r="BA154" i="5" s="1"/>
  <c r="BB154" i="5"/>
  <c r="BC154" i="5" s="1"/>
  <c r="BD154" i="5"/>
  <c r="BE154" i="5" s="1"/>
  <c r="BF154" i="5"/>
  <c r="BG154" i="5" s="1"/>
  <c r="BH154" i="5"/>
  <c r="BI154" i="5" s="1"/>
  <c r="BJ154" i="5"/>
  <c r="BK154" i="5" s="1"/>
  <c r="BL154" i="5"/>
  <c r="BM154" i="5" s="1"/>
  <c r="AJ155" i="5"/>
  <c r="AK155" i="5" s="1"/>
  <c r="AL155" i="5"/>
  <c r="AM155" i="5" s="1"/>
  <c r="AN155" i="5"/>
  <c r="AO155" i="5" s="1"/>
  <c r="AP155" i="5"/>
  <c r="AQ155" i="5" s="1"/>
  <c r="AR155" i="5"/>
  <c r="AS155" i="5" s="1"/>
  <c r="AT155" i="5"/>
  <c r="AU155" i="5" s="1"/>
  <c r="AV155" i="5"/>
  <c r="AW155" i="5" s="1"/>
  <c r="AX155" i="5"/>
  <c r="AY155" i="5" s="1"/>
  <c r="AZ155" i="5"/>
  <c r="BA155" i="5" s="1"/>
  <c r="BB155" i="5"/>
  <c r="BC155" i="5" s="1"/>
  <c r="BD155" i="5"/>
  <c r="BE155" i="5" s="1"/>
  <c r="BF155" i="5"/>
  <c r="BG155" i="5" s="1"/>
  <c r="BH155" i="5"/>
  <c r="BI155" i="5" s="1"/>
  <c r="BJ155" i="5"/>
  <c r="BK155" i="5" s="1"/>
  <c r="BL155" i="5"/>
  <c r="BM155" i="5" s="1"/>
  <c r="AJ195" i="5"/>
  <c r="AK195" i="5" s="1"/>
  <c r="AL195" i="5"/>
  <c r="AM195" i="5" s="1"/>
  <c r="AN195" i="5"/>
  <c r="AO195" i="5" s="1"/>
  <c r="AP195" i="5"/>
  <c r="AQ195" i="5" s="1"/>
  <c r="AR195" i="5"/>
  <c r="AS195" i="5" s="1"/>
  <c r="AT195" i="5"/>
  <c r="AU195" i="5" s="1"/>
  <c r="AV195" i="5"/>
  <c r="AW195" i="5" s="1"/>
  <c r="AX195" i="5"/>
  <c r="AY195" i="5" s="1"/>
  <c r="AZ195" i="5"/>
  <c r="BA195" i="5" s="1"/>
  <c r="BB195" i="5"/>
  <c r="BC195" i="5" s="1"/>
  <c r="BD195" i="5"/>
  <c r="BE195" i="5" s="1"/>
  <c r="BF195" i="5"/>
  <c r="BG195" i="5" s="1"/>
  <c r="BH195" i="5"/>
  <c r="BI195" i="5" s="1"/>
  <c r="BJ195" i="5"/>
  <c r="BK195" i="5" s="1"/>
  <c r="BL195" i="5"/>
  <c r="BM195" i="5" s="1"/>
  <c r="AJ206" i="5"/>
  <c r="AK206" i="5" s="1"/>
  <c r="AL206" i="5"/>
  <c r="AM206" i="5" s="1"/>
  <c r="AN206" i="5"/>
  <c r="AO206" i="5" s="1"/>
  <c r="AP206" i="5"/>
  <c r="AQ206" i="5" s="1"/>
  <c r="AR206" i="5"/>
  <c r="AS206" i="5" s="1"/>
  <c r="AT206" i="5"/>
  <c r="AU206" i="5" s="1"/>
  <c r="AV206" i="5"/>
  <c r="AW206" i="5" s="1"/>
  <c r="AX206" i="5"/>
  <c r="AY206" i="5" s="1"/>
  <c r="AZ206" i="5"/>
  <c r="BA206" i="5" s="1"/>
  <c r="BB206" i="5"/>
  <c r="BC206" i="5" s="1"/>
  <c r="BD206" i="5"/>
  <c r="BE206" i="5" s="1"/>
  <c r="BF206" i="5"/>
  <c r="BG206" i="5" s="1"/>
  <c r="BH206" i="5"/>
  <c r="BI206" i="5" s="1"/>
  <c r="BJ206" i="5"/>
  <c r="BK206" i="5" s="1"/>
  <c r="BL206" i="5"/>
  <c r="BM206" i="5" s="1"/>
  <c r="AJ207" i="5"/>
  <c r="AK207" i="5" s="1"/>
  <c r="AL207" i="5"/>
  <c r="AM207" i="5" s="1"/>
  <c r="AN207" i="5"/>
  <c r="AO207" i="5" s="1"/>
  <c r="AP207" i="5"/>
  <c r="AQ207" i="5" s="1"/>
  <c r="AR207" i="5"/>
  <c r="AS207" i="5" s="1"/>
  <c r="AT207" i="5"/>
  <c r="AU207" i="5" s="1"/>
  <c r="AV207" i="5"/>
  <c r="AW207" i="5" s="1"/>
  <c r="AX207" i="5"/>
  <c r="AY207" i="5" s="1"/>
  <c r="AZ207" i="5"/>
  <c r="BA207" i="5" s="1"/>
  <c r="BB207" i="5"/>
  <c r="BC207" i="5" s="1"/>
  <c r="BD207" i="5"/>
  <c r="BE207" i="5" s="1"/>
  <c r="BF207" i="5"/>
  <c r="BG207" i="5" s="1"/>
  <c r="BH207" i="5"/>
  <c r="BI207" i="5" s="1"/>
  <c r="BJ207" i="5"/>
  <c r="BK207" i="5" s="1"/>
  <c r="BL207" i="5"/>
  <c r="BM207" i="5" s="1"/>
  <c r="AJ239" i="5"/>
  <c r="AK239" i="5" s="1"/>
  <c r="AL239" i="5"/>
  <c r="AM239" i="5" s="1"/>
  <c r="AN239" i="5"/>
  <c r="AO239" i="5" s="1"/>
  <c r="AP239" i="5"/>
  <c r="AQ239" i="5" s="1"/>
  <c r="AR239" i="5"/>
  <c r="AS239" i="5" s="1"/>
  <c r="AT239" i="5"/>
  <c r="AU239" i="5" s="1"/>
  <c r="AV239" i="5"/>
  <c r="AW239" i="5" s="1"/>
  <c r="AX239" i="5"/>
  <c r="AY239" i="5" s="1"/>
  <c r="AZ239" i="5"/>
  <c r="BA239" i="5" s="1"/>
  <c r="BB239" i="5"/>
  <c r="BC239" i="5" s="1"/>
  <c r="BD239" i="5"/>
  <c r="BE239" i="5" s="1"/>
  <c r="BF239" i="5"/>
  <c r="BG239" i="5" s="1"/>
  <c r="BH239" i="5"/>
  <c r="BI239" i="5" s="1"/>
  <c r="BJ239" i="5"/>
  <c r="BK239" i="5" s="1"/>
  <c r="BL239" i="5"/>
  <c r="BM239" i="5" s="1"/>
  <c r="AJ252" i="5"/>
  <c r="AK252" i="5" s="1"/>
  <c r="AL252" i="5"/>
  <c r="AM252" i="5" s="1"/>
  <c r="AN252" i="5"/>
  <c r="AO252" i="5" s="1"/>
  <c r="AP252" i="5"/>
  <c r="AQ252" i="5" s="1"/>
  <c r="AR252" i="5"/>
  <c r="AS252" i="5" s="1"/>
  <c r="AT252" i="5"/>
  <c r="AU252" i="5" s="1"/>
  <c r="AV252" i="5"/>
  <c r="AW252" i="5" s="1"/>
  <c r="AX252" i="5"/>
  <c r="AY252" i="5" s="1"/>
  <c r="AZ252" i="5"/>
  <c r="BA252" i="5" s="1"/>
  <c r="BB252" i="5"/>
  <c r="BC252" i="5" s="1"/>
  <c r="BD252" i="5"/>
  <c r="BE252" i="5" s="1"/>
  <c r="BF252" i="5"/>
  <c r="BG252" i="5" s="1"/>
  <c r="BH252" i="5"/>
  <c r="BI252" i="5" s="1"/>
  <c r="BJ252" i="5"/>
  <c r="BK252" i="5" s="1"/>
  <c r="BL252" i="5"/>
  <c r="BM252" i="5" s="1"/>
  <c r="AJ253" i="5"/>
  <c r="AK253" i="5" s="1"/>
  <c r="AL253" i="5"/>
  <c r="AM253" i="5" s="1"/>
  <c r="AN253" i="5"/>
  <c r="AO253" i="5" s="1"/>
  <c r="AP253" i="5"/>
  <c r="AQ253" i="5" s="1"/>
  <c r="AR253" i="5"/>
  <c r="AS253" i="5" s="1"/>
  <c r="AT253" i="5"/>
  <c r="AU253" i="5" s="1"/>
  <c r="AV253" i="5"/>
  <c r="AW253" i="5" s="1"/>
  <c r="AX253" i="5"/>
  <c r="AY253" i="5" s="1"/>
  <c r="AZ253" i="5"/>
  <c r="BA253" i="5" s="1"/>
  <c r="BB253" i="5"/>
  <c r="BC253" i="5" s="1"/>
  <c r="BD253" i="5"/>
  <c r="BE253" i="5" s="1"/>
  <c r="BF253" i="5"/>
  <c r="BG253" i="5" s="1"/>
  <c r="BH253" i="5"/>
  <c r="BI253" i="5" s="1"/>
  <c r="BJ253" i="5"/>
  <c r="BK253" i="5" s="1"/>
  <c r="BL253" i="5"/>
  <c r="BM253" i="5" s="1"/>
  <c r="AJ90" i="5"/>
  <c r="AK90" i="5" s="1"/>
  <c r="AL90" i="5"/>
  <c r="AM90" i="5" s="1"/>
  <c r="AN90" i="5"/>
  <c r="AO90" i="5" s="1"/>
  <c r="AP90" i="5"/>
  <c r="AQ90" i="5" s="1"/>
  <c r="AR90" i="5"/>
  <c r="AS90" i="5" s="1"/>
  <c r="AT90" i="5"/>
  <c r="AU90" i="5" s="1"/>
  <c r="AV90" i="5"/>
  <c r="AW90" i="5" s="1"/>
  <c r="AX90" i="5"/>
  <c r="AY90" i="5" s="1"/>
  <c r="AZ90" i="5"/>
  <c r="BA90" i="5" s="1"/>
  <c r="BB90" i="5"/>
  <c r="BC90" i="5" s="1"/>
  <c r="BD90" i="5"/>
  <c r="BE90" i="5" s="1"/>
  <c r="BF90" i="5"/>
  <c r="BG90" i="5" s="1"/>
  <c r="BH90" i="5"/>
  <c r="BI90" i="5" s="1"/>
  <c r="BJ90" i="5"/>
  <c r="BK90" i="5" s="1"/>
  <c r="BL90" i="5"/>
  <c r="BM90" i="5" s="1"/>
  <c r="AJ75" i="5"/>
  <c r="AK75" i="5" s="1"/>
  <c r="AL75" i="5"/>
  <c r="AM75" i="5" s="1"/>
  <c r="AN75" i="5"/>
  <c r="AO75" i="5" s="1"/>
  <c r="AP75" i="5"/>
  <c r="AQ75" i="5" s="1"/>
  <c r="AR75" i="5"/>
  <c r="AS75" i="5" s="1"/>
  <c r="AT75" i="5"/>
  <c r="AU75" i="5" s="1"/>
  <c r="AV75" i="5"/>
  <c r="AW75" i="5" s="1"/>
  <c r="AX75" i="5"/>
  <c r="AY75" i="5" s="1"/>
  <c r="AZ75" i="5"/>
  <c r="BA75" i="5" s="1"/>
  <c r="BB75" i="5"/>
  <c r="BC75" i="5" s="1"/>
  <c r="BD75" i="5"/>
  <c r="BE75" i="5" s="1"/>
  <c r="BF75" i="5"/>
  <c r="BG75" i="5" s="1"/>
  <c r="BH75" i="5"/>
  <c r="BI75" i="5" s="1"/>
  <c r="BJ75" i="5"/>
  <c r="BK75" i="5" s="1"/>
  <c r="BL75" i="5"/>
  <c r="BM75" i="5" s="1"/>
  <c r="AJ76" i="5"/>
  <c r="AK76" i="5" s="1"/>
  <c r="AL76" i="5"/>
  <c r="AM76" i="5" s="1"/>
  <c r="AN76" i="5"/>
  <c r="AO76" i="5" s="1"/>
  <c r="AP76" i="5"/>
  <c r="AQ76" i="5" s="1"/>
  <c r="AR76" i="5"/>
  <c r="AS76" i="5" s="1"/>
  <c r="AT76" i="5"/>
  <c r="AU76" i="5" s="1"/>
  <c r="AV76" i="5"/>
  <c r="AW76" i="5" s="1"/>
  <c r="AX76" i="5"/>
  <c r="AY76" i="5" s="1"/>
  <c r="AZ76" i="5"/>
  <c r="BA76" i="5" s="1"/>
  <c r="BB76" i="5"/>
  <c r="BC76" i="5" s="1"/>
  <c r="BD76" i="5"/>
  <c r="BE76" i="5" s="1"/>
  <c r="BF76" i="5"/>
  <c r="BG76" i="5" s="1"/>
  <c r="BH76" i="5"/>
  <c r="BI76" i="5" s="1"/>
  <c r="BJ76" i="5"/>
  <c r="BK76" i="5" s="1"/>
  <c r="BL76" i="5"/>
  <c r="BM76" i="5" s="1"/>
  <c r="AJ122" i="5"/>
  <c r="AK122" i="5" s="1"/>
  <c r="AL122" i="5"/>
  <c r="AM122" i="5" s="1"/>
  <c r="AN122" i="5"/>
  <c r="AO122" i="5" s="1"/>
  <c r="AP122" i="5"/>
  <c r="AQ122" i="5" s="1"/>
  <c r="AR122" i="5"/>
  <c r="AS122" i="5" s="1"/>
  <c r="AT122" i="5"/>
  <c r="AU122" i="5" s="1"/>
  <c r="AV122" i="5"/>
  <c r="AW122" i="5" s="1"/>
  <c r="AX122" i="5"/>
  <c r="AY122" i="5" s="1"/>
  <c r="AZ122" i="5"/>
  <c r="BA122" i="5" s="1"/>
  <c r="BB122" i="5"/>
  <c r="BC122" i="5" s="1"/>
  <c r="BD122" i="5"/>
  <c r="BE122" i="5" s="1"/>
  <c r="BF122" i="5"/>
  <c r="BG122" i="5" s="1"/>
  <c r="BH122" i="5"/>
  <c r="BI122" i="5" s="1"/>
  <c r="BJ122" i="5"/>
  <c r="BK122" i="5" s="1"/>
  <c r="BL122" i="5"/>
  <c r="BM122" i="5" s="1"/>
  <c r="AJ123" i="5"/>
  <c r="AK123" i="5" s="1"/>
  <c r="AL123" i="5"/>
  <c r="AM123" i="5" s="1"/>
  <c r="AN123" i="5"/>
  <c r="AO123" i="5" s="1"/>
  <c r="AP123" i="5"/>
  <c r="AQ123" i="5" s="1"/>
  <c r="AR123" i="5"/>
  <c r="AS123" i="5" s="1"/>
  <c r="AT123" i="5"/>
  <c r="AU123" i="5" s="1"/>
  <c r="AV123" i="5"/>
  <c r="AW123" i="5" s="1"/>
  <c r="AX123" i="5"/>
  <c r="AY123" i="5" s="1"/>
  <c r="AZ123" i="5"/>
  <c r="BA123" i="5" s="1"/>
  <c r="BB123" i="5"/>
  <c r="BC123" i="5" s="1"/>
  <c r="BD123" i="5"/>
  <c r="BE123" i="5" s="1"/>
  <c r="BF123" i="5"/>
  <c r="BG123" i="5" s="1"/>
  <c r="BH123" i="5"/>
  <c r="BI123" i="5" s="1"/>
  <c r="BJ123" i="5"/>
  <c r="BK123" i="5" s="1"/>
  <c r="BL123" i="5"/>
  <c r="BM123" i="5" s="1"/>
  <c r="AJ97" i="5"/>
  <c r="AK97" i="5" s="1"/>
  <c r="AL97" i="5"/>
  <c r="AM97" i="5" s="1"/>
  <c r="AN97" i="5"/>
  <c r="AO97" i="5" s="1"/>
  <c r="AP97" i="5"/>
  <c r="AQ97" i="5" s="1"/>
  <c r="AR97" i="5"/>
  <c r="AS97" i="5" s="1"/>
  <c r="AT97" i="5"/>
  <c r="AU97" i="5" s="1"/>
  <c r="AV97" i="5"/>
  <c r="AW97" i="5" s="1"/>
  <c r="AX97" i="5"/>
  <c r="AY97" i="5" s="1"/>
  <c r="AZ97" i="5"/>
  <c r="BA97" i="5" s="1"/>
  <c r="BB97" i="5"/>
  <c r="BC97" i="5" s="1"/>
  <c r="BD97" i="5"/>
  <c r="BE97" i="5" s="1"/>
  <c r="BF97" i="5"/>
  <c r="BG97" i="5" s="1"/>
  <c r="BH97" i="5"/>
  <c r="BI97" i="5" s="1"/>
  <c r="BJ97" i="5"/>
  <c r="BK97" i="5" s="1"/>
  <c r="BL97" i="5"/>
  <c r="BM97" i="5" s="1"/>
  <c r="AJ105" i="5"/>
  <c r="AK105" i="5" s="1"/>
  <c r="AL105" i="5"/>
  <c r="AM105" i="5" s="1"/>
  <c r="AN105" i="5"/>
  <c r="AO105" i="5" s="1"/>
  <c r="AP105" i="5"/>
  <c r="AQ105" i="5" s="1"/>
  <c r="AR105" i="5"/>
  <c r="AS105" i="5" s="1"/>
  <c r="AT105" i="5"/>
  <c r="AU105" i="5" s="1"/>
  <c r="AV105" i="5"/>
  <c r="AW105" i="5" s="1"/>
  <c r="AX105" i="5"/>
  <c r="AY105" i="5" s="1"/>
  <c r="AZ105" i="5"/>
  <c r="BA105" i="5" s="1"/>
  <c r="BB105" i="5"/>
  <c r="BC105" i="5" s="1"/>
  <c r="BD105" i="5"/>
  <c r="BE105" i="5" s="1"/>
  <c r="BF105" i="5"/>
  <c r="BG105" i="5" s="1"/>
  <c r="BH105" i="5"/>
  <c r="BI105" i="5" s="1"/>
  <c r="BJ105" i="5"/>
  <c r="BK105" i="5" s="1"/>
  <c r="BL105" i="5"/>
  <c r="BM105" i="5" s="1"/>
  <c r="AJ118" i="5"/>
  <c r="AK118" i="5" s="1"/>
  <c r="AL118" i="5"/>
  <c r="AM118" i="5" s="1"/>
  <c r="AN118" i="5"/>
  <c r="AO118" i="5" s="1"/>
  <c r="AP118" i="5"/>
  <c r="AQ118" i="5" s="1"/>
  <c r="AR118" i="5"/>
  <c r="AS118" i="5" s="1"/>
  <c r="AT118" i="5"/>
  <c r="AU118" i="5" s="1"/>
  <c r="AV118" i="5"/>
  <c r="AW118" i="5" s="1"/>
  <c r="AX118" i="5"/>
  <c r="AY118" i="5" s="1"/>
  <c r="AZ118" i="5"/>
  <c r="BA118" i="5" s="1"/>
  <c r="BB118" i="5"/>
  <c r="BC118" i="5" s="1"/>
  <c r="BD118" i="5"/>
  <c r="BE118" i="5" s="1"/>
  <c r="BF118" i="5"/>
  <c r="BG118" i="5" s="1"/>
  <c r="BH118" i="5"/>
  <c r="BI118" i="5" s="1"/>
  <c r="BJ118" i="5"/>
  <c r="BK118" i="5" s="1"/>
  <c r="BL118" i="5"/>
  <c r="BM118" i="5" s="1"/>
  <c r="AJ125" i="5"/>
  <c r="AK125" i="5" s="1"/>
  <c r="AL125" i="5"/>
  <c r="AM125" i="5" s="1"/>
  <c r="AN125" i="5"/>
  <c r="AO125" i="5" s="1"/>
  <c r="AP125" i="5"/>
  <c r="AQ125" i="5" s="1"/>
  <c r="AR125" i="5"/>
  <c r="AS125" i="5" s="1"/>
  <c r="AT125" i="5"/>
  <c r="AU125" i="5" s="1"/>
  <c r="AV125" i="5"/>
  <c r="AW125" i="5" s="1"/>
  <c r="AX125" i="5"/>
  <c r="AY125" i="5" s="1"/>
  <c r="AZ125" i="5"/>
  <c r="BA125" i="5" s="1"/>
  <c r="BB125" i="5"/>
  <c r="BC125" i="5" s="1"/>
  <c r="BD125" i="5"/>
  <c r="BE125" i="5" s="1"/>
  <c r="BF125" i="5"/>
  <c r="BG125" i="5" s="1"/>
  <c r="BH125" i="5"/>
  <c r="BI125" i="5" s="1"/>
  <c r="BJ125" i="5"/>
  <c r="BK125" i="5" s="1"/>
  <c r="BL125" i="5"/>
  <c r="BM125" i="5" s="1"/>
  <c r="AJ133" i="5"/>
  <c r="AK133" i="5" s="1"/>
  <c r="AL133" i="5"/>
  <c r="AM133" i="5" s="1"/>
  <c r="AN133" i="5"/>
  <c r="AO133" i="5" s="1"/>
  <c r="AP133" i="5"/>
  <c r="AQ133" i="5" s="1"/>
  <c r="AR133" i="5"/>
  <c r="AS133" i="5" s="1"/>
  <c r="AT133" i="5"/>
  <c r="AU133" i="5" s="1"/>
  <c r="AV133" i="5"/>
  <c r="AW133" i="5" s="1"/>
  <c r="AX133" i="5"/>
  <c r="AY133" i="5" s="1"/>
  <c r="AZ133" i="5"/>
  <c r="BA133" i="5" s="1"/>
  <c r="BB133" i="5"/>
  <c r="BC133" i="5" s="1"/>
  <c r="BD133" i="5"/>
  <c r="BE133" i="5" s="1"/>
  <c r="BF133" i="5"/>
  <c r="BG133" i="5" s="1"/>
  <c r="BH133" i="5"/>
  <c r="BI133" i="5" s="1"/>
  <c r="BJ133" i="5"/>
  <c r="BK133" i="5" s="1"/>
  <c r="BL133" i="5"/>
  <c r="BM133" i="5" s="1"/>
  <c r="AJ143" i="5"/>
  <c r="AK143" i="5" s="1"/>
  <c r="AL143" i="5"/>
  <c r="AM143" i="5" s="1"/>
  <c r="AN143" i="5"/>
  <c r="AO143" i="5" s="1"/>
  <c r="AP143" i="5"/>
  <c r="AQ143" i="5" s="1"/>
  <c r="AR143" i="5"/>
  <c r="AS143" i="5" s="1"/>
  <c r="AT143" i="5"/>
  <c r="AU143" i="5" s="1"/>
  <c r="AV143" i="5"/>
  <c r="AW143" i="5" s="1"/>
  <c r="AX143" i="5"/>
  <c r="AY143" i="5" s="1"/>
  <c r="AZ143" i="5"/>
  <c r="BA143" i="5" s="1"/>
  <c r="BB143" i="5"/>
  <c r="BC143" i="5" s="1"/>
  <c r="BD143" i="5"/>
  <c r="BE143" i="5" s="1"/>
  <c r="BF143" i="5"/>
  <c r="BG143" i="5" s="1"/>
  <c r="BH143" i="5"/>
  <c r="BI143" i="5" s="1"/>
  <c r="BJ143" i="5"/>
  <c r="BK143" i="5" s="1"/>
  <c r="BL143" i="5"/>
  <c r="BM143" i="5" s="1"/>
  <c r="AJ149" i="5"/>
  <c r="AK149" i="5" s="1"/>
  <c r="AL149" i="5"/>
  <c r="AM149" i="5" s="1"/>
  <c r="AN149" i="5"/>
  <c r="AO149" i="5" s="1"/>
  <c r="AP149" i="5"/>
  <c r="AQ149" i="5" s="1"/>
  <c r="AR149" i="5"/>
  <c r="AS149" i="5" s="1"/>
  <c r="AT149" i="5"/>
  <c r="AU149" i="5" s="1"/>
  <c r="AV149" i="5"/>
  <c r="AW149" i="5" s="1"/>
  <c r="AX149" i="5"/>
  <c r="AY149" i="5" s="1"/>
  <c r="AZ149" i="5"/>
  <c r="BA149" i="5" s="1"/>
  <c r="BB149" i="5"/>
  <c r="BC149" i="5" s="1"/>
  <c r="BD149" i="5"/>
  <c r="BE149" i="5" s="1"/>
  <c r="BF149" i="5"/>
  <c r="BG149" i="5" s="1"/>
  <c r="BH149" i="5"/>
  <c r="BI149" i="5" s="1"/>
  <c r="BJ149" i="5"/>
  <c r="BK149" i="5" s="1"/>
  <c r="BL149" i="5"/>
  <c r="BM149" i="5" s="1"/>
  <c r="AJ153" i="5"/>
  <c r="AK153" i="5" s="1"/>
  <c r="AL153" i="5"/>
  <c r="AM153" i="5" s="1"/>
  <c r="AN153" i="5"/>
  <c r="AO153" i="5" s="1"/>
  <c r="AP153" i="5"/>
  <c r="AQ153" i="5" s="1"/>
  <c r="AR153" i="5"/>
  <c r="AS153" i="5" s="1"/>
  <c r="AT153" i="5"/>
  <c r="AU153" i="5" s="1"/>
  <c r="AV153" i="5"/>
  <c r="AW153" i="5" s="1"/>
  <c r="AX153" i="5"/>
  <c r="AY153" i="5" s="1"/>
  <c r="AZ153" i="5"/>
  <c r="BA153" i="5" s="1"/>
  <c r="BB153" i="5"/>
  <c r="BC153" i="5" s="1"/>
  <c r="BD153" i="5"/>
  <c r="BE153" i="5" s="1"/>
  <c r="BF153" i="5"/>
  <c r="BG153" i="5" s="1"/>
  <c r="BH153" i="5"/>
  <c r="BI153" i="5" s="1"/>
  <c r="BJ153" i="5"/>
  <c r="BK153" i="5" s="1"/>
  <c r="BL153" i="5"/>
  <c r="BM153" i="5" s="1"/>
  <c r="AJ162" i="5"/>
  <c r="AK162" i="5" s="1"/>
  <c r="AL162" i="5"/>
  <c r="AM162" i="5" s="1"/>
  <c r="AN162" i="5"/>
  <c r="AO162" i="5" s="1"/>
  <c r="AP162" i="5"/>
  <c r="AQ162" i="5" s="1"/>
  <c r="AR162" i="5"/>
  <c r="AS162" i="5" s="1"/>
  <c r="AT162" i="5"/>
  <c r="AU162" i="5" s="1"/>
  <c r="AV162" i="5"/>
  <c r="AW162" i="5" s="1"/>
  <c r="AX162" i="5"/>
  <c r="AY162" i="5" s="1"/>
  <c r="AZ162" i="5"/>
  <c r="BA162" i="5" s="1"/>
  <c r="BB162" i="5"/>
  <c r="BC162" i="5" s="1"/>
  <c r="BD162" i="5"/>
  <c r="BE162" i="5" s="1"/>
  <c r="BF162" i="5"/>
  <c r="BG162" i="5" s="1"/>
  <c r="BH162" i="5"/>
  <c r="BI162" i="5" s="1"/>
  <c r="BJ162" i="5"/>
  <c r="BK162" i="5" s="1"/>
  <c r="BL162" i="5"/>
  <c r="BM162" i="5" s="1"/>
  <c r="AJ165" i="5"/>
  <c r="AK165" i="5" s="1"/>
  <c r="AL165" i="5"/>
  <c r="AM165" i="5" s="1"/>
  <c r="AN165" i="5"/>
  <c r="AO165" i="5" s="1"/>
  <c r="AP165" i="5"/>
  <c r="AQ165" i="5" s="1"/>
  <c r="AR165" i="5"/>
  <c r="AS165" i="5" s="1"/>
  <c r="AT165" i="5"/>
  <c r="AU165" i="5" s="1"/>
  <c r="AV165" i="5"/>
  <c r="AW165" i="5" s="1"/>
  <c r="AX165" i="5"/>
  <c r="AY165" i="5" s="1"/>
  <c r="AZ165" i="5"/>
  <c r="BA165" i="5" s="1"/>
  <c r="BB165" i="5"/>
  <c r="BC165" i="5" s="1"/>
  <c r="BD165" i="5"/>
  <c r="BE165" i="5" s="1"/>
  <c r="BF165" i="5"/>
  <c r="BG165" i="5" s="1"/>
  <c r="BH165" i="5"/>
  <c r="BI165" i="5" s="1"/>
  <c r="BJ165" i="5"/>
  <c r="BK165" i="5" s="1"/>
  <c r="BL165" i="5"/>
  <c r="BM165" i="5" s="1"/>
  <c r="AJ166" i="5"/>
  <c r="AK166" i="5" s="1"/>
  <c r="AL166" i="5"/>
  <c r="AM166" i="5" s="1"/>
  <c r="AN166" i="5"/>
  <c r="AO166" i="5" s="1"/>
  <c r="AP166" i="5"/>
  <c r="AQ166" i="5" s="1"/>
  <c r="AR166" i="5"/>
  <c r="AS166" i="5" s="1"/>
  <c r="AT166" i="5"/>
  <c r="AU166" i="5" s="1"/>
  <c r="AV166" i="5"/>
  <c r="AW166" i="5" s="1"/>
  <c r="AX166" i="5"/>
  <c r="AY166" i="5" s="1"/>
  <c r="AZ166" i="5"/>
  <c r="BA166" i="5" s="1"/>
  <c r="BB166" i="5"/>
  <c r="BC166" i="5" s="1"/>
  <c r="BD166" i="5"/>
  <c r="BE166" i="5" s="1"/>
  <c r="BF166" i="5"/>
  <c r="BG166" i="5" s="1"/>
  <c r="BH166" i="5"/>
  <c r="BI166" i="5" s="1"/>
  <c r="BJ166" i="5"/>
  <c r="BK166" i="5" s="1"/>
  <c r="BL166" i="5"/>
  <c r="BM166" i="5" s="1"/>
  <c r="AJ167" i="5"/>
  <c r="AK167" i="5" s="1"/>
  <c r="AL167" i="5"/>
  <c r="AM167" i="5" s="1"/>
  <c r="AN167" i="5"/>
  <c r="AO167" i="5" s="1"/>
  <c r="AP167" i="5"/>
  <c r="AQ167" i="5" s="1"/>
  <c r="AR167" i="5"/>
  <c r="AS167" i="5" s="1"/>
  <c r="AT167" i="5"/>
  <c r="AU167" i="5" s="1"/>
  <c r="AV167" i="5"/>
  <c r="AW167" i="5" s="1"/>
  <c r="AX167" i="5"/>
  <c r="AY167" i="5" s="1"/>
  <c r="AZ167" i="5"/>
  <c r="BA167" i="5" s="1"/>
  <c r="BB167" i="5"/>
  <c r="BC167" i="5" s="1"/>
  <c r="BD167" i="5"/>
  <c r="BE167" i="5" s="1"/>
  <c r="BF167" i="5"/>
  <c r="BG167" i="5" s="1"/>
  <c r="BH167" i="5"/>
  <c r="BI167" i="5" s="1"/>
  <c r="BJ167" i="5"/>
  <c r="BK167" i="5" s="1"/>
  <c r="BL167" i="5"/>
  <c r="BM167" i="5" s="1"/>
  <c r="AJ170" i="5"/>
  <c r="AK170" i="5" s="1"/>
  <c r="AL170" i="5"/>
  <c r="AM170" i="5" s="1"/>
  <c r="AN170" i="5"/>
  <c r="AO170" i="5" s="1"/>
  <c r="AP170" i="5"/>
  <c r="AQ170" i="5" s="1"/>
  <c r="AR170" i="5"/>
  <c r="AS170" i="5" s="1"/>
  <c r="AT170" i="5"/>
  <c r="AU170" i="5" s="1"/>
  <c r="AV170" i="5"/>
  <c r="AW170" i="5" s="1"/>
  <c r="AX170" i="5"/>
  <c r="AY170" i="5" s="1"/>
  <c r="AZ170" i="5"/>
  <c r="BA170" i="5" s="1"/>
  <c r="BB170" i="5"/>
  <c r="BC170" i="5" s="1"/>
  <c r="BD170" i="5"/>
  <c r="BE170" i="5" s="1"/>
  <c r="BF170" i="5"/>
  <c r="BG170" i="5" s="1"/>
  <c r="BH170" i="5"/>
  <c r="BI170" i="5" s="1"/>
  <c r="BJ170" i="5"/>
  <c r="BK170" i="5" s="1"/>
  <c r="BL170" i="5"/>
  <c r="BM170" i="5" s="1"/>
  <c r="AJ171" i="5"/>
  <c r="AK171" i="5" s="1"/>
  <c r="AL171" i="5"/>
  <c r="AM171" i="5" s="1"/>
  <c r="AN171" i="5"/>
  <c r="AO171" i="5" s="1"/>
  <c r="AP171" i="5"/>
  <c r="AQ171" i="5" s="1"/>
  <c r="AR171" i="5"/>
  <c r="AS171" i="5" s="1"/>
  <c r="AT171" i="5"/>
  <c r="AU171" i="5" s="1"/>
  <c r="AV171" i="5"/>
  <c r="AW171" i="5" s="1"/>
  <c r="AX171" i="5"/>
  <c r="AY171" i="5" s="1"/>
  <c r="AZ171" i="5"/>
  <c r="BA171" i="5" s="1"/>
  <c r="BB171" i="5"/>
  <c r="BC171" i="5" s="1"/>
  <c r="BD171" i="5"/>
  <c r="BE171" i="5" s="1"/>
  <c r="BF171" i="5"/>
  <c r="BG171" i="5" s="1"/>
  <c r="BH171" i="5"/>
  <c r="BI171" i="5" s="1"/>
  <c r="BJ171" i="5"/>
  <c r="BK171" i="5" s="1"/>
  <c r="BL171" i="5"/>
  <c r="BM171" i="5" s="1"/>
  <c r="AJ189" i="5"/>
  <c r="AK189" i="5" s="1"/>
  <c r="AL189" i="5"/>
  <c r="AM189" i="5" s="1"/>
  <c r="AN189" i="5"/>
  <c r="AO189" i="5" s="1"/>
  <c r="AP189" i="5"/>
  <c r="AQ189" i="5" s="1"/>
  <c r="AR189" i="5"/>
  <c r="AS189" i="5" s="1"/>
  <c r="AT189" i="5"/>
  <c r="AU189" i="5" s="1"/>
  <c r="AV189" i="5"/>
  <c r="AW189" i="5" s="1"/>
  <c r="AX189" i="5"/>
  <c r="AY189" i="5" s="1"/>
  <c r="AZ189" i="5"/>
  <c r="BA189" i="5" s="1"/>
  <c r="BB189" i="5"/>
  <c r="BC189" i="5" s="1"/>
  <c r="BD189" i="5"/>
  <c r="BE189" i="5" s="1"/>
  <c r="BF189" i="5"/>
  <c r="BG189" i="5" s="1"/>
  <c r="BH189" i="5"/>
  <c r="BI189" i="5" s="1"/>
  <c r="BJ189" i="5"/>
  <c r="BK189" i="5" s="1"/>
  <c r="BL189" i="5"/>
  <c r="BM189" i="5" s="1"/>
  <c r="AJ192" i="5"/>
  <c r="AK192" i="5" s="1"/>
  <c r="AL192" i="5"/>
  <c r="AM192" i="5" s="1"/>
  <c r="AN192" i="5"/>
  <c r="AO192" i="5" s="1"/>
  <c r="AP192" i="5"/>
  <c r="AQ192" i="5" s="1"/>
  <c r="AR192" i="5"/>
  <c r="AS192" i="5" s="1"/>
  <c r="AT192" i="5"/>
  <c r="AU192" i="5" s="1"/>
  <c r="AV192" i="5"/>
  <c r="AW192" i="5" s="1"/>
  <c r="AX192" i="5"/>
  <c r="AY192" i="5" s="1"/>
  <c r="AZ192" i="5"/>
  <c r="BA192" i="5" s="1"/>
  <c r="BB192" i="5"/>
  <c r="BC192" i="5" s="1"/>
  <c r="BD192" i="5"/>
  <c r="BE192" i="5" s="1"/>
  <c r="BF192" i="5"/>
  <c r="BG192" i="5" s="1"/>
  <c r="BH192" i="5"/>
  <c r="BI192" i="5" s="1"/>
  <c r="BJ192" i="5"/>
  <c r="BK192" i="5" s="1"/>
  <c r="BL192" i="5"/>
  <c r="BM192" i="5" s="1"/>
  <c r="AJ194" i="5"/>
  <c r="AK194" i="5" s="1"/>
  <c r="AL194" i="5"/>
  <c r="AM194" i="5" s="1"/>
  <c r="AN194" i="5"/>
  <c r="AO194" i="5" s="1"/>
  <c r="AP194" i="5"/>
  <c r="AQ194" i="5" s="1"/>
  <c r="AR194" i="5"/>
  <c r="AS194" i="5" s="1"/>
  <c r="AT194" i="5"/>
  <c r="AU194" i="5" s="1"/>
  <c r="AV194" i="5"/>
  <c r="AW194" i="5" s="1"/>
  <c r="AX194" i="5"/>
  <c r="AY194" i="5" s="1"/>
  <c r="AZ194" i="5"/>
  <c r="BA194" i="5" s="1"/>
  <c r="BB194" i="5"/>
  <c r="BC194" i="5" s="1"/>
  <c r="BD194" i="5"/>
  <c r="BE194" i="5" s="1"/>
  <c r="BF194" i="5"/>
  <c r="BG194" i="5" s="1"/>
  <c r="BH194" i="5"/>
  <c r="BI194" i="5" s="1"/>
  <c r="BJ194" i="5"/>
  <c r="BK194" i="5" s="1"/>
  <c r="BL194" i="5"/>
  <c r="BM194" i="5" s="1"/>
  <c r="AJ196" i="5"/>
  <c r="AK196" i="5" s="1"/>
  <c r="AL196" i="5"/>
  <c r="AM196" i="5" s="1"/>
  <c r="AN196" i="5"/>
  <c r="AO196" i="5" s="1"/>
  <c r="AP196" i="5"/>
  <c r="AQ196" i="5" s="1"/>
  <c r="AR196" i="5"/>
  <c r="AS196" i="5" s="1"/>
  <c r="AT196" i="5"/>
  <c r="AU196" i="5" s="1"/>
  <c r="AV196" i="5"/>
  <c r="AW196" i="5" s="1"/>
  <c r="AX196" i="5"/>
  <c r="AY196" i="5" s="1"/>
  <c r="AZ196" i="5"/>
  <c r="BA196" i="5" s="1"/>
  <c r="BB196" i="5"/>
  <c r="BC196" i="5" s="1"/>
  <c r="BD196" i="5"/>
  <c r="BE196" i="5" s="1"/>
  <c r="BF196" i="5"/>
  <c r="BG196" i="5" s="1"/>
  <c r="BH196" i="5"/>
  <c r="BI196" i="5" s="1"/>
  <c r="BJ196" i="5"/>
  <c r="BK196" i="5" s="1"/>
  <c r="BL196" i="5"/>
  <c r="BM196" i="5" s="1"/>
  <c r="AJ197" i="5"/>
  <c r="AK197" i="5" s="1"/>
  <c r="AL197" i="5"/>
  <c r="AM197" i="5" s="1"/>
  <c r="AN197" i="5"/>
  <c r="AO197" i="5" s="1"/>
  <c r="AP197" i="5"/>
  <c r="AQ197" i="5" s="1"/>
  <c r="AR197" i="5"/>
  <c r="AS197" i="5" s="1"/>
  <c r="AT197" i="5"/>
  <c r="AU197" i="5" s="1"/>
  <c r="AV197" i="5"/>
  <c r="AW197" i="5" s="1"/>
  <c r="AX197" i="5"/>
  <c r="AY197" i="5" s="1"/>
  <c r="AZ197" i="5"/>
  <c r="BA197" i="5" s="1"/>
  <c r="BB197" i="5"/>
  <c r="BC197" i="5" s="1"/>
  <c r="BD197" i="5"/>
  <c r="BE197" i="5" s="1"/>
  <c r="BF197" i="5"/>
  <c r="BG197" i="5" s="1"/>
  <c r="BH197" i="5"/>
  <c r="BI197" i="5" s="1"/>
  <c r="BJ197" i="5"/>
  <c r="BK197" i="5" s="1"/>
  <c r="BL197" i="5"/>
  <c r="BM197" i="5" s="1"/>
  <c r="AJ198" i="5"/>
  <c r="AK198" i="5" s="1"/>
  <c r="AL198" i="5"/>
  <c r="AM198" i="5" s="1"/>
  <c r="AN198" i="5"/>
  <c r="AO198" i="5" s="1"/>
  <c r="AP198" i="5"/>
  <c r="AQ198" i="5" s="1"/>
  <c r="AR198" i="5"/>
  <c r="AS198" i="5" s="1"/>
  <c r="AT198" i="5"/>
  <c r="AU198" i="5" s="1"/>
  <c r="AV198" i="5"/>
  <c r="AW198" i="5" s="1"/>
  <c r="AX198" i="5"/>
  <c r="AY198" i="5" s="1"/>
  <c r="AZ198" i="5"/>
  <c r="BA198" i="5" s="1"/>
  <c r="BB198" i="5"/>
  <c r="BC198" i="5" s="1"/>
  <c r="BD198" i="5"/>
  <c r="BE198" i="5" s="1"/>
  <c r="BF198" i="5"/>
  <c r="BG198" i="5" s="1"/>
  <c r="BH198" i="5"/>
  <c r="BI198" i="5" s="1"/>
  <c r="BJ198" i="5"/>
  <c r="BK198" i="5" s="1"/>
  <c r="BL198" i="5"/>
  <c r="BM198" i="5" s="1"/>
  <c r="AJ201" i="5"/>
  <c r="AK201" i="5" s="1"/>
  <c r="AL201" i="5"/>
  <c r="AM201" i="5" s="1"/>
  <c r="AN201" i="5"/>
  <c r="AO201" i="5" s="1"/>
  <c r="AP201" i="5"/>
  <c r="AQ201" i="5" s="1"/>
  <c r="AR201" i="5"/>
  <c r="AS201" i="5" s="1"/>
  <c r="AT201" i="5"/>
  <c r="AU201" i="5" s="1"/>
  <c r="AV201" i="5"/>
  <c r="AW201" i="5" s="1"/>
  <c r="AX201" i="5"/>
  <c r="AY201" i="5" s="1"/>
  <c r="AZ201" i="5"/>
  <c r="BA201" i="5" s="1"/>
  <c r="BB201" i="5"/>
  <c r="BC201" i="5" s="1"/>
  <c r="BD201" i="5"/>
  <c r="BE201" i="5" s="1"/>
  <c r="BF201" i="5"/>
  <c r="BG201" i="5" s="1"/>
  <c r="BH201" i="5"/>
  <c r="BI201" i="5" s="1"/>
  <c r="BJ201" i="5"/>
  <c r="BK201" i="5" s="1"/>
  <c r="BL201" i="5"/>
  <c r="BM201" i="5" s="1"/>
  <c r="AJ203" i="5"/>
  <c r="AK203" i="5" s="1"/>
  <c r="AL203" i="5"/>
  <c r="AM203" i="5" s="1"/>
  <c r="AN203" i="5"/>
  <c r="AO203" i="5" s="1"/>
  <c r="AP203" i="5"/>
  <c r="AQ203" i="5" s="1"/>
  <c r="AR203" i="5"/>
  <c r="AS203" i="5" s="1"/>
  <c r="AT203" i="5"/>
  <c r="AU203" i="5" s="1"/>
  <c r="AV203" i="5"/>
  <c r="AW203" i="5" s="1"/>
  <c r="AX203" i="5"/>
  <c r="AY203" i="5" s="1"/>
  <c r="AZ203" i="5"/>
  <c r="BA203" i="5" s="1"/>
  <c r="BB203" i="5"/>
  <c r="BC203" i="5" s="1"/>
  <c r="BD203" i="5"/>
  <c r="BE203" i="5" s="1"/>
  <c r="BF203" i="5"/>
  <c r="BG203" i="5" s="1"/>
  <c r="BH203" i="5"/>
  <c r="BI203" i="5" s="1"/>
  <c r="BJ203" i="5"/>
  <c r="BK203" i="5" s="1"/>
  <c r="BL203" i="5"/>
  <c r="BM203" i="5" s="1"/>
  <c r="AJ205" i="5"/>
  <c r="AK205" i="5" s="1"/>
  <c r="AL205" i="5"/>
  <c r="AM205" i="5" s="1"/>
  <c r="AN205" i="5"/>
  <c r="AO205" i="5" s="1"/>
  <c r="AP205" i="5"/>
  <c r="AQ205" i="5" s="1"/>
  <c r="AR205" i="5"/>
  <c r="AS205" i="5" s="1"/>
  <c r="AT205" i="5"/>
  <c r="AU205" i="5" s="1"/>
  <c r="AV205" i="5"/>
  <c r="AW205" i="5" s="1"/>
  <c r="AX205" i="5"/>
  <c r="AY205" i="5" s="1"/>
  <c r="AZ205" i="5"/>
  <c r="BA205" i="5" s="1"/>
  <c r="BB205" i="5"/>
  <c r="BC205" i="5" s="1"/>
  <c r="BD205" i="5"/>
  <c r="BE205" i="5" s="1"/>
  <c r="BF205" i="5"/>
  <c r="BG205" i="5" s="1"/>
  <c r="BH205" i="5"/>
  <c r="BI205" i="5" s="1"/>
  <c r="BJ205" i="5"/>
  <c r="BK205" i="5" s="1"/>
  <c r="BL205" i="5"/>
  <c r="BM205" i="5" s="1"/>
  <c r="AJ208" i="5"/>
  <c r="AK208" i="5" s="1"/>
  <c r="AL208" i="5"/>
  <c r="AM208" i="5" s="1"/>
  <c r="AN208" i="5"/>
  <c r="AO208" i="5" s="1"/>
  <c r="AP208" i="5"/>
  <c r="AQ208" i="5" s="1"/>
  <c r="AR208" i="5"/>
  <c r="AS208" i="5" s="1"/>
  <c r="AT208" i="5"/>
  <c r="AU208" i="5" s="1"/>
  <c r="AV208" i="5"/>
  <c r="AW208" i="5" s="1"/>
  <c r="AX208" i="5"/>
  <c r="AY208" i="5" s="1"/>
  <c r="AZ208" i="5"/>
  <c r="BA208" i="5" s="1"/>
  <c r="BB208" i="5"/>
  <c r="BC208" i="5" s="1"/>
  <c r="BD208" i="5"/>
  <c r="BE208" i="5" s="1"/>
  <c r="BF208" i="5"/>
  <c r="BG208" i="5" s="1"/>
  <c r="BH208" i="5"/>
  <c r="BI208" i="5" s="1"/>
  <c r="BJ208" i="5"/>
  <c r="BK208" i="5" s="1"/>
  <c r="BL208" i="5"/>
  <c r="BM208" i="5" s="1"/>
  <c r="AJ222" i="5"/>
  <c r="AK222" i="5" s="1"/>
  <c r="AL222" i="5"/>
  <c r="AM222" i="5" s="1"/>
  <c r="AN222" i="5"/>
  <c r="AO222" i="5" s="1"/>
  <c r="AP222" i="5"/>
  <c r="AQ222" i="5" s="1"/>
  <c r="AR222" i="5"/>
  <c r="AS222" i="5" s="1"/>
  <c r="AT222" i="5"/>
  <c r="AU222" i="5" s="1"/>
  <c r="AV222" i="5"/>
  <c r="AW222" i="5" s="1"/>
  <c r="AX222" i="5"/>
  <c r="AY222" i="5" s="1"/>
  <c r="AZ222" i="5"/>
  <c r="BA222" i="5" s="1"/>
  <c r="BB222" i="5"/>
  <c r="BC222" i="5" s="1"/>
  <c r="BD222" i="5"/>
  <c r="BE222" i="5" s="1"/>
  <c r="BF222" i="5"/>
  <c r="BG222" i="5" s="1"/>
  <c r="BH222" i="5"/>
  <c r="BI222" i="5" s="1"/>
  <c r="BJ222" i="5"/>
  <c r="BK222" i="5" s="1"/>
  <c r="BL222" i="5"/>
  <c r="BM222" i="5" s="1"/>
  <c r="AJ228" i="5"/>
  <c r="AK228" i="5" s="1"/>
  <c r="AL228" i="5"/>
  <c r="AM228" i="5" s="1"/>
  <c r="AN228" i="5"/>
  <c r="AO228" i="5" s="1"/>
  <c r="AP228" i="5"/>
  <c r="AQ228" i="5" s="1"/>
  <c r="AR228" i="5"/>
  <c r="AS228" i="5" s="1"/>
  <c r="AT228" i="5"/>
  <c r="AU228" i="5" s="1"/>
  <c r="AV228" i="5"/>
  <c r="AW228" i="5" s="1"/>
  <c r="AX228" i="5"/>
  <c r="AY228" i="5" s="1"/>
  <c r="AZ228" i="5"/>
  <c r="BA228" i="5" s="1"/>
  <c r="BB228" i="5"/>
  <c r="BC228" i="5" s="1"/>
  <c r="BD228" i="5"/>
  <c r="BE228" i="5" s="1"/>
  <c r="BF228" i="5"/>
  <c r="BG228" i="5" s="1"/>
  <c r="BH228" i="5"/>
  <c r="BI228" i="5" s="1"/>
  <c r="BJ228" i="5"/>
  <c r="BK228" i="5" s="1"/>
  <c r="BL228" i="5"/>
  <c r="BM228" i="5" s="1"/>
  <c r="AJ235" i="5"/>
  <c r="AK235" i="5" s="1"/>
  <c r="AL235" i="5"/>
  <c r="AM235" i="5" s="1"/>
  <c r="AN235" i="5"/>
  <c r="AO235" i="5" s="1"/>
  <c r="AP235" i="5"/>
  <c r="AQ235" i="5" s="1"/>
  <c r="AR235" i="5"/>
  <c r="AS235" i="5" s="1"/>
  <c r="AT235" i="5"/>
  <c r="AU235" i="5" s="1"/>
  <c r="AV235" i="5"/>
  <c r="AW235" i="5" s="1"/>
  <c r="AX235" i="5"/>
  <c r="AY235" i="5" s="1"/>
  <c r="AZ235" i="5"/>
  <c r="BA235" i="5" s="1"/>
  <c r="BB235" i="5"/>
  <c r="BC235" i="5" s="1"/>
  <c r="BD235" i="5"/>
  <c r="BE235" i="5" s="1"/>
  <c r="BF235" i="5"/>
  <c r="BG235" i="5" s="1"/>
  <c r="BH235" i="5"/>
  <c r="BI235" i="5" s="1"/>
  <c r="BJ235" i="5"/>
  <c r="BK235" i="5" s="1"/>
  <c r="BL235" i="5"/>
  <c r="BM235" i="5" s="1"/>
  <c r="AJ236" i="5"/>
  <c r="AK236" i="5" s="1"/>
  <c r="AL236" i="5"/>
  <c r="AM236" i="5" s="1"/>
  <c r="AN236" i="5"/>
  <c r="AO236" i="5" s="1"/>
  <c r="AP236" i="5"/>
  <c r="AQ236" i="5" s="1"/>
  <c r="AR236" i="5"/>
  <c r="AS236" i="5" s="1"/>
  <c r="AT236" i="5"/>
  <c r="AU236" i="5" s="1"/>
  <c r="AV236" i="5"/>
  <c r="AW236" i="5" s="1"/>
  <c r="AX236" i="5"/>
  <c r="AY236" i="5" s="1"/>
  <c r="AZ236" i="5"/>
  <c r="BA236" i="5" s="1"/>
  <c r="BB236" i="5"/>
  <c r="BC236" i="5" s="1"/>
  <c r="BD236" i="5"/>
  <c r="BE236" i="5" s="1"/>
  <c r="BF236" i="5"/>
  <c r="BG236" i="5" s="1"/>
  <c r="BH236" i="5"/>
  <c r="BI236" i="5" s="1"/>
  <c r="BJ236" i="5"/>
  <c r="BK236" i="5" s="1"/>
  <c r="BL236" i="5"/>
  <c r="BM236" i="5" s="1"/>
  <c r="AJ241" i="5"/>
  <c r="AK241" i="5" s="1"/>
  <c r="AL241" i="5"/>
  <c r="AM241" i="5" s="1"/>
  <c r="AN241" i="5"/>
  <c r="AO241" i="5" s="1"/>
  <c r="AP241" i="5"/>
  <c r="AQ241" i="5" s="1"/>
  <c r="AR241" i="5"/>
  <c r="AS241" i="5" s="1"/>
  <c r="AT241" i="5"/>
  <c r="AU241" i="5" s="1"/>
  <c r="AV241" i="5"/>
  <c r="AW241" i="5" s="1"/>
  <c r="AX241" i="5"/>
  <c r="AY241" i="5" s="1"/>
  <c r="AZ241" i="5"/>
  <c r="BA241" i="5" s="1"/>
  <c r="BB241" i="5"/>
  <c r="BC241" i="5" s="1"/>
  <c r="BD241" i="5"/>
  <c r="BE241" i="5" s="1"/>
  <c r="BF241" i="5"/>
  <c r="BG241" i="5" s="1"/>
  <c r="BH241" i="5"/>
  <c r="BI241" i="5" s="1"/>
  <c r="BJ241" i="5"/>
  <c r="BK241" i="5" s="1"/>
  <c r="BL241" i="5"/>
  <c r="BM241" i="5" s="1"/>
  <c r="AJ243" i="5"/>
  <c r="AK243" i="5" s="1"/>
  <c r="AL243" i="5"/>
  <c r="AM243" i="5" s="1"/>
  <c r="AN243" i="5"/>
  <c r="AO243" i="5" s="1"/>
  <c r="AP243" i="5"/>
  <c r="AQ243" i="5" s="1"/>
  <c r="AR243" i="5"/>
  <c r="AS243" i="5" s="1"/>
  <c r="AT243" i="5"/>
  <c r="AU243" i="5" s="1"/>
  <c r="AV243" i="5"/>
  <c r="AW243" i="5" s="1"/>
  <c r="AX243" i="5"/>
  <c r="AY243" i="5" s="1"/>
  <c r="AZ243" i="5"/>
  <c r="BA243" i="5" s="1"/>
  <c r="BB243" i="5"/>
  <c r="BC243" i="5" s="1"/>
  <c r="BD243" i="5"/>
  <c r="BE243" i="5" s="1"/>
  <c r="BF243" i="5"/>
  <c r="BG243" i="5" s="1"/>
  <c r="BH243" i="5"/>
  <c r="BI243" i="5" s="1"/>
  <c r="BJ243" i="5"/>
  <c r="BK243" i="5" s="1"/>
  <c r="BL243" i="5"/>
  <c r="BM243" i="5" s="1"/>
  <c r="AJ244" i="5"/>
  <c r="AK244" i="5" s="1"/>
  <c r="AL244" i="5"/>
  <c r="AM244" i="5" s="1"/>
  <c r="AN244" i="5"/>
  <c r="AO244" i="5" s="1"/>
  <c r="AP244" i="5"/>
  <c r="AQ244" i="5" s="1"/>
  <c r="AR244" i="5"/>
  <c r="AS244" i="5" s="1"/>
  <c r="AT244" i="5"/>
  <c r="AU244" i="5" s="1"/>
  <c r="AV244" i="5"/>
  <c r="AW244" i="5" s="1"/>
  <c r="AX244" i="5"/>
  <c r="AY244" i="5" s="1"/>
  <c r="AZ244" i="5"/>
  <c r="BA244" i="5" s="1"/>
  <c r="BB244" i="5"/>
  <c r="BC244" i="5" s="1"/>
  <c r="BD244" i="5"/>
  <c r="BE244" i="5" s="1"/>
  <c r="BF244" i="5"/>
  <c r="BG244" i="5" s="1"/>
  <c r="BH244" i="5"/>
  <c r="BI244" i="5" s="1"/>
  <c r="BJ244" i="5"/>
  <c r="BK244" i="5" s="1"/>
  <c r="BL244" i="5"/>
  <c r="BM244" i="5" s="1"/>
  <c r="AJ246" i="5"/>
  <c r="AK246" i="5" s="1"/>
  <c r="AL246" i="5"/>
  <c r="AM246" i="5" s="1"/>
  <c r="AN246" i="5"/>
  <c r="AO246" i="5" s="1"/>
  <c r="AP246" i="5"/>
  <c r="AQ246" i="5" s="1"/>
  <c r="AR246" i="5"/>
  <c r="AS246" i="5" s="1"/>
  <c r="AT246" i="5"/>
  <c r="AU246" i="5" s="1"/>
  <c r="AV246" i="5"/>
  <c r="AW246" i="5" s="1"/>
  <c r="AX246" i="5"/>
  <c r="AY246" i="5" s="1"/>
  <c r="AZ246" i="5"/>
  <c r="BA246" i="5" s="1"/>
  <c r="BB246" i="5"/>
  <c r="BC246" i="5" s="1"/>
  <c r="BD246" i="5"/>
  <c r="BE246" i="5" s="1"/>
  <c r="BF246" i="5"/>
  <c r="BG246" i="5" s="1"/>
  <c r="BH246" i="5"/>
  <c r="BI246" i="5" s="1"/>
  <c r="BJ246" i="5"/>
  <c r="BK246" i="5" s="1"/>
  <c r="BL246" i="5"/>
  <c r="BM246" i="5" s="1"/>
  <c r="AJ247" i="5"/>
  <c r="AK247" i="5" s="1"/>
  <c r="AL247" i="5"/>
  <c r="AM247" i="5" s="1"/>
  <c r="AN247" i="5"/>
  <c r="AO247" i="5" s="1"/>
  <c r="AP247" i="5"/>
  <c r="AQ247" i="5" s="1"/>
  <c r="AR247" i="5"/>
  <c r="AS247" i="5" s="1"/>
  <c r="AT247" i="5"/>
  <c r="AU247" i="5" s="1"/>
  <c r="AV247" i="5"/>
  <c r="AW247" i="5" s="1"/>
  <c r="AX247" i="5"/>
  <c r="AY247" i="5" s="1"/>
  <c r="AZ247" i="5"/>
  <c r="BA247" i="5" s="1"/>
  <c r="BB247" i="5"/>
  <c r="BC247" i="5" s="1"/>
  <c r="BD247" i="5"/>
  <c r="BE247" i="5" s="1"/>
  <c r="BF247" i="5"/>
  <c r="BG247" i="5" s="1"/>
  <c r="BH247" i="5"/>
  <c r="BI247" i="5" s="1"/>
  <c r="BJ247" i="5"/>
  <c r="BK247" i="5" s="1"/>
  <c r="BL247" i="5"/>
  <c r="BM247" i="5" s="1"/>
  <c r="AJ254" i="5"/>
  <c r="AK254" i="5" s="1"/>
  <c r="AL254" i="5"/>
  <c r="AM254" i="5" s="1"/>
  <c r="AN254" i="5"/>
  <c r="AO254" i="5" s="1"/>
  <c r="AP254" i="5"/>
  <c r="AQ254" i="5" s="1"/>
  <c r="AR254" i="5"/>
  <c r="AS254" i="5" s="1"/>
  <c r="AT254" i="5"/>
  <c r="AU254" i="5" s="1"/>
  <c r="AV254" i="5"/>
  <c r="AW254" i="5" s="1"/>
  <c r="AX254" i="5"/>
  <c r="AY254" i="5" s="1"/>
  <c r="AZ254" i="5"/>
  <c r="BA254" i="5" s="1"/>
  <c r="BB254" i="5"/>
  <c r="BC254" i="5" s="1"/>
  <c r="BD254" i="5"/>
  <c r="BE254" i="5" s="1"/>
  <c r="BF254" i="5"/>
  <c r="BG254" i="5" s="1"/>
  <c r="BH254" i="5"/>
  <c r="BI254" i="5" s="1"/>
  <c r="BJ254" i="5"/>
  <c r="BK254" i="5" s="1"/>
  <c r="BL254" i="5"/>
  <c r="BM254" i="5" s="1"/>
  <c r="AJ261" i="5"/>
  <c r="AK261" i="5" s="1"/>
  <c r="AL261" i="5"/>
  <c r="AM261" i="5" s="1"/>
  <c r="AN261" i="5"/>
  <c r="AO261" i="5" s="1"/>
  <c r="AP261" i="5"/>
  <c r="AQ261" i="5" s="1"/>
  <c r="AR261" i="5"/>
  <c r="AS261" i="5" s="1"/>
  <c r="AT261" i="5"/>
  <c r="AU261" i="5" s="1"/>
  <c r="AV261" i="5"/>
  <c r="AW261" i="5" s="1"/>
  <c r="AX261" i="5"/>
  <c r="AY261" i="5" s="1"/>
  <c r="AZ261" i="5"/>
  <c r="BA261" i="5" s="1"/>
  <c r="BB261" i="5"/>
  <c r="BC261" i="5" s="1"/>
  <c r="BD261" i="5"/>
  <c r="BE261" i="5" s="1"/>
  <c r="BF261" i="5"/>
  <c r="BG261" i="5" s="1"/>
  <c r="BH261" i="5"/>
  <c r="BI261" i="5" s="1"/>
  <c r="BJ261" i="5"/>
  <c r="BK261" i="5" s="1"/>
  <c r="BL261" i="5"/>
  <c r="BM261" i="5" s="1"/>
  <c r="AJ266" i="5"/>
  <c r="AK266" i="5" s="1"/>
  <c r="AL266" i="5"/>
  <c r="AM266" i="5" s="1"/>
  <c r="AN266" i="5"/>
  <c r="AO266" i="5" s="1"/>
  <c r="AP266" i="5"/>
  <c r="AQ266" i="5" s="1"/>
  <c r="AR266" i="5"/>
  <c r="AS266" i="5" s="1"/>
  <c r="AT266" i="5"/>
  <c r="AU266" i="5" s="1"/>
  <c r="AV266" i="5"/>
  <c r="AW266" i="5" s="1"/>
  <c r="AX266" i="5"/>
  <c r="AY266" i="5" s="1"/>
  <c r="AZ266" i="5"/>
  <c r="BA266" i="5" s="1"/>
  <c r="BB266" i="5"/>
  <c r="BC266" i="5" s="1"/>
  <c r="BD266" i="5"/>
  <c r="BE266" i="5" s="1"/>
  <c r="BF266" i="5"/>
  <c r="BG266" i="5" s="1"/>
  <c r="BH266" i="5"/>
  <c r="BI266" i="5" s="1"/>
  <c r="BJ266" i="5"/>
  <c r="BK266" i="5" s="1"/>
  <c r="BL266" i="5"/>
  <c r="BM266" i="5" s="1"/>
  <c r="AJ269" i="5"/>
  <c r="AK269" i="5" s="1"/>
  <c r="AL269" i="5"/>
  <c r="AM269" i="5" s="1"/>
  <c r="AN269" i="5"/>
  <c r="AO269" i="5" s="1"/>
  <c r="AP269" i="5"/>
  <c r="AQ269" i="5" s="1"/>
  <c r="AR269" i="5"/>
  <c r="AS269" i="5" s="1"/>
  <c r="AT269" i="5"/>
  <c r="AU269" i="5" s="1"/>
  <c r="AV269" i="5"/>
  <c r="AW269" i="5" s="1"/>
  <c r="AX269" i="5"/>
  <c r="AY269" i="5" s="1"/>
  <c r="AZ269" i="5"/>
  <c r="BA269" i="5" s="1"/>
  <c r="BB269" i="5"/>
  <c r="BC269" i="5" s="1"/>
  <c r="BD269" i="5"/>
  <c r="BE269" i="5" s="1"/>
  <c r="BF269" i="5"/>
  <c r="BG269" i="5" s="1"/>
  <c r="BH269" i="5"/>
  <c r="BI269" i="5" s="1"/>
  <c r="BJ269" i="5"/>
  <c r="BK269" i="5" s="1"/>
  <c r="BL269" i="5"/>
  <c r="BM269" i="5" s="1"/>
  <c r="AJ278" i="5"/>
  <c r="AK278" i="5" s="1"/>
  <c r="AL278" i="5"/>
  <c r="AM278" i="5" s="1"/>
  <c r="AN278" i="5"/>
  <c r="AO278" i="5" s="1"/>
  <c r="AP278" i="5"/>
  <c r="AQ278" i="5" s="1"/>
  <c r="AR278" i="5"/>
  <c r="AS278" i="5" s="1"/>
  <c r="AT278" i="5"/>
  <c r="AU278" i="5" s="1"/>
  <c r="AV278" i="5"/>
  <c r="AW278" i="5" s="1"/>
  <c r="AX278" i="5"/>
  <c r="AY278" i="5" s="1"/>
  <c r="AZ278" i="5"/>
  <c r="BA278" i="5" s="1"/>
  <c r="BB278" i="5"/>
  <c r="BC278" i="5" s="1"/>
  <c r="BD278" i="5"/>
  <c r="BE278" i="5" s="1"/>
  <c r="BF278" i="5"/>
  <c r="BG278" i="5" s="1"/>
  <c r="BH278" i="5"/>
  <c r="BI278" i="5" s="1"/>
  <c r="BJ278" i="5"/>
  <c r="BK278" i="5" s="1"/>
  <c r="BL278" i="5"/>
  <c r="BM278" i="5" s="1"/>
  <c r="AJ307" i="5"/>
  <c r="AK307" i="5" s="1"/>
  <c r="AL307" i="5"/>
  <c r="AM307" i="5" s="1"/>
  <c r="AN307" i="5"/>
  <c r="AO307" i="5" s="1"/>
  <c r="AP307" i="5"/>
  <c r="AQ307" i="5" s="1"/>
  <c r="AR307" i="5"/>
  <c r="AS307" i="5" s="1"/>
  <c r="AT307" i="5"/>
  <c r="AU307" i="5" s="1"/>
  <c r="AV307" i="5"/>
  <c r="AW307" i="5" s="1"/>
  <c r="AX307" i="5"/>
  <c r="AY307" i="5" s="1"/>
  <c r="AZ307" i="5"/>
  <c r="BA307" i="5" s="1"/>
  <c r="BB307" i="5"/>
  <c r="BC307" i="5" s="1"/>
  <c r="BD307" i="5"/>
  <c r="BE307" i="5" s="1"/>
  <c r="BF307" i="5"/>
  <c r="BG307" i="5" s="1"/>
  <c r="BH307" i="5"/>
  <c r="BI307" i="5" s="1"/>
  <c r="BJ307" i="5"/>
  <c r="BK307" i="5" s="1"/>
  <c r="BL307" i="5"/>
  <c r="BM307" i="5" s="1"/>
  <c r="AJ308" i="5"/>
  <c r="AK308" i="5" s="1"/>
  <c r="AL308" i="5"/>
  <c r="AM308" i="5" s="1"/>
  <c r="AN308" i="5"/>
  <c r="AO308" i="5" s="1"/>
  <c r="AP308" i="5"/>
  <c r="AQ308" i="5" s="1"/>
  <c r="AR308" i="5"/>
  <c r="AS308" i="5" s="1"/>
  <c r="AT308" i="5"/>
  <c r="AU308" i="5" s="1"/>
  <c r="AV308" i="5"/>
  <c r="AW308" i="5" s="1"/>
  <c r="AX308" i="5"/>
  <c r="AY308" i="5" s="1"/>
  <c r="AZ308" i="5"/>
  <c r="BA308" i="5" s="1"/>
  <c r="BB308" i="5"/>
  <c r="BC308" i="5" s="1"/>
  <c r="BD308" i="5"/>
  <c r="BE308" i="5" s="1"/>
  <c r="BF308" i="5"/>
  <c r="BG308" i="5" s="1"/>
  <c r="BH308" i="5"/>
  <c r="BI308" i="5" s="1"/>
  <c r="BJ308" i="5"/>
  <c r="BK308" i="5" s="1"/>
  <c r="BL308" i="5"/>
  <c r="BM308" i="5" s="1"/>
  <c r="AJ350" i="5"/>
  <c r="AK350" i="5" s="1"/>
  <c r="AL350" i="5"/>
  <c r="AM350" i="5" s="1"/>
  <c r="AN350" i="5"/>
  <c r="AO350" i="5" s="1"/>
  <c r="AP350" i="5"/>
  <c r="AQ350" i="5" s="1"/>
  <c r="AR350" i="5"/>
  <c r="AS350" i="5" s="1"/>
  <c r="AT350" i="5"/>
  <c r="AU350" i="5" s="1"/>
  <c r="AV350" i="5"/>
  <c r="AW350" i="5" s="1"/>
  <c r="AX350" i="5"/>
  <c r="AY350" i="5" s="1"/>
  <c r="AZ350" i="5"/>
  <c r="BA350" i="5" s="1"/>
  <c r="BB350" i="5"/>
  <c r="BC350" i="5" s="1"/>
  <c r="BD350" i="5"/>
  <c r="BE350" i="5" s="1"/>
  <c r="BF350" i="5"/>
  <c r="BG350" i="5" s="1"/>
  <c r="BH350" i="5"/>
  <c r="BI350" i="5" s="1"/>
  <c r="BJ350" i="5"/>
  <c r="BK350" i="5" s="1"/>
  <c r="BL350" i="5"/>
  <c r="BM350" i="5" s="1"/>
  <c r="AJ352" i="5"/>
  <c r="AK352" i="5" s="1"/>
  <c r="AL352" i="5"/>
  <c r="AM352" i="5" s="1"/>
  <c r="AN352" i="5"/>
  <c r="AO352" i="5" s="1"/>
  <c r="AP352" i="5"/>
  <c r="AQ352" i="5" s="1"/>
  <c r="AR352" i="5"/>
  <c r="AS352" i="5" s="1"/>
  <c r="AT352" i="5"/>
  <c r="AU352" i="5" s="1"/>
  <c r="AV352" i="5"/>
  <c r="AW352" i="5" s="1"/>
  <c r="AX352" i="5"/>
  <c r="AY352" i="5" s="1"/>
  <c r="AZ352" i="5"/>
  <c r="BA352" i="5" s="1"/>
  <c r="BB352" i="5"/>
  <c r="BC352" i="5" s="1"/>
  <c r="BD352" i="5"/>
  <c r="BE352" i="5" s="1"/>
  <c r="BF352" i="5"/>
  <c r="BG352" i="5" s="1"/>
  <c r="BH352" i="5"/>
  <c r="BI352" i="5" s="1"/>
  <c r="BJ352" i="5"/>
  <c r="BK352" i="5" s="1"/>
  <c r="BL352" i="5"/>
  <c r="BM352" i="5" s="1"/>
  <c r="AJ353" i="5"/>
  <c r="AK353" i="5" s="1"/>
  <c r="AL353" i="5"/>
  <c r="AM353" i="5" s="1"/>
  <c r="AN353" i="5"/>
  <c r="AO353" i="5" s="1"/>
  <c r="AP353" i="5"/>
  <c r="AQ353" i="5" s="1"/>
  <c r="AR353" i="5"/>
  <c r="AS353" i="5" s="1"/>
  <c r="AT353" i="5"/>
  <c r="AU353" i="5" s="1"/>
  <c r="AV353" i="5"/>
  <c r="AW353" i="5" s="1"/>
  <c r="AX353" i="5"/>
  <c r="AY353" i="5" s="1"/>
  <c r="AZ353" i="5"/>
  <c r="BA353" i="5" s="1"/>
  <c r="BB353" i="5"/>
  <c r="BC353" i="5" s="1"/>
  <c r="BD353" i="5"/>
  <c r="BE353" i="5" s="1"/>
  <c r="BF353" i="5"/>
  <c r="BG353" i="5" s="1"/>
  <c r="BH353" i="5"/>
  <c r="BI353" i="5" s="1"/>
  <c r="BJ353" i="5"/>
  <c r="BK353" i="5" s="1"/>
  <c r="BL353" i="5"/>
  <c r="BM353" i="5" s="1"/>
  <c r="AJ465" i="5"/>
  <c r="AK465" i="5" s="1"/>
  <c r="AL465" i="5"/>
  <c r="AM465" i="5" s="1"/>
  <c r="AN465" i="5"/>
  <c r="AO465" i="5" s="1"/>
  <c r="AP465" i="5"/>
  <c r="AQ465" i="5" s="1"/>
  <c r="AR465" i="5"/>
  <c r="AS465" i="5" s="1"/>
  <c r="AT465" i="5"/>
  <c r="AU465" i="5" s="1"/>
  <c r="AV465" i="5"/>
  <c r="AW465" i="5" s="1"/>
  <c r="AX465" i="5"/>
  <c r="AY465" i="5" s="1"/>
  <c r="AZ465" i="5"/>
  <c r="BA465" i="5" s="1"/>
  <c r="BB465" i="5"/>
  <c r="BC465" i="5" s="1"/>
  <c r="BD465" i="5"/>
  <c r="BE465" i="5" s="1"/>
  <c r="BF465" i="5"/>
  <c r="BG465" i="5" s="1"/>
  <c r="BH465" i="5"/>
  <c r="BI465" i="5" s="1"/>
  <c r="BJ465" i="5"/>
  <c r="BK465" i="5" s="1"/>
  <c r="BL465" i="5"/>
  <c r="BM465" i="5" s="1"/>
  <c r="AJ104" i="5"/>
  <c r="AK104" i="5" s="1"/>
  <c r="AL104" i="5"/>
  <c r="AM104" i="5" s="1"/>
  <c r="AN104" i="5"/>
  <c r="AO104" i="5" s="1"/>
  <c r="AP104" i="5"/>
  <c r="AQ104" i="5" s="1"/>
  <c r="AR104" i="5"/>
  <c r="AS104" i="5" s="1"/>
  <c r="AT104" i="5"/>
  <c r="AU104" i="5" s="1"/>
  <c r="AV104" i="5"/>
  <c r="AW104" i="5" s="1"/>
  <c r="AX104" i="5"/>
  <c r="AY104" i="5" s="1"/>
  <c r="AZ104" i="5"/>
  <c r="BA104" i="5" s="1"/>
  <c r="BB104" i="5"/>
  <c r="BC104" i="5" s="1"/>
  <c r="BD104" i="5"/>
  <c r="BE104" i="5" s="1"/>
  <c r="BF104" i="5"/>
  <c r="BG104" i="5" s="1"/>
  <c r="BH104" i="5"/>
  <c r="BI104" i="5" s="1"/>
  <c r="BJ104" i="5"/>
  <c r="BK104" i="5" s="1"/>
  <c r="BL104" i="5"/>
  <c r="BM104" i="5" s="1"/>
  <c r="AJ108" i="5"/>
  <c r="AK108" i="5" s="1"/>
  <c r="AL108" i="5"/>
  <c r="AM108" i="5" s="1"/>
  <c r="AN108" i="5"/>
  <c r="AO108" i="5" s="1"/>
  <c r="AP108" i="5"/>
  <c r="AQ108" i="5" s="1"/>
  <c r="AR108" i="5"/>
  <c r="AS108" i="5" s="1"/>
  <c r="AT108" i="5"/>
  <c r="AU108" i="5" s="1"/>
  <c r="AV108" i="5"/>
  <c r="AW108" i="5" s="1"/>
  <c r="AX108" i="5"/>
  <c r="AY108" i="5" s="1"/>
  <c r="AZ108" i="5"/>
  <c r="BA108" i="5" s="1"/>
  <c r="BB108" i="5"/>
  <c r="BC108" i="5" s="1"/>
  <c r="BD108" i="5"/>
  <c r="BE108" i="5" s="1"/>
  <c r="BF108" i="5"/>
  <c r="BG108" i="5" s="1"/>
  <c r="BH108" i="5"/>
  <c r="BI108" i="5" s="1"/>
  <c r="BJ108" i="5"/>
  <c r="BK108" i="5" s="1"/>
  <c r="BL108" i="5"/>
  <c r="BM108" i="5" s="1"/>
  <c r="AJ127" i="5"/>
  <c r="AK127" i="5" s="1"/>
  <c r="AL127" i="5"/>
  <c r="AM127" i="5" s="1"/>
  <c r="AN127" i="5"/>
  <c r="AO127" i="5" s="1"/>
  <c r="AP127" i="5"/>
  <c r="AQ127" i="5" s="1"/>
  <c r="AR127" i="5"/>
  <c r="AS127" i="5" s="1"/>
  <c r="AT127" i="5"/>
  <c r="AU127" i="5" s="1"/>
  <c r="AV127" i="5"/>
  <c r="AW127" i="5" s="1"/>
  <c r="AX127" i="5"/>
  <c r="AY127" i="5" s="1"/>
  <c r="AZ127" i="5"/>
  <c r="BA127" i="5" s="1"/>
  <c r="BB127" i="5"/>
  <c r="BC127" i="5" s="1"/>
  <c r="BD127" i="5"/>
  <c r="BE127" i="5" s="1"/>
  <c r="BF127" i="5"/>
  <c r="BG127" i="5" s="1"/>
  <c r="BH127" i="5"/>
  <c r="BI127" i="5" s="1"/>
  <c r="BJ127" i="5"/>
  <c r="BK127" i="5" s="1"/>
  <c r="BL127" i="5"/>
  <c r="BM127" i="5" s="1"/>
  <c r="AJ176" i="5"/>
  <c r="AK176" i="5" s="1"/>
  <c r="AL176" i="5"/>
  <c r="AM176" i="5" s="1"/>
  <c r="AN176" i="5"/>
  <c r="AO176" i="5" s="1"/>
  <c r="AP176" i="5"/>
  <c r="AQ176" i="5" s="1"/>
  <c r="AR176" i="5"/>
  <c r="AS176" i="5" s="1"/>
  <c r="AT176" i="5"/>
  <c r="AU176" i="5" s="1"/>
  <c r="AV176" i="5"/>
  <c r="AW176" i="5" s="1"/>
  <c r="AX176" i="5"/>
  <c r="AY176" i="5" s="1"/>
  <c r="AZ176" i="5"/>
  <c r="BA176" i="5" s="1"/>
  <c r="BB176" i="5"/>
  <c r="BC176" i="5" s="1"/>
  <c r="BD176" i="5"/>
  <c r="BE176" i="5" s="1"/>
  <c r="BF176" i="5"/>
  <c r="BG176" i="5" s="1"/>
  <c r="BH176" i="5"/>
  <c r="BI176" i="5" s="1"/>
  <c r="BJ176" i="5"/>
  <c r="BK176" i="5" s="1"/>
  <c r="BL176" i="5"/>
  <c r="BM176" i="5" s="1"/>
  <c r="AJ178" i="5"/>
  <c r="AK178" i="5" s="1"/>
  <c r="AL178" i="5"/>
  <c r="AM178" i="5" s="1"/>
  <c r="AN178" i="5"/>
  <c r="AO178" i="5" s="1"/>
  <c r="AP178" i="5"/>
  <c r="AQ178" i="5" s="1"/>
  <c r="AR178" i="5"/>
  <c r="AS178" i="5" s="1"/>
  <c r="AT178" i="5"/>
  <c r="AU178" i="5" s="1"/>
  <c r="AV178" i="5"/>
  <c r="AW178" i="5" s="1"/>
  <c r="AX178" i="5"/>
  <c r="AY178" i="5" s="1"/>
  <c r="AZ178" i="5"/>
  <c r="BA178" i="5" s="1"/>
  <c r="BB178" i="5"/>
  <c r="BC178" i="5" s="1"/>
  <c r="BD178" i="5"/>
  <c r="BE178" i="5" s="1"/>
  <c r="BF178" i="5"/>
  <c r="BG178" i="5" s="1"/>
  <c r="BH178" i="5"/>
  <c r="BI178" i="5" s="1"/>
  <c r="BJ178" i="5"/>
  <c r="BK178" i="5" s="1"/>
  <c r="BL178" i="5"/>
  <c r="BM178" i="5" s="1"/>
  <c r="AJ190" i="5"/>
  <c r="AK190" i="5" s="1"/>
  <c r="AL190" i="5"/>
  <c r="AM190" i="5" s="1"/>
  <c r="AN190" i="5"/>
  <c r="AO190" i="5" s="1"/>
  <c r="AP190" i="5"/>
  <c r="AQ190" i="5" s="1"/>
  <c r="AR190" i="5"/>
  <c r="AS190" i="5" s="1"/>
  <c r="AT190" i="5"/>
  <c r="AU190" i="5" s="1"/>
  <c r="AV190" i="5"/>
  <c r="AW190" i="5" s="1"/>
  <c r="AX190" i="5"/>
  <c r="AY190" i="5" s="1"/>
  <c r="AZ190" i="5"/>
  <c r="BA190" i="5" s="1"/>
  <c r="BB190" i="5"/>
  <c r="BC190" i="5" s="1"/>
  <c r="BD190" i="5"/>
  <c r="BE190" i="5" s="1"/>
  <c r="BF190" i="5"/>
  <c r="BG190" i="5" s="1"/>
  <c r="BH190" i="5"/>
  <c r="BI190" i="5" s="1"/>
  <c r="BJ190" i="5"/>
  <c r="BK190" i="5" s="1"/>
  <c r="BL190" i="5"/>
  <c r="BM190" i="5" s="1"/>
  <c r="AJ213" i="5"/>
  <c r="AK213" i="5" s="1"/>
  <c r="AL213" i="5"/>
  <c r="AM213" i="5" s="1"/>
  <c r="AN213" i="5"/>
  <c r="AO213" i="5" s="1"/>
  <c r="AP213" i="5"/>
  <c r="AQ213" i="5" s="1"/>
  <c r="AR213" i="5"/>
  <c r="AS213" i="5" s="1"/>
  <c r="AT213" i="5"/>
  <c r="AU213" i="5" s="1"/>
  <c r="AV213" i="5"/>
  <c r="AW213" i="5" s="1"/>
  <c r="AX213" i="5"/>
  <c r="AY213" i="5" s="1"/>
  <c r="AZ213" i="5"/>
  <c r="BA213" i="5" s="1"/>
  <c r="BB213" i="5"/>
  <c r="BC213" i="5" s="1"/>
  <c r="BD213" i="5"/>
  <c r="BE213" i="5" s="1"/>
  <c r="BF213" i="5"/>
  <c r="BG213" i="5" s="1"/>
  <c r="BH213" i="5"/>
  <c r="BI213" i="5" s="1"/>
  <c r="BJ213" i="5"/>
  <c r="BK213" i="5" s="1"/>
  <c r="BL213" i="5"/>
  <c r="BM213" i="5" s="1"/>
  <c r="AJ229" i="5"/>
  <c r="AK229" i="5" s="1"/>
  <c r="AL229" i="5"/>
  <c r="AM229" i="5" s="1"/>
  <c r="AN229" i="5"/>
  <c r="AO229" i="5" s="1"/>
  <c r="AP229" i="5"/>
  <c r="AQ229" i="5" s="1"/>
  <c r="AR229" i="5"/>
  <c r="AS229" i="5" s="1"/>
  <c r="AT229" i="5"/>
  <c r="AU229" i="5" s="1"/>
  <c r="AV229" i="5"/>
  <c r="AW229" i="5" s="1"/>
  <c r="AX229" i="5"/>
  <c r="AY229" i="5" s="1"/>
  <c r="AZ229" i="5"/>
  <c r="BA229" i="5" s="1"/>
  <c r="BB229" i="5"/>
  <c r="BC229" i="5" s="1"/>
  <c r="BD229" i="5"/>
  <c r="BE229" i="5" s="1"/>
  <c r="BF229" i="5"/>
  <c r="BG229" i="5" s="1"/>
  <c r="BH229" i="5"/>
  <c r="BI229" i="5" s="1"/>
  <c r="BJ229" i="5"/>
  <c r="BK229" i="5" s="1"/>
  <c r="BL229" i="5"/>
  <c r="BM229" i="5" s="1"/>
  <c r="AJ289" i="5"/>
  <c r="AK289" i="5" s="1"/>
  <c r="AL289" i="5"/>
  <c r="AM289" i="5" s="1"/>
  <c r="AN289" i="5"/>
  <c r="AO289" i="5" s="1"/>
  <c r="AP289" i="5"/>
  <c r="AQ289" i="5" s="1"/>
  <c r="AR289" i="5"/>
  <c r="AS289" i="5" s="1"/>
  <c r="AT289" i="5"/>
  <c r="AU289" i="5" s="1"/>
  <c r="AV289" i="5"/>
  <c r="AW289" i="5" s="1"/>
  <c r="AX289" i="5"/>
  <c r="AY289" i="5" s="1"/>
  <c r="AZ289" i="5"/>
  <c r="BA289" i="5" s="1"/>
  <c r="BB289" i="5"/>
  <c r="BC289" i="5" s="1"/>
  <c r="BD289" i="5"/>
  <c r="BE289" i="5" s="1"/>
  <c r="BF289" i="5"/>
  <c r="BG289" i="5" s="1"/>
  <c r="BH289" i="5"/>
  <c r="BI289" i="5" s="1"/>
  <c r="BJ289" i="5"/>
  <c r="BK289" i="5" s="1"/>
  <c r="BL289" i="5"/>
  <c r="BM289" i="5" s="1"/>
  <c r="AJ290" i="5"/>
  <c r="AK290" i="5" s="1"/>
  <c r="AL290" i="5"/>
  <c r="AM290" i="5" s="1"/>
  <c r="AN290" i="5"/>
  <c r="AO290" i="5" s="1"/>
  <c r="AP290" i="5"/>
  <c r="AQ290" i="5" s="1"/>
  <c r="AR290" i="5"/>
  <c r="AS290" i="5" s="1"/>
  <c r="AT290" i="5"/>
  <c r="AU290" i="5" s="1"/>
  <c r="AV290" i="5"/>
  <c r="AW290" i="5" s="1"/>
  <c r="AX290" i="5"/>
  <c r="AY290" i="5" s="1"/>
  <c r="AZ290" i="5"/>
  <c r="BA290" i="5" s="1"/>
  <c r="BB290" i="5"/>
  <c r="BC290" i="5" s="1"/>
  <c r="BD290" i="5"/>
  <c r="BE290" i="5" s="1"/>
  <c r="BF290" i="5"/>
  <c r="BG290" i="5" s="1"/>
  <c r="BH290" i="5"/>
  <c r="BI290" i="5" s="1"/>
  <c r="BJ290" i="5"/>
  <c r="BK290" i="5" s="1"/>
  <c r="BL290" i="5"/>
  <c r="BM290" i="5" s="1"/>
  <c r="AJ291" i="5"/>
  <c r="AK291" i="5" s="1"/>
  <c r="AL291" i="5"/>
  <c r="AM291" i="5" s="1"/>
  <c r="AN291" i="5"/>
  <c r="AO291" i="5" s="1"/>
  <c r="AP291" i="5"/>
  <c r="AQ291" i="5" s="1"/>
  <c r="AR291" i="5"/>
  <c r="AS291" i="5" s="1"/>
  <c r="AT291" i="5"/>
  <c r="AU291" i="5" s="1"/>
  <c r="AV291" i="5"/>
  <c r="AW291" i="5" s="1"/>
  <c r="AX291" i="5"/>
  <c r="AY291" i="5" s="1"/>
  <c r="AZ291" i="5"/>
  <c r="BA291" i="5" s="1"/>
  <c r="BB291" i="5"/>
  <c r="BC291" i="5" s="1"/>
  <c r="BD291" i="5"/>
  <c r="BE291" i="5" s="1"/>
  <c r="BF291" i="5"/>
  <c r="BG291" i="5" s="1"/>
  <c r="BH291" i="5"/>
  <c r="BI291" i="5" s="1"/>
  <c r="BJ291" i="5"/>
  <c r="BK291" i="5" s="1"/>
  <c r="BL291" i="5"/>
  <c r="BM291" i="5" s="1"/>
  <c r="AJ294" i="5"/>
  <c r="AK294" i="5" s="1"/>
  <c r="AL294" i="5"/>
  <c r="AM294" i="5" s="1"/>
  <c r="AN294" i="5"/>
  <c r="AO294" i="5" s="1"/>
  <c r="AP294" i="5"/>
  <c r="AQ294" i="5" s="1"/>
  <c r="AR294" i="5"/>
  <c r="AS294" i="5" s="1"/>
  <c r="AT294" i="5"/>
  <c r="AU294" i="5" s="1"/>
  <c r="AV294" i="5"/>
  <c r="AW294" i="5" s="1"/>
  <c r="AX294" i="5"/>
  <c r="AY294" i="5" s="1"/>
  <c r="AZ294" i="5"/>
  <c r="BA294" i="5" s="1"/>
  <c r="BB294" i="5"/>
  <c r="BC294" i="5" s="1"/>
  <c r="BD294" i="5"/>
  <c r="BE294" i="5" s="1"/>
  <c r="BF294" i="5"/>
  <c r="BG294" i="5" s="1"/>
  <c r="BH294" i="5"/>
  <c r="BI294" i="5" s="1"/>
  <c r="BJ294" i="5"/>
  <c r="BK294" i="5" s="1"/>
  <c r="BL294" i="5"/>
  <c r="BM294" i="5" s="1"/>
  <c r="AJ300" i="5"/>
  <c r="AK300" i="5" s="1"/>
  <c r="AL300" i="5"/>
  <c r="AM300" i="5" s="1"/>
  <c r="AN300" i="5"/>
  <c r="AO300" i="5" s="1"/>
  <c r="AP300" i="5"/>
  <c r="AQ300" i="5" s="1"/>
  <c r="AR300" i="5"/>
  <c r="AS300" i="5" s="1"/>
  <c r="AT300" i="5"/>
  <c r="AU300" i="5" s="1"/>
  <c r="AV300" i="5"/>
  <c r="AW300" i="5" s="1"/>
  <c r="AX300" i="5"/>
  <c r="AY300" i="5" s="1"/>
  <c r="AZ300" i="5"/>
  <c r="BA300" i="5" s="1"/>
  <c r="BB300" i="5"/>
  <c r="BC300" i="5" s="1"/>
  <c r="BD300" i="5"/>
  <c r="BE300" i="5" s="1"/>
  <c r="BF300" i="5"/>
  <c r="BG300" i="5" s="1"/>
  <c r="BH300" i="5"/>
  <c r="BI300" i="5" s="1"/>
  <c r="BJ300" i="5"/>
  <c r="BK300" i="5" s="1"/>
  <c r="BL300" i="5"/>
  <c r="BM300" i="5" s="1"/>
  <c r="AJ301" i="5"/>
  <c r="AK301" i="5" s="1"/>
  <c r="AL301" i="5"/>
  <c r="AM301" i="5" s="1"/>
  <c r="AN301" i="5"/>
  <c r="AO301" i="5" s="1"/>
  <c r="AP301" i="5"/>
  <c r="AQ301" i="5" s="1"/>
  <c r="AR301" i="5"/>
  <c r="AS301" i="5" s="1"/>
  <c r="AT301" i="5"/>
  <c r="AU301" i="5" s="1"/>
  <c r="AV301" i="5"/>
  <c r="AW301" i="5" s="1"/>
  <c r="AX301" i="5"/>
  <c r="AY301" i="5" s="1"/>
  <c r="AZ301" i="5"/>
  <c r="BA301" i="5" s="1"/>
  <c r="BB301" i="5"/>
  <c r="BC301" i="5" s="1"/>
  <c r="BD301" i="5"/>
  <c r="BE301" i="5" s="1"/>
  <c r="BF301" i="5"/>
  <c r="BG301" i="5" s="1"/>
  <c r="BH301" i="5"/>
  <c r="BI301" i="5" s="1"/>
  <c r="BJ301" i="5"/>
  <c r="BK301" i="5" s="1"/>
  <c r="BL301" i="5"/>
  <c r="BM301" i="5" s="1"/>
  <c r="AJ302" i="5"/>
  <c r="AK302" i="5" s="1"/>
  <c r="AL302" i="5"/>
  <c r="AM302" i="5" s="1"/>
  <c r="AN302" i="5"/>
  <c r="AO302" i="5" s="1"/>
  <c r="AP302" i="5"/>
  <c r="AQ302" i="5" s="1"/>
  <c r="AR302" i="5"/>
  <c r="AS302" i="5" s="1"/>
  <c r="AT302" i="5"/>
  <c r="AU302" i="5" s="1"/>
  <c r="AV302" i="5"/>
  <c r="AW302" i="5" s="1"/>
  <c r="AX302" i="5"/>
  <c r="AY302" i="5" s="1"/>
  <c r="AZ302" i="5"/>
  <c r="BA302" i="5" s="1"/>
  <c r="BB302" i="5"/>
  <c r="BC302" i="5" s="1"/>
  <c r="BD302" i="5"/>
  <c r="BE302" i="5" s="1"/>
  <c r="BF302" i="5"/>
  <c r="BG302" i="5" s="1"/>
  <c r="BH302" i="5"/>
  <c r="BI302" i="5" s="1"/>
  <c r="BJ302" i="5"/>
  <c r="BK302" i="5" s="1"/>
  <c r="BL302" i="5"/>
  <c r="BM302" i="5" s="1"/>
  <c r="AJ303" i="5"/>
  <c r="AK303" i="5" s="1"/>
  <c r="AL303" i="5"/>
  <c r="AM303" i="5" s="1"/>
  <c r="AN303" i="5"/>
  <c r="AO303" i="5" s="1"/>
  <c r="AP303" i="5"/>
  <c r="AQ303" i="5" s="1"/>
  <c r="AR303" i="5"/>
  <c r="AS303" i="5" s="1"/>
  <c r="AT303" i="5"/>
  <c r="AU303" i="5" s="1"/>
  <c r="AV303" i="5"/>
  <c r="AW303" i="5" s="1"/>
  <c r="AX303" i="5"/>
  <c r="AY303" i="5" s="1"/>
  <c r="AZ303" i="5"/>
  <c r="BA303" i="5" s="1"/>
  <c r="BB303" i="5"/>
  <c r="BC303" i="5" s="1"/>
  <c r="BD303" i="5"/>
  <c r="BE303" i="5" s="1"/>
  <c r="BF303" i="5"/>
  <c r="BG303" i="5" s="1"/>
  <c r="BH303" i="5"/>
  <c r="BI303" i="5" s="1"/>
  <c r="BJ303" i="5"/>
  <c r="BK303" i="5" s="1"/>
  <c r="BL303" i="5"/>
  <c r="BM303" i="5" s="1"/>
  <c r="AJ319" i="5"/>
  <c r="AK319" i="5" s="1"/>
  <c r="AL319" i="5"/>
  <c r="AM319" i="5" s="1"/>
  <c r="AN319" i="5"/>
  <c r="AO319" i="5" s="1"/>
  <c r="AP319" i="5"/>
  <c r="AQ319" i="5" s="1"/>
  <c r="AR319" i="5"/>
  <c r="AS319" i="5" s="1"/>
  <c r="AT319" i="5"/>
  <c r="AU319" i="5" s="1"/>
  <c r="AV319" i="5"/>
  <c r="AW319" i="5" s="1"/>
  <c r="AX319" i="5"/>
  <c r="AY319" i="5" s="1"/>
  <c r="AZ319" i="5"/>
  <c r="BA319" i="5" s="1"/>
  <c r="BB319" i="5"/>
  <c r="BC319" i="5" s="1"/>
  <c r="BD319" i="5"/>
  <c r="BE319" i="5" s="1"/>
  <c r="BF319" i="5"/>
  <c r="BG319" i="5" s="1"/>
  <c r="BH319" i="5"/>
  <c r="BI319" i="5" s="1"/>
  <c r="BJ319" i="5"/>
  <c r="BK319" i="5" s="1"/>
  <c r="BL319" i="5"/>
  <c r="BM319" i="5" s="1"/>
  <c r="AJ85" i="5"/>
  <c r="AK85" i="5" s="1"/>
  <c r="AL85" i="5"/>
  <c r="AM85" i="5" s="1"/>
  <c r="AN85" i="5"/>
  <c r="AO85" i="5" s="1"/>
  <c r="AP85" i="5"/>
  <c r="AQ85" i="5" s="1"/>
  <c r="AR85" i="5"/>
  <c r="AS85" i="5" s="1"/>
  <c r="AT85" i="5"/>
  <c r="AU85" i="5" s="1"/>
  <c r="AV85" i="5"/>
  <c r="AW85" i="5" s="1"/>
  <c r="AX85" i="5"/>
  <c r="AY85" i="5" s="1"/>
  <c r="AZ85" i="5"/>
  <c r="BA85" i="5" s="1"/>
  <c r="BB85" i="5"/>
  <c r="BC85" i="5" s="1"/>
  <c r="BD85" i="5"/>
  <c r="BE85" i="5" s="1"/>
  <c r="BF85" i="5"/>
  <c r="BG85" i="5" s="1"/>
  <c r="BH85" i="5"/>
  <c r="BI85" i="5" s="1"/>
  <c r="BJ85" i="5"/>
  <c r="BK85" i="5" s="1"/>
  <c r="BL85" i="5"/>
  <c r="BM85" i="5" s="1"/>
  <c r="AJ86" i="5"/>
  <c r="AK86" i="5" s="1"/>
  <c r="AL86" i="5"/>
  <c r="AM86" i="5" s="1"/>
  <c r="AN86" i="5"/>
  <c r="AO86" i="5" s="1"/>
  <c r="AP86" i="5"/>
  <c r="AQ86" i="5" s="1"/>
  <c r="AR86" i="5"/>
  <c r="AS86" i="5" s="1"/>
  <c r="AT86" i="5"/>
  <c r="AU86" i="5" s="1"/>
  <c r="AV86" i="5"/>
  <c r="AW86" i="5" s="1"/>
  <c r="AX86" i="5"/>
  <c r="AY86" i="5" s="1"/>
  <c r="AZ86" i="5"/>
  <c r="BA86" i="5" s="1"/>
  <c r="BB86" i="5"/>
  <c r="BC86" i="5" s="1"/>
  <c r="BD86" i="5"/>
  <c r="BE86" i="5" s="1"/>
  <c r="BF86" i="5"/>
  <c r="BG86" i="5" s="1"/>
  <c r="BH86" i="5"/>
  <c r="BI86" i="5" s="1"/>
  <c r="BJ86" i="5"/>
  <c r="BK86" i="5" s="1"/>
  <c r="BL86" i="5"/>
  <c r="BM86" i="5" s="1"/>
  <c r="AJ297" i="5"/>
  <c r="AK297" i="5" s="1"/>
  <c r="AL297" i="5"/>
  <c r="AM297" i="5" s="1"/>
  <c r="AN297" i="5"/>
  <c r="AO297" i="5" s="1"/>
  <c r="AP297" i="5"/>
  <c r="AQ297" i="5" s="1"/>
  <c r="AR297" i="5"/>
  <c r="AS297" i="5" s="1"/>
  <c r="AT297" i="5"/>
  <c r="AU297" i="5" s="1"/>
  <c r="AV297" i="5"/>
  <c r="AW297" i="5" s="1"/>
  <c r="AX297" i="5"/>
  <c r="AY297" i="5" s="1"/>
  <c r="AZ297" i="5"/>
  <c r="BA297" i="5" s="1"/>
  <c r="BB297" i="5"/>
  <c r="BC297" i="5" s="1"/>
  <c r="BD297" i="5"/>
  <c r="BE297" i="5" s="1"/>
  <c r="BF297" i="5"/>
  <c r="BG297" i="5" s="1"/>
  <c r="BH297" i="5"/>
  <c r="BI297" i="5" s="1"/>
  <c r="BJ297" i="5"/>
  <c r="BK297" i="5" s="1"/>
  <c r="BL297" i="5"/>
  <c r="BM297" i="5" s="1"/>
  <c r="AJ77" i="5"/>
  <c r="AK77" i="5" s="1"/>
  <c r="AL77" i="5"/>
  <c r="AM77" i="5" s="1"/>
  <c r="AN77" i="5"/>
  <c r="AO77" i="5" s="1"/>
  <c r="AP77" i="5"/>
  <c r="AQ77" i="5" s="1"/>
  <c r="AR77" i="5"/>
  <c r="AS77" i="5" s="1"/>
  <c r="AT77" i="5"/>
  <c r="AU77" i="5" s="1"/>
  <c r="AV77" i="5"/>
  <c r="AW77" i="5" s="1"/>
  <c r="AX77" i="5"/>
  <c r="AY77" i="5" s="1"/>
  <c r="AZ77" i="5"/>
  <c r="BA77" i="5" s="1"/>
  <c r="BB77" i="5"/>
  <c r="BC77" i="5" s="1"/>
  <c r="BD77" i="5"/>
  <c r="BE77" i="5" s="1"/>
  <c r="BF77" i="5"/>
  <c r="BG77" i="5" s="1"/>
  <c r="BH77" i="5"/>
  <c r="BI77" i="5" s="1"/>
  <c r="BJ77" i="5"/>
  <c r="BK77" i="5" s="1"/>
  <c r="BL77" i="5"/>
  <c r="BM77" i="5" s="1"/>
  <c r="AJ140" i="5"/>
  <c r="AK140" i="5" s="1"/>
  <c r="AL140" i="5"/>
  <c r="AM140" i="5" s="1"/>
  <c r="AN140" i="5"/>
  <c r="AO140" i="5" s="1"/>
  <c r="AP140" i="5"/>
  <c r="AQ140" i="5" s="1"/>
  <c r="AR140" i="5"/>
  <c r="AS140" i="5" s="1"/>
  <c r="AT140" i="5"/>
  <c r="AU140" i="5" s="1"/>
  <c r="AV140" i="5"/>
  <c r="AW140" i="5" s="1"/>
  <c r="AX140" i="5"/>
  <c r="AY140" i="5" s="1"/>
  <c r="AZ140" i="5"/>
  <c r="BA140" i="5" s="1"/>
  <c r="BB140" i="5"/>
  <c r="BC140" i="5" s="1"/>
  <c r="BD140" i="5"/>
  <c r="BE140" i="5" s="1"/>
  <c r="BF140" i="5"/>
  <c r="BG140" i="5" s="1"/>
  <c r="BH140" i="5"/>
  <c r="BI140" i="5" s="1"/>
  <c r="BJ140" i="5"/>
  <c r="BK140" i="5" s="1"/>
  <c r="BL140" i="5"/>
  <c r="BM140" i="5" s="1"/>
  <c r="AJ121" i="5"/>
  <c r="AK121" i="5" s="1"/>
  <c r="AL121" i="5"/>
  <c r="AM121" i="5" s="1"/>
  <c r="AN121" i="5"/>
  <c r="AO121" i="5" s="1"/>
  <c r="AP121" i="5"/>
  <c r="AQ121" i="5" s="1"/>
  <c r="AR121" i="5"/>
  <c r="AS121" i="5" s="1"/>
  <c r="AT121" i="5"/>
  <c r="AU121" i="5" s="1"/>
  <c r="AV121" i="5"/>
  <c r="AW121" i="5" s="1"/>
  <c r="AX121" i="5"/>
  <c r="AY121" i="5" s="1"/>
  <c r="AZ121" i="5"/>
  <c r="BA121" i="5" s="1"/>
  <c r="BB121" i="5"/>
  <c r="BC121" i="5" s="1"/>
  <c r="BD121" i="5"/>
  <c r="BE121" i="5" s="1"/>
  <c r="BF121" i="5"/>
  <c r="BG121" i="5" s="1"/>
  <c r="BH121" i="5"/>
  <c r="BI121" i="5" s="1"/>
  <c r="BJ121" i="5"/>
  <c r="BK121" i="5" s="1"/>
  <c r="BL121" i="5"/>
  <c r="BM121" i="5" s="1"/>
  <c r="AJ98" i="5"/>
  <c r="AK98" i="5" s="1"/>
  <c r="AL98" i="5"/>
  <c r="AM98" i="5" s="1"/>
  <c r="AN98" i="5"/>
  <c r="AO98" i="5" s="1"/>
  <c r="AP98" i="5"/>
  <c r="AQ98" i="5" s="1"/>
  <c r="AR98" i="5"/>
  <c r="AS98" i="5" s="1"/>
  <c r="AT98" i="5"/>
  <c r="AU98" i="5" s="1"/>
  <c r="AV98" i="5"/>
  <c r="AW98" i="5" s="1"/>
  <c r="AX98" i="5"/>
  <c r="AY98" i="5" s="1"/>
  <c r="AZ98" i="5"/>
  <c r="BA98" i="5" s="1"/>
  <c r="BB98" i="5"/>
  <c r="BC98" i="5" s="1"/>
  <c r="BD98" i="5"/>
  <c r="BE98" i="5" s="1"/>
  <c r="BF98" i="5"/>
  <c r="BG98" i="5" s="1"/>
  <c r="BH98" i="5"/>
  <c r="BI98" i="5" s="1"/>
  <c r="BJ98" i="5"/>
  <c r="BK98" i="5" s="1"/>
  <c r="BL98" i="5"/>
  <c r="BM98" i="5" s="1"/>
  <c r="AJ99" i="5"/>
  <c r="AK99" i="5" s="1"/>
  <c r="AL99" i="5"/>
  <c r="AM99" i="5" s="1"/>
  <c r="AN99" i="5"/>
  <c r="AO99" i="5" s="1"/>
  <c r="AP99" i="5"/>
  <c r="AQ99" i="5" s="1"/>
  <c r="AR99" i="5"/>
  <c r="AS99" i="5" s="1"/>
  <c r="AT99" i="5"/>
  <c r="AU99" i="5" s="1"/>
  <c r="AV99" i="5"/>
  <c r="AW99" i="5" s="1"/>
  <c r="AX99" i="5"/>
  <c r="AY99" i="5" s="1"/>
  <c r="AZ99" i="5"/>
  <c r="BA99" i="5" s="1"/>
  <c r="BB99" i="5"/>
  <c r="BC99" i="5" s="1"/>
  <c r="BD99" i="5"/>
  <c r="BE99" i="5" s="1"/>
  <c r="BF99" i="5"/>
  <c r="BG99" i="5" s="1"/>
  <c r="BH99" i="5"/>
  <c r="BI99" i="5" s="1"/>
  <c r="BJ99" i="5"/>
  <c r="BK99" i="5" s="1"/>
  <c r="BL99" i="5"/>
  <c r="BM99" i="5" s="1"/>
  <c r="AJ100" i="5"/>
  <c r="AK100" i="5" s="1"/>
  <c r="AL100" i="5"/>
  <c r="AM100" i="5" s="1"/>
  <c r="AN100" i="5"/>
  <c r="AO100" i="5" s="1"/>
  <c r="AP100" i="5"/>
  <c r="AQ100" i="5" s="1"/>
  <c r="AR100" i="5"/>
  <c r="AS100" i="5" s="1"/>
  <c r="AT100" i="5"/>
  <c r="AU100" i="5" s="1"/>
  <c r="AV100" i="5"/>
  <c r="AW100" i="5" s="1"/>
  <c r="AX100" i="5"/>
  <c r="AY100" i="5" s="1"/>
  <c r="AZ100" i="5"/>
  <c r="BA100" i="5" s="1"/>
  <c r="BB100" i="5"/>
  <c r="BC100" i="5" s="1"/>
  <c r="BD100" i="5"/>
  <c r="BE100" i="5" s="1"/>
  <c r="BF100" i="5"/>
  <c r="BG100" i="5" s="1"/>
  <c r="BH100" i="5"/>
  <c r="BI100" i="5" s="1"/>
  <c r="BJ100" i="5"/>
  <c r="BK100" i="5" s="1"/>
  <c r="BL100" i="5"/>
  <c r="BM100" i="5" s="1"/>
  <c r="AJ101" i="5"/>
  <c r="AK101" i="5" s="1"/>
  <c r="AL101" i="5"/>
  <c r="AM101" i="5" s="1"/>
  <c r="AN101" i="5"/>
  <c r="AO101" i="5" s="1"/>
  <c r="AP101" i="5"/>
  <c r="AQ101" i="5" s="1"/>
  <c r="AR101" i="5"/>
  <c r="AS101" i="5" s="1"/>
  <c r="AT101" i="5"/>
  <c r="AU101" i="5" s="1"/>
  <c r="AV101" i="5"/>
  <c r="AW101" i="5" s="1"/>
  <c r="AX101" i="5"/>
  <c r="AY101" i="5" s="1"/>
  <c r="AZ101" i="5"/>
  <c r="BA101" i="5" s="1"/>
  <c r="BB101" i="5"/>
  <c r="BC101" i="5" s="1"/>
  <c r="BD101" i="5"/>
  <c r="BE101" i="5" s="1"/>
  <c r="BF101" i="5"/>
  <c r="BG101" i="5" s="1"/>
  <c r="BH101" i="5"/>
  <c r="BI101" i="5" s="1"/>
  <c r="BJ101" i="5"/>
  <c r="BK101" i="5" s="1"/>
  <c r="BL101" i="5"/>
  <c r="BM101" i="5" s="1"/>
  <c r="AJ102" i="5"/>
  <c r="AK102" i="5" s="1"/>
  <c r="AL102" i="5"/>
  <c r="AM102" i="5" s="1"/>
  <c r="AN102" i="5"/>
  <c r="AO102" i="5" s="1"/>
  <c r="AP102" i="5"/>
  <c r="AQ102" i="5" s="1"/>
  <c r="AR102" i="5"/>
  <c r="AS102" i="5" s="1"/>
  <c r="AT102" i="5"/>
  <c r="AU102" i="5" s="1"/>
  <c r="AV102" i="5"/>
  <c r="AW102" i="5" s="1"/>
  <c r="AX102" i="5"/>
  <c r="AY102" i="5" s="1"/>
  <c r="AZ102" i="5"/>
  <c r="BA102" i="5" s="1"/>
  <c r="BB102" i="5"/>
  <c r="BC102" i="5" s="1"/>
  <c r="BD102" i="5"/>
  <c r="BE102" i="5" s="1"/>
  <c r="BF102" i="5"/>
  <c r="BG102" i="5" s="1"/>
  <c r="BH102" i="5"/>
  <c r="BI102" i="5" s="1"/>
  <c r="BJ102" i="5"/>
  <c r="BK102" i="5" s="1"/>
  <c r="BL102" i="5"/>
  <c r="BM102" i="5" s="1"/>
  <c r="AJ106" i="5"/>
  <c r="AK106" i="5" s="1"/>
  <c r="AL106" i="5"/>
  <c r="AM106" i="5" s="1"/>
  <c r="AN106" i="5"/>
  <c r="AO106" i="5" s="1"/>
  <c r="AP106" i="5"/>
  <c r="AQ106" i="5" s="1"/>
  <c r="AR106" i="5"/>
  <c r="AS106" i="5" s="1"/>
  <c r="AT106" i="5"/>
  <c r="AU106" i="5" s="1"/>
  <c r="AV106" i="5"/>
  <c r="AW106" i="5" s="1"/>
  <c r="AX106" i="5"/>
  <c r="AY106" i="5" s="1"/>
  <c r="AZ106" i="5"/>
  <c r="BA106" i="5" s="1"/>
  <c r="BB106" i="5"/>
  <c r="BC106" i="5" s="1"/>
  <c r="BD106" i="5"/>
  <c r="BE106" i="5" s="1"/>
  <c r="BF106" i="5"/>
  <c r="BG106" i="5" s="1"/>
  <c r="BH106" i="5"/>
  <c r="BI106" i="5" s="1"/>
  <c r="BJ106" i="5"/>
  <c r="BK106" i="5" s="1"/>
  <c r="BL106" i="5"/>
  <c r="BM106" i="5" s="1"/>
  <c r="AJ107" i="5"/>
  <c r="AK107" i="5" s="1"/>
  <c r="AL107" i="5"/>
  <c r="AM107" i="5" s="1"/>
  <c r="AN107" i="5"/>
  <c r="AO107" i="5" s="1"/>
  <c r="AP107" i="5"/>
  <c r="AQ107" i="5" s="1"/>
  <c r="AR107" i="5"/>
  <c r="AS107" i="5" s="1"/>
  <c r="AT107" i="5"/>
  <c r="AU107" i="5" s="1"/>
  <c r="AV107" i="5"/>
  <c r="AW107" i="5" s="1"/>
  <c r="AX107" i="5"/>
  <c r="AY107" i="5" s="1"/>
  <c r="AZ107" i="5"/>
  <c r="BA107" i="5" s="1"/>
  <c r="BB107" i="5"/>
  <c r="BC107" i="5" s="1"/>
  <c r="BD107" i="5"/>
  <c r="BE107" i="5" s="1"/>
  <c r="BF107" i="5"/>
  <c r="BG107" i="5" s="1"/>
  <c r="BH107" i="5"/>
  <c r="BI107" i="5" s="1"/>
  <c r="BJ107" i="5"/>
  <c r="BK107" i="5" s="1"/>
  <c r="BL107" i="5"/>
  <c r="BM107" i="5" s="1"/>
  <c r="AJ109" i="5"/>
  <c r="AK109" i="5" s="1"/>
  <c r="AL109" i="5"/>
  <c r="AM109" i="5" s="1"/>
  <c r="AN109" i="5"/>
  <c r="AO109" i="5" s="1"/>
  <c r="AP109" i="5"/>
  <c r="AQ109" i="5" s="1"/>
  <c r="AR109" i="5"/>
  <c r="AS109" i="5" s="1"/>
  <c r="AT109" i="5"/>
  <c r="AU109" i="5" s="1"/>
  <c r="AV109" i="5"/>
  <c r="AW109" i="5" s="1"/>
  <c r="AX109" i="5"/>
  <c r="AY109" i="5" s="1"/>
  <c r="AZ109" i="5"/>
  <c r="BA109" i="5" s="1"/>
  <c r="BB109" i="5"/>
  <c r="BC109" i="5" s="1"/>
  <c r="BD109" i="5"/>
  <c r="BE109" i="5" s="1"/>
  <c r="BF109" i="5"/>
  <c r="BG109" i="5" s="1"/>
  <c r="BH109" i="5"/>
  <c r="BI109" i="5" s="1"/>
  <c r="BJ109" i="5"/>
  <c r="BK109" i="5" s="1"/>
  <c r="BL109" i="5"/>
  <c r="BM109" i="5" s="1"/>
  <c r="AJ110" i="5"/>
  <c r="AK110" i="5" s="1"/>
  <c r="AL110" i="5"/>
  <c r="AM110" i="5" s="1"/>
  <c r="AN110" i="5"/>
  <c r="AO110" i="5" s="1"/>
  <c r="AP110" i="5"/>
  <c r="AQ110" i="5" s="1"/>
  <c r="AR110" i="5"/>
  <c r="AS110" i="5" s="1"/>
  <c r="AT110" i="5"/>
  <c r="AU110" i="5" s="1"/>
  <c r="AV110" i="5"/>
  <c r="AW110" i="5" s="1"/>
  <c r="AX110" i="5"/>
  <c r="AY110" i="5" s="1"/>
  <c r="AZ110" i="5"/>
  <c r="BA110" i="5" s="1"/>
  <c r="BB110" i="5"/>
  <c r="BC110" i="5" s="1"/>
  <c r="BD110" i="5"/>
  <c r="BE110" i="5" s="1"/>
  <c r="BF110" i="5"/>
  <c r="BG110" i="5" s="1"/>
  <c r="BH110" i="5"/>
  <c r="BI110" i="5" s="1"/>
  <c r="BJ110" i="5"/>
  <c r="BK110" i="5" s="1"/>
  <c r="BL110" i="5"/>
  <c r="BM110" i="5" s="1"/>
  <c r="AJ111" i="5"/>
  <c r="AK111" i="5" s="1"/>
  <c r="AL111" i="5"/>
  <c r="AM111" i="5" s="1"/>
  <c r="AN111" i="5"/>
  <c r="AO111" i="5" s="1"/>
  <c r="AP111" i="5"/>
  <c r="AQ111" i="5" s="1"/>
  <c r="AR111" i="5"/>
  <c r="AS111" i="5" s="1"/>
  <c r="AT111" i="5"/>
  <c r="AU111" i="5" s="1"/>
  <c r="AV111" i="5"/>
  <c r="AW111" i="5" s="1"/>
  <c r="AX111" i="5"/>
  <c r="AY111" i="5" s="1"/>
  <c r="AZ111" i="5"/>
  <c r="BA111" i="5" s="1"/>
  <c r="BB111" i="5"/>
  <c r="BC111" i="5" s="1"/>
  <c r="BD111" i="5"/>
  <c r="BE111" i="5" s="1"/>
  <c r="BF111" i="5"/>
  <c r="BG111" i="5" s="1"/>
  <c r="BH111" i="5"/>
  <c r="BI111" i="5" s="1"/>
  <c r="BJ111" i="5"/>
  <c r="BK111" i="5" s="1"/>
  <c r="BL111" i="5"/>
  <c r="BM111" i="5" s="1"/>
  <c r="AJ112" i="5"/>
  <c r="AK112" i="5" s="1"/>
  <c r="AL112" i="5"/>
  <c r="AM112" i="5" s="1"/>
  <c r="AN112" i="5"/>
  <c r="AO112" i="5" s="1"/>
  <c r="AP112" i="5"/>
  <c r="AQ112" i="5" s="1"/>
  <c r="AR112" i="5"/>
  <c r="AS112" i="5" s="1"/>
  <c r="AT112" i="5"/>
  <c r="AU112" i="5" s="1"/>
  <c r="AV112" i="5"/>
  <c r="AW112" i="5" s="1"/>
  <c r="AX112" i="5"/>
  <c r="AY112" i="5" s="1"/>
  <c r="AZ112" i="5"/>
  <c r="BA112" i="5" s="1"/>
  <c r="BB112" i="5"/>
  <c r="BC112" i="5" s="1"/>
  <c r="BD112" i="5"/>
  <c r="BE112" i="5" s="1"/>
  <c r="BF112" i="5"/>
  <c r="BG112" i="5" s="1"/>
  <c r="BH112" i="5"/>
  <c r="BI112" i="5" s="1"/>
  <c r="BJ112" i="5"/>
  <c r="BK112" i="5" s="1"/>
  <c r="BL112" i="5"/>
  <c r="BM112" i="5" s="1"/>
  <c r="AJ113" i="5"/>
  <c r="AK113" i="5" s="1"/>
  <c r="AL113" i="5"/>
  <c r="AM113" i="5" s="1"/>
  <c r="AN113" i="5"/>
  <c r="AO113" i="5" s="1"/>
  <c r="AP113" i="5"/>
  <c r="AQ113" i="5" s="1"/>
  <c r="AR113" i="5"/>
  <c r="AS113" i="5" s="1"/>
  <c r="AT113" i="5"/>
  <c r="AU113" i="5" s="1"/>
  <c r="AV113" i="5"/>
  <c r="AW113" i="5" s="1"/>
  <c r="AX113" i="5"/>
  <c r="AY113" i="5" s="1"/>
  <c r="AZ113" i="5"/>
  <c r="BA113" i="5" s="1"/>
  <c r="BB113" i="5"/>
  <c r="BC113" i="5" s="1"/>
  <c r="BD113" i="5"/>
  <c r="BE113" i="5" s="1"/>
  <c r="BF113" i="5"/>
  <c r="BG113" i="5" s="1"/>
  <c r="BH113" i="5"/>
  <c r="BI113" i="5" s="1"/>
  <c r="BJ113" i="5"/>
  <c r="BK113" i="5" s="1"/>
  <c r="BL113" i="5"/>
  <c r="BM113" i="5" s="1"/>
  <c r="AJ114" i="5"/>
  <c r="AK114" i="5" s="1"/>
  <c r="AL114" i="5"/>
  <c r="AM114" i="5" s="1"/>
  <c r="AN114" i="5"/>
  <c r="AO114" i="5" s="1"/>
  <c r="AP114" i="5"/>
  <c r="AQ114" i="5" s="1"/>
  <c r="AR114" i="5"/>
  <c r="AS114" i="5" s="1"/>
  <c r="AT114" i="5"/>
  <c r="AU114" i="5" s="1"/>
  <c r="AV114" i="5"/>
  <c r="AW114" i="5" s="1"/>
  <c r="AX114" i="5"/>
  <c r="AY114" i="5" s="1"/>
  <c r="AZ114" i="5"/>
  <c r="BA114" i="5" s="1"/>
  <c r="BB114" i="5"/>
  <c r="BC114" i="5" s="1"/>
  <c r="BD114" i="5"/>
  <c r="BE114" i="5" s="1"/>
  <c r="BF114" i="5"/>
  <c r="BG114" i="5" s="1"/>
  <c r="BH114" i="5"/>
  <c r="BI114" i="5" s="1"/>
  <c r="BJ114" i="5"/>
  <c r="BK114" i="5" s="1"/>
  <c r="BL114" i="5"/>
  <c r="BM114" i="5" s="1"/>
  <c r="AJ115" i="5"/>
  <c r="AK115" i="5" s="1"/>
  <c r="AL115" i="5"/>
  <c r="AM115" i="5" s="1"/>
  <c r="AN115" i="5"/>
  <c r="AO115" i="5" s="1"/>
  <c r="AP115" i="5"/>
  <c r="AQ115" i="5" s="1"/>
  <c r="AR115" i="5"/>
  <c r="AS115" i="5" s="1"/>
  <c r="AT115" i="5"/>
  <c r="AU115" i="5" s="1"/>
  <c r="AV115" i="5"/>
  <c r="AW115" i="5" s="1"/>
  <c r="AX115" i="5"/>
  <c r="AY115" i="5" s="1"/>
  <c r="AZ115" i="5"/>
  <c r="BA115" i="5" s="1"/>
  <c r="BB115" i="5"/>
  <c r="BC115" i="5" s="1"/>
  <c r="BD115" i="5"/>
  <c r="BE115" i="5" s="1"/>
  <c r="BF115" i="5"/>
  <c r="BG115" i="5" s="1"/>
  <c r="BH115" i="5"/>
  <c r="BI115" i="5" s="1"/>
  <c r="BJ115" i="5"/>
  <c r="BK115" i="5" s="1"/>
  <c r="BL115" i="5"/>
  <c r="BM115" i="5" s="1"/>
  <c r="AJ116" i="5"/>
  <c r="AK116" i="5" s="1"/>
  <c r="AL116" i="5"/>
  <c r="AM116" i="5" s="1"/>
  <c r="AN116" i="5"/>
  <c r="AO116" i="5" s="1"/>
  <c r="AP116" i="5"/>
  <c r="AQ116" i="5" s="1"/>
  <c r="AR116" i="5"/>
  <c r="AS116" i="5" s="1"/>
  <c r="AT116" i="5"/>
  <c r="AU116" i="5" s="1"/>
  <c r="AV116" i="5"/>
  <c r="AW116" i="5" s="1"/>
  <c r="AX116" i="5"/>
  <c r="AY116" i="5" s="1"/>
  <c r="AZ116" i="5"/>
  <c r="BA116" i="5" s="1"/>
  <c r="BB116" i="5"/>
  <c r="BC116" i="5" s="1"/>
  <c r="BD116" i="5"/>
  <c r="BE116" i="5" s="1"/>
  <c r="BF116" i="5"/>
  <c r="BG116" i="5" s="1"/>
  <c r="BH116" i="5"/>
  <c r="BI116" i="5" s="1"/>
  <c r="BJ116" i="5"/>
  <c r="BK116" i="5" s="1"/>
  <c r="BL116" i="5"/>
  <c r="BM116" i="5" s="1"/>
  <c r="AJ117" i="5"/>
  <c r="AK117" i="5" s="1"/>
  <c r="AL117" i="5"/>
  <c r="AM117" i="5" s="1"/>
  <c r="AN117" i="5"/>
  <c r="AO117" i="5" s="1"/>
  <c r="AP117" i="5"/>
  <c r="AQ117" i="5" s="1"/>
  <c r="AR117" i="5"/>
  <c r="AS117" i="5" s="1"/>
  <c r="AT117" i="5"/>
  <c r="AU117" i="5" s="1"/>
  <c r="AV117" i="5"/>
  <c r="AW117" i="5" s="1"/>
  <c r="AX117" i="5"/>
  <c r="AY117" i="5" s="1"/>
  <c r="AZ117" i="5"/>
  <c r="BA117" i="5" s="1"/>
  <c r="BB117" i="5"/>
  <c r="BC117" i="5" s="1"/>
  <c r="BD117" i="5"/>
  <c r="BE117" i="5" s="1"/>
  <c r="BF117" i="5"/>
  <c r="BG117" i="5" s="1"/>
  <c r="BH117" i="5"/>
  <c r="BI117" i="5" s="1"/>
  <c r="BJ117" i="5"/>
  <c r="BK117" i="5" s="1"/>
  <c r="BL117" i="5"/>
  <c r="BM117" i="5" s="1"/>
  <c r="AJ119" i="5"/>
  <c r="AK119" i="5" s="1"/>
  <c r="AL119" i="5"/>
  <c r="AM119" i="5" s="1"/>
  <c r="AN119" i="5"/>
  <c r="AO119" i="5" s="1"/>
  <c r="AP119" i="5"/>
  <c r="AQ119" i="5" s="1"/>
  <c r="AR119" i="5"/>
  <c r="AS119" i="5" s="1"/>
  <c r="AT119" i="5"/>
  <c r="AU119" i="5" s="1"/>
  <c r="AV119" i="5"/>
  <c r="AW119" i="5" s="1"/>
  <c r="AX119" i="5"/>
  <c r="AY119" i="5" s="1"/>
  <c r="AZ119" i="5"/>
  <c r="BA119" i="5" s="1"/>
  <c r="BB119" i="5"/>
  <c r="BC119" i="5" s="1"/>
  <c r="BD119" i="5"/>
  <c r="BE119" i="5" s="1"/>
  <c r="BF119" i="5"/>
  <c r="BG119" i="5" s="1"/>
  <c r="BH119" i="5"/>
  <c r="BI119" i="5" s="1"/>
  <c r="BJ119" i="5"/>
  <c r="BK119" i="5" s="1"/>
  <c r="BL119" i="5"/>
  <c r="BM119" i="5" s="1"/>
  <c r="AJ120" i="5"/>
  <c r="AK120" i="5" s="1"/>
  <c r="AL120" i="5"/>
  <c r="AM120" i="5" s="1"/>
  <c r="AN120" i="5"/>
  <c r="AO120" i="5" s="1"/>
  <c r="AP120" i="5"/>
  <c r="AQ120" i="5" s="1"/>
  <c r="AR120" i="5"/>
  <c r="AS120" i="5" s="1"/>
  <c r="AT120" i="5"/>
  <c r="AU120" i="5" s="1"/>
  <c r="AV120" i="5"/>
  <c r="AW120" i="5" s="1"/>
  <c r="AX120" i="5"/>
  <c r="AY120" i="5" s="1"/>
  <c r="AZ120" i="5"/>
  <c r="BA120" i="5" s="1"/>
  <c r="BB120" i="5"/>
  <c r="BC120" i="5" s="1"/>
  <c r="BD120" i="5"/>
  <c r="BE120" i="5" s="1"/>
  <c r="BF120" i="5"/>
  <c r="BG120" i="5" s="1"/>
  <c r="BH120" i="5"/>
  <c r="BI120" i="5" s="1"/>
  <c r="BJ120" i="5"/>
  <c r="BK120" i="5" s="1"/>
  <c r="BL120" i="5"/>
  <c r="BM120" i="5" s="1"/>
  <c r="AJ128" i="5"/>
  <c r="AK128" i="5" s="1"/>
  <c r="AL128" i="5"/>
  <c r="AM128" i="5" s="1"/>
  <c r="AN128" i="5"/>
  <c r="AO128" i="5" s="1"/>
  <c r="AP128" i="5"/>
  <c r="AQ128" i="5" s="1"/>
  <c r="AR128" i="5"/>
  <c r="AS128" i="5" s="1"/>
  <c r="AT128" i="5"/>
  <c r="AU128" i="5" s="1"/>
  <c r="AV128" i="5"/>
  <c r="AW128" i="5" s="1"/>
  <c r="AX128" i="5"/>
  <c r="AY128" i="5" s="1"/>
  <c r="AZ128" i="5"/>
  <c r="BA128" i="5" s="1"/>
  <c r="BB128" i="5"/>
  <c r="BC128" i="5" s="1"/>
  <c r="BD128" i="5"/>
  <c r="BE128" i="5" s="1"/>
  <c r="BF128" i="5"/>
  <c r="BG128" i="5" s="1"/>
  <c r="BH128" i="5"/>
  <c r="BI128" i="5" s="1"/>
  <c r="BJ128" i="5"/>
  <c r="BK128" i="5" s="1"/>
  <c r="BL128" i="5"/>
  <c r="BM128" i="5" s="1"/>
  <c r="AJ129" i="5"/>
  <c r="AK129" i="5" s="1"/>
  <c r="AL129" i="5"/>
  <c r="AM129" i="5" s="1"/>
  <c r="AN129" i="5"/>
  <c r="AO129" i="5" s="1"/>
  <c r="AP129" i="5"/>
  <c r="AQ129" i="5" s="1"/>
  <c r="AR129" i="5"/>
  <c r="AS129" i="5" s="1"/>
  <c r="AT129" i="5"/>
  <c r="AU129" i="5" s="1"/>
  <c r="AV129" i="5"/>
  <c r="AW129" i="5" s="1"/>
  <c r="AX129" i="5"/>
  <c r="AY129" i="5" s="1"/>
  <c r="AZ129" i="5"/>
  <c r="BA129" i="5" s="1"/>
  <c r="BB129" i="5"/>
  <c r="BC129" i="5" s="1"/>
  <c r="BD129" i="5"/>
  <c r="BE129" i="5" s="1"/>
  <c r="BF129" i="5"/>
  <c r="BG129" i="5" s="1"/>
  <c r="BH129" i="5"/>
  <c r="BI129" i="5" s="1"/>
  <c r="BJ129" i="5"/>
  <c r="BK129" i="5" s="1"/>
  <c r="BL129" i="5"/>
  <c r="BM129" i="5" s="1"/>
  <c r="AJ130" i="5"/>
  <c r="AK130" i="5" s="1"/>
  <c r="AL130" i="5"/>
  <c r="AM130" i="5" s="1"/>
  <c r="AN130" i="5"/>
  <c r="AO130" i="5" s="1"/>
  <c r="AP130" i="5"/>
  <c r="AQ130" i="5" s="1"/>
  <c r="AR130" i="5"/>
  <c r="AS130" i="5" s="1"/>
  <c r="AT130" i="5"/>
  <c r="AU130" i="5" s="1"/>
  <c r="AV130" i="5"/>
  <c r="AW130" i="5" s="1"/>
  <c r="AX130" i="5"/>
  <c r="AY130" i="5" s="1"/>
  <c r="AZ130" i="5"/>
  <c r="BA130" i="5" s="1"/>
  <c r="BB130" i="5"/>
  <c r="BC130" i="5" s="1"/>
  <c r="BD130" i="5"/>
  <c r="BE130" i="5" s="1"/>
  <c r="BF130" i="5"/>
  <c r="BG130" i="5" s="1"/>
  <c r="BH130" i="5"/>
  <c r="BI130" i="5" s="1"/>
  <c r="BJ130" i="5"/>
  <c r="BK130" i="5" s="1"/>
  <c r="BL130" i="5"/>
  <c r="BM130" i="5" s="1"/>
  <c r="AJ131" i="5"/>
  <c r="AK131" i="5" s="1"/>
  <c r="AL131" i="5"/>
  <c r="AM131" i="5" s="1"/>
  <c r="AN131" i="5"/>
  <c r="AO131" i="5" s="1"/>
  <c r="AP131" i="5"/>
  <c r="AQ131" i="5" s="1"/>
  <c r="AR131" i="5"/>
  <c r="AS131" i="5" s="1"/>
  <c r="AT131" i="5"/>
  <c r="AU131" i="5" s="1"/>
  <c r="AV131" i="5"/>
  <c r="AW131" i="5" s="1"/>
  <c r="AX131" i="5"/>
  <c r="AY131" i="5" s="1"/>
  <c r="AZ131" i="5"/>
  <c r="BA131" i="5" s="1"/>
  <c r="BB131" i="5"/>
  <c r="BC131" i="5" s="1"/>
  <c r="BD131" i="5"/>
  <c r="BE131" i="5" s="1"/>
  <c r="BF131" i="5"/>
  <c r="BG131" i="5" s="1"/>
  <c r="BH131" i="5"/>
  <c r="BI131" i="5" s="1"/>
  <c r="BJ131" i="5"/>
  <c r="BK131" i="5" s="1"/>
  <c r="BL131" i="5"/>
  <c r="BM131" i="5" s="1"/>
  <c r="AJ132" i="5"/>
  <c r="AK132" i="5" s="1"/>
  <c r="AL132" i="5"/>
  <c r="AM132" i="5" s="1"/>
  <c r="AN132" i="5"/>
  <c r="AO132" i="5" s="1"/>
  <c r="AP132" i="5"/>
  <c r="AQ132" i="5" s="1"/>
  <c r="AR132" i="5"/>
  <c r="AS132" i="5" s="1"/>
  <c r="AT132" i="5"/>
  <c r="AU132" i="5" s="1"/>
  <c r="AV132" i="5"/>
  <c r="AW132" i="5" s="1"/>
  <c r="AX132" i="5"/>
  <c r="AY132" i="5" s="1"/>
  <c r="AZ132" i="5"/>
  <c r="BA132" i="5" s="1"/>
  <c r="BB132" i="5"/>
  <c r="BC132" i="5" s="1"/>
  <c r="BD132" i="5"/>
  <c r="BE132" i="5" s="1"/>
  <c r="BF132" i="5"/>
  <c r="BG132" i="5" s="1"/>
  <c r="BH132" i="5"/>
  <c r="BI132" i="5" s="1"/>
  <c r="BJ132" i="5"/>
  <c r="BK132" i="5" s="1"/>
  <c r="BL132" i="5"/>
  <c r="BM132" i="5" s="1"/>
  <c r="AJ134" i="5"/>
  <c r="AK134" i="5" s="1"/>
  <c r="AL134" i="5"/>
  <c r="AM134" i="5" s="1"/>
  <c r="AN134" i="5"/>
  <c r="AO134" i="5" s="1"/>
  <c r="AP134" i="5"/>
  <c r="AQ134" i="5" s="1"/>
  <c r="AR134" i="5"/>
  <c r="AS134" i="5" s="1"/>
  <c r="AT134" i="5"/>
  <c r="AU134" i="5" s="1"/>
  <c r="AV134" i="5"/>
  <c r="AW134" i="5" s="1"/>
  <c r="AX134" i="5"/>
  <c r="AY134" i="5" s="1"/>
  <c r="AZ134" i="5"/>
  <c r="BA134" i="5" s="1"/>
  <c r="BB134" i="5"/>
  <c r="BC134" i="5" s="1"/>
  <c r="BD134" i="5"/>
  <c r="BE134" i="5" s="1"/>
  <c r="BF134" i="5"/>
  <c r="BG134" i="5" s="1"/>
  <c r="BH134" i="5"/>
  <c r="BI134" i="5" s="1"/>
  <c r="BJ134" i="5"/>
  <c r="BK134" i="5" s="1"/>
  <c r="BL134" i="5"/>
  <c r="BM134" i="5" s="1"/>
  <c r="AJ135" i="5"/>
  <c r="AK135" i="5" s="1"/>
  <c r="AL135" i="5"/>
  <c r="AM135" i="5" s="1"/>
  <c r="AN135" i="5"/>
  <c r="AO135" i="5" s="1"/>
  <c r="AP135" i="5"/>
  <c r="AQ135" i="5" s="1"/>
  <c r="AR135" i="5"/>
  <c r="AS135" i="5" s="1"/>
  <c r="AT135" i="5"/>
  <c r="AU135" i="5" s="1"/>
  <c r="AV135" i="5"/>
  <c r="AW135" i="5" s="1"/>
  <c r="AX135" i="5"/>
  <c r="AY135" i="5" s="1"/>
  <c r="AZ135" i="5"/>
  <c r="BA135" i="5" s="1"/>
  <c r="BB135" i="5"/>
  <c r="BC135" i="5" s="1"/>
  <c r="BD135" i="5"/>
  <c r="BE135" i="5" s="1"/>
  <c r="BF135" i="5"/>
  <c r="BG135" i="5" s="1"/>
  <c r="BH135" i="5"/>
  <c r="BI135" i="5" s="1"/>
  <c r="BJ135" i="5"/>
  <c r="BK135" i="5" s="1"/>
  <c r="BL135" i="5"/>
  <c r="BM135" i="5" s="1"/>
  <c r="AJ136" i="5"/>
  <c r="AK136" i="5" s="1"/>
  <c r="AL136" i="5"/>
  <c r="AM136" i="5" s="1"/>
  <c r="AN136" i="5"/>
  <c r="AO136" i="5" s="1"/>
  <c r="AP136" i="5"/>
  <c r="AQ136" i="5" s="1"/>
  <c r="AR136" i="5"/>
  <c r="AS136" i="5" s="1"/>
  <c r="AT136" i="5"/>
  <c r="AU136" i="5" s="1"/>
  <c r="AV136" i="5"/>
  <c r="AW136" i="5" s="1"/>
  <c r="AX136" i="5"/>
  <c r="AY136" i="5" s="1"/>
  <c r="AZ136" i="5"/>
  <c r="BA136" i="5" s="1"/>
  <c r="BB136" i="5"/>
  <c r="BC136" i="5" s="1"/>
  <c r="BD136" i="5"/>
  <c r="BE136" i="5" s="1"/>
  <c r="BF136" i="5"/>
  <c r="BG136" i="5" s="1"/>
  <c r="BH136" i="5"/>
  <c r="BI136" i="5" s="1"/>
  <c r="BJ136" i="5"/>
  <c r="BK136" i="5" s="1"/>
  <c r="BL136" i="5"/>
  <c r="BM136" i="5" s="1"/>
  <c r="AJ137" i="5"/>
  <c r="AK137" i="5" s="1"/>
  <c r="AL137" i="5"/>
  <c r="AM137" i="5" s="1"/>
  <c r="AN137" i="5"/>
  <c r="AO137" i="5" s="1"/>
  <c r="AP137" i="5"/>
  <c r="AQ137" i="5" s="1"/>
  <c r="AR137" i="5"/>
  <c r="AS137" i="5" s="1"/>
  <c r="AT137" i="5"/>
  <c r="AU137" i="5" s="1"/>
  <c r="AV137" i="5"/>
  <c r="AW137" i="5" s="1"/>
  <c r="AX137" i="5"/>
  <c r="AY137" i="5" s="1"/>
  <c r="AZ137" i="5"/>
  <c r="BA137" i="5" s="1"/>
  <c r="BB137" i="5"/>
  <c r="BC137" i="5" s="1"/>
  <c r="BD137" i="5"/>
  <c r="BE137" i="5" s="1"/>
  <c r="BF137" i="5"/>
  <c r="BG137" i="5" s="1"/>
  <c r="BH137" i="5"/>
  <c r="BI137" i="5" s="1"/>
  <c r="BJ137" i="5"/>
  <c r="BK137" i="5" s="1"/>
  <c r="BL137" i="5"/>
  <c r="BM137" i="5" s="1"/>
  <c r="AJ138" i="5"/>
  <c r="AK138" i="5" s="1"/>
  <c r="AL138" i="5"/>
  <c r="AM138" i="5" s="1"/>
  <c r="AN138" i="5"/>
  <c r="AO138" i="5" s="1"/>
  <c r="AP138" i="5"/>
  <c r="AQ138" i="5" s="1"/>
  <c r="AR138" i="5"/>
  <c r="AS138" i="5" s="1"/>
  <c r="AT138" i="5"/>
  <c r="AU138" i="5" s="1"/>
  <c r="AV138" i="5"/>
  <c r="AW138" i="5" s="1"/>
  <c r="AX138" i="5"/>
  <c r="AY138" i="5" s="1"/>
  <c r="AZ138" i="5"/>
  <c r="BA138" i="5" s="1"/>
  <c r="BB138" i="5"/>
  <c r="BC138" i="5" s="1"/>
  <c r="BD138" i="5"/>
  <c r="BE138" i="5" s="1"/>
  <c r="BF138" i="5"/>
  <c r="BG138" i="5" s="1"/>
  <c r="BH138" i="5"/>
  <c r="BI138" i="5" s="1"/>
  <c r="BJ138" i="5"/>
  <c r="BK138" i="5" s="1"/>
  <c r="BL138" i="5"/>
  <c r="BM138" i="5" s="1"/>
  <c r="AJ139" i="5"/>
  <c r="AK139" i="5" s="1"/>
  <c r="AL139" i="5"/>
  <c r="AM139" i="5" s="1"/>
  <c r="AN139" i="5"/>
  <c r="AO139" i="5" s="1"/>
  <c r="AP139" i="5"/>
  <c r="AQ139" i="5" s="1"/>
  <c r="AR139" i="5"/>
  <c r="AS139" i="5" s="1"/>
  <c r="AT139" i="5"/>
  <c r="AU139" i="5" s="1"/>
  <c r="AV139" i="5"/>
  <c r="AW139" i="5" s="1"/>
  <c r="AX139" i="5"/>
  <c r="AY139" i="5" s="1"/>
  <c r="AZ139" i="5"/>
  <c r="BA139" i="5" s="1"/>
  <c r="BB139" i="5"/>
  <c r="BC139" i="5" s="1"/>
  <c r="BD139" i="5"/>
  <c r="BE139" i="5" s="1"/>
  <c r="BF139" i="5"/>
  <c r="BG139" i="5" s="1"/>
  <c r="BH139" i="5"/>
  <c r="BI139" i="5" s="1"/>
  <c r="BJ139" i="5"/>
  <c r="BK139" i="5" s="1"/>
  <c r="BL139" i="5"/>
  <c r="BM139" i="5" s="1"/>
  <c r="AJ141" i="5"/>
  <c r="AK141" i="5" s="1"/>
  <c r="AL141" i="5"/>
  <c r="AM141" i="5" s="1"/>
  <c r="AN141" i="5"/>
  <c r="AO141" i="5" s="1"/>
  <c r="AP141" i="5"/>
  <c r="AQ141" i="5" s="1"/>
  <c r="AR141" i="5"/>
  <c r="AS141" i="5" s="1"/>
  <c r="AT141" i="5"/>
  <c r="AU141" i="5" s="1"/>
  <c r="AV141" i="5"/>
  <c r="AW141" i="5" s="1"/>
  <c r="AX141" i="5"/>
  <c r="AY141" i="5" s="1"/>
  <c r="AZ141" i="5"/>
  <c r="BA141" i="5" s="1"/>
  <c r="BB141" i="5"/>
  <c r="BC141" i="5" s="1"/>
  <c r="BD141" i="5"/>
  <c r="BE141" i="5" s="1"/>
  <c r="BF141" i="5"/>
  <c r="BG141" i="5" s="1"/>
  <c r="BH141" i="5"/>
  <c r="BI141" i="5" s="1"/>
  <c r="BJ141" i="5"/>
  <c r="BK141" i="5" s="1"/>
  <c r="BL141" i="5"/>
  <c r="BM141" i="5" s="1"/>
  <c r="AJ142" i="5"/>
  <c r="AK142" i="5" s="1"/>
  <c r="AL142" i="5"/>
  <c r="AM142" i="5" s="1"/>
  <c r="AN142" i="5"/>
  <c r="AO142" i="5" s="1"/>
  <c r="AP142" i="5"/>
  <c r="AQ142" i="5" s="1"/>
  <c r="AR142" i="5"/>
  <c r="AS142" i="5" s="1"/>
  <c r="AT142" i="5"/>
  <c r="AU142" i="5" s="1"/>
  <c r="AV142" i="5"/>
  <c r="AW142" i="5" s="1"/>
  <c r="AX142" i="5"/>
  <c r="AY142" i="5" s="1"/>
  <c r="AZ142" i="5"/>
  <c r="BA142" i="5" s="1"/>
  <c r="BB142" i="5"/>
  <c r="BC142" i="5" s="1"/>
  <c r="BD142" i="5"/>
  <c r="BE142" i="5" s="1"/>
  <c r="BF142" i="5"/>
  <c r="BG142" i="5" s="1"/>
  <c r="BH142" i="5"/>
  <c r="BI142" i="5" s="1"/>
  <c r="BJ142" i="5"/>
  <c r="BK142" i="5" s="1"/>
  <c r="BL142" i="5"/>
  <c r="BM142" i="5" s="1"/>
  <c r="AJ144" i="5"/>
  <c r="AK144" i="5" s="1"/>
  <c r="AL144" i="5"/>
  <c r="AM144" i="5" s="1"/>
  <c r="AN144" i="5"/>
  <c r="AO144" i="5" s="1"/>
  <c r="AP144" i="5"/>
  <c r="AQ144" i="5" s="1"/>
  <c r="AR144" i="5"/>
  <c r="AS144" i="5" s="1"/>
  <c r="AT144" i="5"/>
  <c r="AU144" i="5" s="1"/>
  <c r="AV144" i="5"/>
  <c r="AW144" i="5" s="1"/>
  <c r="AX144" i="5"/>
  <c r="AY144" i="5" s="1"/>
  <c r="AZ144" i="5"/>
  <c r="BA144" i="5" s="1"/>
  <c r="BB144" i="5"/>
  <c r="BC144" i="5" s="1"/>
  <c r="BD144" i="5"/>
  <c r="BE144" i="5" s="1"/>
  <c r="BF144" i="5"/>
  <c r="BG144" i="5" s="1"/>
  <c r="BH144" i="5"/>
  <c r="BI144" i="5" s="1"/>
  <c r="BJ144" i="5"/>
  <c r="BK144" i="5" s="1"/>
  <c r="BL144" i="5"/>
  <c r="BM144" i="5" s="1"/>
  <c r="AJ145" i="5"/>
  <c r="AK145" i="5" s="1"/>
  <c r="AL145" i="5"/>
  <c r="AM145" i="5" s="1"/>
  <c r="AN145" i="5"/>
  <c r="AO145" i="5" s="1"/>
  <c r="AP145" i="5"/>
  <c r="AQ145" i="5" s="1"/>
  <c r="AR145" i="5"/>
  <c r="AS145" i="5" s="1"/>
  <c r="AT145" i="5"/>
  <c r="AU145" i="5" s="1"/>
  <c r="AV145" i="5"/>
  <c r="AW145" i="5" s="1"/>
  <c r="AX145" i="5"/>
  <c r="AY145" i="5" s="1"/>
  <c r="AZ145" i="5"/>
  <c r="BA145" i="5" s="1"/>
  <c r="BB145" i="5"/>
  <c r="BC145" i="5" s="1"/>
  <c r="BD145" i="5"/>
  <c r="BE145" i="5" s="1"/>
  <c r="BF145" i="5"/>
  <c r="BG145" i="5" s="1"/>
  <c r="BH145" i="5"/>
  <c r="BI145" i="5" s="1"/>
  <c r="BJ145" i="5"/>
  <c r="BK145" i="5" s="1"/>
  <c r="BL145" i="5"/>
  <c r="BM145" i="5" s="1"/>
  <c r="AJ146" i="5"/>
  <c r="AK146" i="5" s="1"/>
  <c r="AL146" i="5"/>
  <c r="AM146" i="5" s="1"/>
  <c r="AN146" i="5"/>
  <c r="AO146" i="5" s="1"/>
  <c r="AP146" i="5"/>
  <c r="AQ146" i="5" s="1"/>
  <c r="AR146" i="5"/>
  <c r="AS146" i="5" s="1"/>
  <c r="AT146" i="5"/>
  <c r="AU146" i="5" s="1"/>
  <c r="AV146" i="5"/>
  <c r="AW146" i="5" s="1"/>
  <c r="AX146" i="5"/>
  <c r="AY146" i="5" s="1"/>
  <c r="AZ146" i="5"/>
  <c r="BA146" i="5" s="1"/>
  <c r="BB146" i="5"/>
  <c r="BC146" i="5" s="1"/>
  <c r="BD146" i="5"/>
  <c r="BE146" i="5" s="1"/>
  <c r="BF146" i="5"/>
  <c r="BG146" i="5" s="1"/>
  <c r="BH146" i="5"/>
  <c r="BI146" i="5" s="1"/>
  <c r="BJ146" i="5"/>
  <c r="BK146" i="5" s="1"/>
  <c r="BL146" i="5"/>
  <c r="BM146" i="5" s="1"/>
  <c r="AJ147" i="5"/>
  <c r="AK147" i="5" s="1"/>
  <c r="AL147" i="5"/>
  <c r="AM147" i="5" s="1"/>
  <c r="AN147" i="5"/>
  <c r="AO147" i="5" s="1"/>
  <c r="AP147" i="5"/>
  <c r="AQ147" i="5" s="1"/>
  <c r="AR147" i="5"/>
  <c r="AS147" i="5" s="1"/>
  <c r="AT147" i="5"/>
  <c r="AU147" i="5" s="1"/>
  <c r="AV147" i="5"/>
  <c r="AW147" i="5" s="1"/>
  <c r="AX147" i="5"/>
  <c r="AY147" i="5" s="1"/>
  <c r="AZ147" i="5"/>
  <c r="BA147" i="5" s="1"/>
  <c r="BB147" i="5"/>
  <c r="BC147" i="5" s="1"/>
  <c r="BD147" i="5"/>
  <c r="BE147" i="5" s="1"/>
  <c r="BF147" i="5"/>
  <c r="BG147" i="5" s="1"/>
  <c r="BH147" i="5"/>
  <c r="BI147" i="5" s="1"/>
  <c r="BJ147" i="5"/>
  <c r="BK147" i="5" s="1"/>
  <c r="BL147" i="5"/>
  <c r="BM147" i="5" s="1"/>
  <c r="AJ148" i="5"/>
  <c r="AK148" i="5" s="1"/>
  <c r="AL148" i="5"/>
  <c r="AM148" i="5" s="1"/>
  <c r="AN148" i="5"/>
  <c r="AO148" i="5" s="1"/>
  <c r="AP148" i="5"/>
  <c r="AQ148" i="5" s="1"/>
  <c r="AR148" i="5"/>
  <c r="AS148" i="5" s="1"/>
  <c r="AT148" i="5"/>
  <c r="AU148" i="5" s="1"/>
  <c r="AV148" i="5"/>
  <c r="AW148" i="5" s="1"/>
  <c r="AX148" i="5"/>
  <c r="AY148" i="5" s="1"/>
  <c r="AZ148" i="5"/>
  <c r="BA148" i="5" s="1"/>
  <c r="BB148" i="5"/>
  <c r="BC148" i="5" s="1"/>
  <c r="BD148" i="5"/>
  <c r="BE148" i="5" s="1"/>
  <c r="BF148" i="5"/>
  <c r="BG148" i="5" s="1"/>
  <c r="BH148" i="5"/>
  <c r="BI148" i="5" s="1"/>
  <c r="BJ148" i="5"/>
  <c r="BK148" i="5" s="1"/>
  <c r="BL148" i="5"/>
  <c r="BM148" i="5" s="1"/>
  <c r="AJ150" i="5"/>
  <c r="AK150" i="5" s="1"/>
  <c r="AL150" i="5"/>
  <c r="AM150" i="5" s="1"/>
  <c r="AN150" i="5"/>
  <c r="AO150" i="5" s="1"/>
  <c r="AP150" i="5"/>
  <c r="AQ150" i="5" s="1"/>
  <c r="AR150" i="5"/>
  <c r="AS150" i="5" s="1"/>
  <c r="AT150" i="5"/>
  <c r="AU150" i="5" s="1"/>
  <c r="AV150" i="5"/>
  <c r="AW150" i="5" s="1"/>
  <c r="AX150" i="5"/>
  <c r="AY150" i="5" s="1"/>
  <c r="AZ150" i="5"/>
  <c r="BA150" i="5" s="1"/>
  <c r="BB150" i="5"/>
  <c r="BC150" i="5" s="1"/>
  <c r="BD150" i="5"/>
  <c r="BE150" i="5" s="1"/>
  <c r="BF150" i="5"/>
  <c r="BG150" i="5" s="1"/>
  <c r="BH150" i="5"/>
  <c r="BI150" i="5" s="1"/>
  <c r="BJ150" i="5"/>
  <c r="BK150" i="5" s="1"/>
  <c r="BL150" i="5"/>
  <c r="BM150" i="5" s="1"/>
  <c r="AJ152" i="5"/>
  <c r="AK152" i="5" s="1"/>
  <c r="AL152" i="5"/>
  <c r="AM152" i="5" s="1"/>
  <c r="AN152" i="5"/>
  <c r="AO152" i="5" s="1"/>
  <c r="AP152" i="5"/>
  <c r="AQ152" i="5" s="1"/>
  <c r="AR152" i="5"/>
  <c r="AS152" i="5" s="1"/>
  <c r="AT152" i="5"/>
  <c r="AU152" i="5" s="1"/>
  <c r="AV152" i="5"/>
  <c r="AW152" i="5" s="1"/>
  <c r="AX152" i="5"/>
  <c r="AY152" i="5" s="1"/>
  <c r="AZ152" i="5"/>
  <c r="BA152" i="5" s="1"/>
  <c r="BB152" i="5"/>
  <c r="BC152" i="5" s="1"/>
  <c r="BD152" i="5"/>
  <c r="BE152" i="5" s="1"/>
  <c r="BF152" i="5"/>
  <c r="BG152" i="5" s="1"/>
  <c r="BH152" i="5"/>
  <c r="BI152" i="5" s="1"/>
  <c r="BJ152" i="5"/>
  <c r="BK152" i="5" s="1"/>
  <c r="BL152" i="5"/>
  <c r="BM152" i="5" s="1"/>
  <c r="AJ156" i="5"/>
  <c r="AK156" i="5" s="1"/>
  <c r="AL156" i="5"/>
  <c r="AM156" i="5" s="1"/>
  <c r="AN156" i="5"/>
  <c r="AO156" i="5" s="1"/>
  <c r="AP156" i="5"/>
  <c r="AQ156" i="5" s="1"/>
  <c r="AR156" i="5"/>
  <c r="AS156" i="5" s="1"/>
  <c r="AT156" i="5"/>
  <c r="AU156" i="5" s="1"/>
  <c r="AV156" i="5"/>
  <c r="AW156" i="5" s="1"/>
  <c r="AX156" i="5"/>
  <c r="AY156" i="5" s="1"/>
  <c r="AZ156" i="5"/>
  <c r="BA156" i="5" s="1"/>
  <c r="BB156" i="5"/>
  <c r="BC156" i="5" s="1"/>
  <c r="BD156" i="5"/>
  <c r="BE156" i="5" s="1"/>
  <c r="BF156" i="5"/>
  <c r="BG156" i="5" s="1"/>
  <c r="BH156" i="5"/>
  <c r="BI156" i="5" s="1"/>
  <c r="BJ156" i="5"/>
  <c r="BK156" i="5" s="1"/>
  <c r="BL156" i="5"/>
  <c r="BM156" i="5" s="1"/>
  <c r="AJ157" i="5"/>
  <c r="AK157" i="5" s="1"/>
  <c r="AL157" i="5"/>
  <c r="AM157" i="5" s="1"/>
  <c r="AN157" i="5"/>
  <c r="AO157" i="5" s="1"/>
  <c r="AP157" i="5"/>
  <c r="AQ157" i="5" s="1"/>
  <c r="AR157" i="5"/>
  <c r="AS157" i="5" s="1"/>
  <c r="AT157" i="5"/>
  <c r="AU157" i="5" s="1"/>
  <c r="AV157" i="5"/>
  <c r="AW157" i="5" s="1"/>
  <c r="AX157" i="5"/>
  <c r="AY157" i="5" s="1"/>
  <c r="AZ157" i="5"/>
  <c r="BA157" i="5" s="1"/>
  <c r="BB157" i="5"/>
  <c r="BC157" i="5" s="1"/>
  <c r="BD157" i="5"/>
  <c r="BE157" i="5" s="1"/>
  <c r="BF157" i="5"/>
  <c r="BG157" i="5" s="1"/>
  <c r="BH157" i="5"/>
  <c r="BI157" i="5" s="1"/>
  <c r="BJ157" i="5"/>
  <c r="BK157" i="5" s="1"/>
  <c r="BL157" i="5"/>
  <c r="BM157" i="5" s="1"/>
  <c r="AJ158" i="5"/>
  <c r="AK158" i="5" s="1"/>
  <c r="AL158" i="5"/>
  <c r="AM158" i="5" s="1"/>
  <c r="AN158" i="5"/>
  <c r="AO158" i="5" s="1"/>
  <c r="AP158" i="5"/>
  <c r="AQ158" i="5" s="1"/>
  <c r="AR158" i="5"/>
  <c r="AS158" i="5" s="1"/>
  <c r="AT158" i="5"/>
  <c r="AU158" i="5" s="1"/>
  <c r="AV158" i="5"/>
  <c r="AW158" i="5" s="1"/>
  <c r="AX158" i="5"/>
  <c r="AY158" i="5" s="1"/>
  <c r="AZ158" i="5"/>
  <c r="BA158" i="5" s="1"/>
  <c r="BB158" i="5"/>
  <c r="BC158" i="5" s="1"/>
  <c r="BD158" i="5"/>
  <c r="BE158" i="5" s="1"/>
  <c r="BF158" i="5"/>
  <c r="BG158" i="5" s="1"/>
  <c r="BH158" i="5"/>
  <c r="BI158" i="5" s="1"/>
  <c r="BJ158" i="5"/>
  <c r="BK158" i="5" s="1"/>
  <c r="BL158" i="5"/>
  <c r="BM158" i="5" s="1"/>
  <c r="AJ159" i="5"/>
  <c r="AK159" i="5" s="1"/>
  <c r="AL159" i="5"/>
  <c r="AM159" i="5" s="1"/>
  <c r="AN159" i="5"/>
  <c r="AO159" i="5" s="1"/>
  <c r="AP159" i="5"/>
  <c r="AQ159" i="5" s="1"/>
  <c r="AR159" i="5"/>
  <c r="AS159" i="5" s="1"/>
  <c r="AT159" i="5"/>
  <c r="AU159" i="5" s="1"/>
  <c r="AV159" i="5"/>
  <c r="AW159" i="5" s="1"/>
  <c r="AX159" i="5"/>
  <c r="AY159" i="5" s="1"/>
  <c r="AZ159" i="5"/>
  <c r="BA159" i="5" s="1"/>
  <c r="BB159" i="5"/>
  <c r="BC159" i="5" s="1"/>
  <c r="BD159" i="5"/>
  <c r="BE159" i="5" s="1"/>
  <c r="BF159" i="5"/>
  <c r="BG159" i="5" s="1"/>
  <c r="BH159" i="5"/>
  <c r="BI159" i="5" s="1"/>
  <c r="BJ159" i="5"/>
  <c r="BK159" i="5" s="1"/>
  <c r="BL159" i="5"/>
  <c r="BM159" i="5" s="1"/>
  <c r="AJ160" i="5"/>
  <c r="AK160" i="5" s="1"/>
  <c r="AL160" i="5"/>
  <c r="AM160" i="5" s="1"/>
  <c r="AN160" i="5"/>
  <c r="AO160" i="5" s="1"/>
  <c r="AP160" i="5"/>
  <c r="AQ160" i="5" s="1"/>
  <c r="AR160" i="5"/>
  <c r="AS160" i="5" s="1"/>
  <c r="AT160" i="5"/>
  <c r="AU160" i="5" s="1"/>
  <c r="AV160" i="5"/>
  <c r="AW160" i="5" s="1"/>
  <c r="AX160" i="5"/>
  <c r="AY160" i="5" s="1"/>
  <c r="AZ160" i="5"/>
  <c r="BA160" i="5" s="1"/>
  <c r="BB160" i="5"/>
  <c r="BC160" i="5" s="1"/>
  <c r="BD160" i="5"/>
  <c r="BE160" i="5" s="1"/>
  <c r="BF160" i="5"/>
  <c r="BG160" i="5" s="1"/>
  <c r="BH160" i="5"/>
  <c r="BI160" i="5" s="1"/>
  <c r="BJ160" i="5"/>
  <c r="BK160" i="5" s="1"/>
  <c r="BL160" i="5"/>
  <c r="BM160" i="5" s="1"/>
  <c r="AJ161" i="5"/>
  <c r="AK161" i="5" s="1"/>
  <c r="AL161" i="5"/>
  <c r="AM161" i="5" s="1"/>
  <c r="AN161" i="5"/>
  <c r="AO161" i="5" s="1"/>
  <c r="AP161" i="5"/>
  <c r="AQ161" i="5" s="1"/>
  <c r="AR161" i="5"/>
  <c r="AS161" i="5" s="1"/>
  <c r="AT161" i="5"/>
  <c r="AU161" i="5" s="1"/>
  <c r="AV161" i="5"/>
  <c r="AW161" i="5" s="1"/>
  <c r="AX161" i="5"/>
  <c r="AY161" i="5" s="1"/>
  <c r="AZ161" i="5"/>
  <c r="BA161" i="5" s="1"/>
  <c r="BB161" i="5"/>
  <c r="BC161" i="5" s="1"/>
  <c r="BD161" i="5"/>
  <c r="BE161" i="5" s="1"/>
  <c r="BF161" i="5"/>
  <c r="BG161" i="5" s="1"/>
  <c r="BH161" i="5"/>
  <c r="BI161" i="5" s="1"/>
  <c r="BJ161" i="5"/>
  <c r="BK161" i="5" s="1"/>
  <c r="BL161" i="5"/>
  <c r="BM161" i="5" s="1"/>
  <c r="AJ164" i="5"/>
  <c r="AK164" i="5" s="1"/>
  <c r="AL164" i="5"/>
  <c r="AM164" i="5" s="1"/>
  <c r="AN164" i="5"/>
  <c r="AO164" i="5" s="1"/>
  <c r="AP164" i="5"/>
  <c r="AQ164" i="5" s="1"/>
  <c r="AR164" i="5"/>
  <c r="AS164" i="5" s="1"/>
  <c r="AT164" i="5"/>
  <c r="AU164" i="5" s="1"/>
  <c r="AV164" i="5"/>
  <c r="AW164" i="5" s="1"/>
  <c r="AX164" i="5"/>
  <c r="AY164" i="5" s="1"/>
  <c r="AZ164" i="5"/>
  <c r="BA164" i="5" s="1"/>
  <c r="BB164" i="5"/>
  <c r="BC164" i="5" s="1"/>
  <c r="BD164" i="5"/>
  <c r="BE164" i="5" s="1"/>
  <c r="BF164" i="5"/>
  <c r="BG164" i="5" s="1"/>
  <c r="BH164" i="5"/>
  <c r="BI164" i="5" s="1"/>
  <c r="BJ164" i="5"/>
  <c r="BK164" i="5" s="1"/>
  <c r="BL164" i="5"/>
  <c r="BM164" i="5" s="1"/>
  <c r="AJ168" i="5"/>
  <c r="AK168" i="5" s="1"/>
  <c r="AL168" i="5"/>
  <c r="AM168" i="5" s="1"/>
  <c r="AN168" i="5"/>
  <c r="AO168" i="5" s="1"/>
  <c r="AP168" i="5"/>
  <c r="AQ168" i="5" s="1"/>
  <c r="AR168" i="5"/>
  <c r="AS168" i="5" s="1"/>
  <c r="AT168" i="5"/>
  <c r="AU168" i="5" s="1"/>
  <c r="AV168" i="5"/>
  <c r="AW168" i="5" s="1"/>
  <c r="AX168" i="5"/>
  <c r="AY168" i="5" s="1"/>
  <c r="AZ168" i="5"/>
  <c r="BA168" i="5" s="1"/>
  <c r="BB168" i="5"/>
  <c r="BC168" i="5" s="1"/>
  <c r="BD168" i="5"/>
  <c r="BE168" i="5" s="1"/>
  <c r="BF168" i="5"/>
  <c r="BG168" i="5" s="1"/>
  <c r="BH168" i="5"/>
  <c r="BI168" i="5" s="1"/>
  <c r="BJ168" i="5"/>
  <c r="BK168" i="5" s="1"/>
  <c r="BL168" i="5"/>
  <c r="BM168" i="5" s="1"/>
  <c r="AJ169" i="5"/>
  <c r="AK169" i="5" s="1"/>
  <c r="AL169" i="5"/>
  <c r="AM169" i="5" s="1"/>
  <c r="AN169" i="5"/>
  <c r="AO169" i="5" s="1"/>
  <c r="AP169" i="5"/>
  <c r="AQ169" i="5" s="1"/>
  <c r="AR169" i="5"/>
  <c r="AS169" i="5" s="1"/>
  <c r="AT169" i="5"/>
  <c r="AU169" i="5" s="1"/>
  <c r="AV169" i="5"/>
  <c r="AW169" i="5" s="1"/>
  <c r="AX169" i="5"/>
  <c r="AY169" i="5" s="1"/>
  <c r="AZ169" i="5"/>
  <c r="BA169" i="5" s="1"/>
  <c r="BB169" i="5"/>
  <c r="BC169" i="5" s="1"/>
  <c r="BD169" i="5"/>
  <c r="BE169" i="5" s="1"/>
  <c r="BF169" i="5"/>
  <c r="BG169" i="5" s="1"/>
  <c r="BH169" i="5"/>
  <c r="BI169" i="5" s="1"/>
  <c r="BJ169" i="5"/>
  <c r="BK169" i="5" s="1"/>
  <c r="BL169" i="5"/>
  <c r="BM169" i="5" s="1"/>
  <c r="AJ172" i="5"/>
  <c r="AK172" i="5" s="1"/>
  <c r="AL172" i="5"/>
  <c r="AM172" i="5" s="1"/>
  <c r="AN172" i="5"/>
  <c r="AO172" i="5" s="1"/>
  <c r="AP172" i="5"/>
  <c r="AQ172" i="5" s="1"/>
  <c r="AR172" i="5"/>
  <c r="AS172" i="5" s="1"/>
  <c r="AT172" i="5"/>
  <c r="AU172" i="5" s="1"/>
  <c r="AV172" i="5"/>
  <c r="AW172" i="5" s="1"/>
  <c r="AX172" i="5"/>
  <c r="AY172" i="5" s="1"/>
  <c r="AZ172" i="5"/>
  <c r="BA172" i="5" s="1"/>
  <c r="BB172" i="5"/>
  <c r="BC172" i="5" s="1"/>
  <c r="BD172" i="5"/>
  <c r="BE172" i="5" s="1"/>
  <c r="BF172" i="5"/>
  <c r="BG172" i="5" s="1"/>
  <c r="BH172" i="5"/>
  <c r="BI172" i="5" s="1"/>
  <c r="BJ172" i="5"/>
  <c r="BK172" i="5" s="1"/>
  <c r="BL172" i="5"/>
  <c r="BM172" i="5" s="1"/>
  <c r="AJ174" i="5"/>
  <c r="AK174" i="5" s="1"/>
  <c r="AL174" i="5"/>
  <c r="AM174" i="5" s="1"/>
  <c r="AN174" i="5"/>
  <c r="AO174" i="5" s="1"/>
  <c r="AP174" i="5"/>
  <c r="AQ174" i="5" s="1"/>
  <c r="AR174" i="5"/>
  <c r="AS174" i="5" s="1"/>
  <c r="AT174" i="5"/>
  <c r="AU174" i="5" s="1"/>
  <c r="AV174" i="5"/>
  <c r="AW174" i="5" s="1"/>
  <c r="AX174" i="5"/>
  <c r="AY174" i="5" s="1"/>
  <c r="AZ174" i="5"/>
  <c r="BA174" i="5" s="1"/>
  <c r="BB174" i="5"/>
  <c r="BC174" i="5" s="1"/>
  <c r="BD174" i="5"/>
  <c r="BE174" i="5" s="1"/>
  <c r="BF174" i="5"/>
  <c r="BG174" i="5" s="1"/>
  <c r="BH174" i="5"/>
  <c r="BI174" i="5" s="1"/>
  <c r="BJ174" i="5"/>
  <c r="BK174" i="5" s="1"/>
  <c r="BL174" i="5"/>
  <c r="BM174" i="5" s="1"/>
  <c r="AJ175" i="5"/>
  <c r="AK175" i="5" s="1"/>
  <c r="AL175" i="5"/>
  <c r="AM175" i="5" s="1"/>
  <c r="AN175" i="5"/>
  <c r="AO175" i="5" s="1"/>
  <c r="AP175" i="5"/>
  <c r="AQ175" i="5" s="1"/>
  <c r="AR175" i="5"/>
  <c r="AS175" i="5" s="1"/>
  <c r="AT175" i="5"/>
  <c r="AU175" i="5" s="1"/>
  <c r="AV175" i="5"/>
  <c r="AW175" i="5" s="1"/>
  <c r="AX175" i="5"/>
  <c r="AY175" i="5" s="1"/>
  <c r="AZ175" i="5"/>
  <c r="BA175" i="5" s="1"/>
  <c r="BB175" i="5"/>
  <c r="BC175" i="5" s="1"/>
  <c r="BD175" i="5"/>
  <c r="BE175" i="5" s="1"/>
  <c r="BF175" i="5"/>
  <c r="BG175" i="5" s="1"/>
  <c r="BH175" i="5"/>
  <c r="BI175" i="5" s="1"/>
  <c r="BJ175" i="5"/>
  <c r="BK175" i="5" s="1"/>
  <c r="BL175" i="5"/>
  <c r="BM175" i="5" s="1"/>
  <c r="AJ180" i="5"/>
  <c r="AK180" i="5" s="1"/>
  <c r="AL180" i="5"/>
  <c r="AM180" i="5" s="1"/>
  <c r="AN180" i="5"/>
  <c r="AO180" i="5" s="1"/>
  <c r="AP180" i="5"/>
  <c r="AQ180" i="5" s="1"/>
  <c r="AR180" i="5"/>
  <c r="AS180" i="5" s="1"/>
  <c r="AT180" i="5"/>
  <c r="AU180" i="5" s="1"/>
  <c r="AV180" i="5"/>
  <c r="AW180" i="5" s="1"/>
  <c r="AX180" i="5"/>
  <c r="AY180" i="5" s="1"/>
  <c r="AZ180" i="5"/>
  <c r="BA180" i="5" s="1"/>
  <c r="BB180" i="5"/>
  <c r="BC180" i="5" s="1"/>
  <c r="BD180" i="5"/>
  <c r="BE180" i="5" s="1"/>
  <c r="BF180" i="5"/>
  <c r="BG180" i="5" s="1"/>
  <c r="BH180" i="5"/>
  <c r="BI180" i="5" s="1"/>
  <c r="BJ180" i="5"/>
  <c r="BK180" i="5" s="1"/>
  <c r="BL180" i="5"/>
  <c r="BM180" i="5" s="1"/>
  <c r="AJ181" i="5"/>
  <c r="AK181" i="5" s="1"/>
  <c r="AL181" i="5"/>
  <c r="AM181" i="5" s="1"/>
  <c r="AN181" i="5"/>
  <c r="AO181" i="5" s="1"/>
  <c r="AP181" i="5"/>
  <c r="AQ181" i="5" s="1"/>
  <c r="AR181" i="5"/>
  <c r="AS181" i="5" s="1"/>
  <c r="AT181" i="5"/>
  <c r="AU181" i="5" s="1"/>
  <c r="AV181" i="5"/>
  <c r="AW181" i="5" s="1"/>
  <c r="AX181" i="5"/>
  <c r="AY181" i="5" s="1"/>
  <c r="AZ181" i="5"/>
  <c r="BA181" i="5" s="1"/>
  <c r="BB181" i="5"/>
  <c r="BC181" i="5" s="1"/>
  <c r="BD181" i="5"/>
  <c r="BE181" i="5" s="1"/>
  <c r="BF181" i="5"/>
  <c r="BG181" i="5" s="1"/>
  <c r="BH181" i="5"/>
  <c r="BI181" i="5" s="1"/>
  <c r="BJ181" i="5"/>
  <c r="BK181" i="5" s="1"/>
  <c r="BL181" i="5"/>
  <c r="BM181" i="5" s="1"/>
  <c r="AJ182" i="5"/>
  <c r="AK182" i="5" s="1"/>
  <c r="AL182" i="5"/>
  <c r="AM182" i="5" s="1"/>
  <c r="AN182" i="5"/>
  <c r="AO182" i="5" s="1"/>
  <c r="AP182" i="5"/>
  <c r="AQ182" i="5" s="1"/>
  <c r="AR182" i="5"/>
  <c r="AS182" i="5" s="1"/>
  <c r="AT182" i="5"/>
  <c r="AU182" i="5" s="1"/>
  <c r="AV182" i="5"/>
  <c r="AW182" i="5" s="1"/>
  <c r="AX182" i="5"/>
  <c r="AY182" i="5" s="1"/>
  <c r="AZ182" i="5"/>
  <c r="BA182" i="5" s="1"/>
  <c r="BB182" i="5"/>
  <c r="BC182" i="5" s="1"/>
  <c r="BD182" i="5"/>
  <c r="BE182" i="5" s="1"/>
  <c r="BF182" i="5"/>
  <c r="BG182" i="5" s="1"/>
  <c r="BH182" i="5"/>
  <c r="BI182" i="5" s="1"/>
  <c r="BJ182" i="5"/>
  <c r="BK182" i="5" s="1"/>
  <c r="BL182" i="5"/>
  <c r="BM182" i="5" s="1"/>
  <c r="AJ183" i="5"/>
  <c r="AK183" i="5" s="1"/>
  <c r="AL183" i="5"/>
  <c r="AM183" i="5" s="1"/>
  <c r="AN183" i="5"/>
  <c r="AO183" i="5" s="1"/>
  <c r="AP183" i="5"/>
  <c r="AQ183" i="5" s="1"/>
  <c r="AR183" i="5"/>
  <c r="AS183" i="5" s="1"/>
  <c r="AT183" i="5"/>
  <c r="AU183" i="5" s="1"/>
  <c r="AV183" i="5"/>
  <c r="AW183" i="5" s="1"/>
  <c r="AX183" i="5"/>
  <c r="AY183" i="5" s="1"/>
  <c r="AZ183" i="5"/>
  <c r="BA183" i="5" s="1"/>
  <c r="BB183" i="5"/>
  <c r="BC183" i="5" s="1"/>
  <c r="BD183" i="5"/>
  <c r="BE183" i="5" s="1"/>
  <c r="BF183" i="5"/>
  <c r="BG183" i="5" s="1"/>
  <c r="BH183" i="5"/>
  <c r="BI183" i="5" s="1"/>
  <c r="BJ183" i="5"/>
  <c r="BK183" i="5" s="1"/>
  <c r="BL183" i="5"/>
  <c r="BM183" i="5" s="1"/>
  <c r="AJ184" i="5"/>
  <c r="AK184" i="5" s="1"/>
  <c r="AL184" i="5"/>
  <c r="AM184" i="5" s="1"/>
  <c r="AN184" i="5"/>
  <c r="AO184" i="5" s="1"/>
  <c r="AP184" i="5"/>
  <c r="AQ184" i="5" s="1"/>
  <c r="AR184" i="5"/>
  <c r="AS184" i="5" s="1"/>
  <c r="AT184" i="5"/>
  <c r="AU184" i="5" s="1"/>
  <c r="AV184" i="5"/>
  <c r="AW184" i="5" s="1"/>
  <c r="AX184" i="5"/>
  <c r="AY184" i="5" s="1"/>
  <c r="AZ184" i="5"/>
  <c r="BA184" i="5" s="1"/>
  <c r="BB184" i="5"/>
  <c r="BC184" i="5" s="1"/>
  <c r="BD184" i="5"/>
  <c r="BE184" i="5" s="1"/>
  <c r="BF184" i="5"/>
  <c r="BG184" i="5" s="1"/>
  <c r="BH184" i="5"/>
  <c r="BI184" i="5" s="1"/>
  <c r="BJ184" i="5"/>
  <c r="BK184" i="5" s="1"/>
  <c r="BL184" i="5"/>
  <c r="BM184" i="5" s="1"/>
  <c r="AJ185" i="5"/>
  <c r="AK185" i="5" s="1"/>
  <c r="AL185" i="5"/>
  <c r="AM185" i="5" s="1"/>
  <c r="AN185" i="5"/>
  <c r="AO185" i="5" s="1"/>
  <c r="AP185" i="5"/>
  <c r="AQ185" i="5" s="1"/>
  <c r="AR185" i="5"/>
  <c r="AS185" i="5" s="1"/>
  <c r="AT185" i="5"/>
  <c r="AU185" i="5" s="1"/>
  <c r="AV185" i="5"/>
  <c r="AW185" i="5" s="1"/>
  <c r="AX185" i="5"/>
  <c r="AY185" i="5" s="1"/>
  <c r="AZ185" i="5"/>
  <c r="BA185" i="5" s="1"/>
  <c r="BB185" i="5"/>
  <c r="BC185" i="5" s="1"/>
  <c r="BD185" i="5"/>
  <c r="BE185" i="5" s="1"/>
  <c r="BF185" i="5"/>
  <c r="BG185" i="5" s="1"/>
  <c r="BH185" i="5"/>
  <c r="BI185" i="5" s="1"/>
  <c r="BJ185" i="5"/>
  <c r="BK185" i="5" s="1"/>
  <c r="BL185" i="5"/>
  <c r="BM185" i="5" s="1"/>
  <c r="AJ186" i="5"/>
  <c r="AK186" i="5" s="1"/>
  <c r="AL186" i="5"/>
  <c r="AM186" i="5" s="1"/>
  <c r="AN186" i="5"/>
  <c r="AO186" i="5" s="1"/>
  <c r="AP186" i="5"/>
  <c r="AQ186" i="5" s="1"/>
  <c r="AR186" i="5"/>
  <c r="AS186" i="5" s="1"/>
  <c r="AT186" i="5"/>
  <c r="AU186" i="5" s="1"/>
  <c r="AV186" i="5"/>
  <c r="AW186" i="5" s="1"/>
  <c r="AX186" i="5"/>
  <c r="AY186" i="5" s="1"/>
  <c r="AZ186" i="5"/>
  <c r="BA186" i="5" s="1"/>
  <c r="BB186" i="5"/>
  <c r="BC186" i="5" s="1"/>
  <c r="BD186" i="5"/>
  <c r="BE186" i="5" s="1"/>
  <c r="BF186" i="5"/>
  <c r="BG186" i="5" s="1"/>
  <c r="BH186" i="5"/>
  <c r="BI186" i="5" s="1"/>
  <c r="BJ186" i="5"/>
  <c r="BK186" i="5" s="1"/>
  <c r="BL186" i="5"/>
  <c r="BM186" i="5" s="1"/>
  <c r="AJ187" i="5"/>
  <c r="AK187" i="5" s="1"/>
  <c r="AL187" i="5"/>
  <c r="AM187" i="5" s="1"/>
  <c r="AN187" i="5"/>
  <c r="AO187" i="5" s="1"/>
  <c r="AP187" i="5"/>
  <c r="AQ187" i="5" s="1"/>
  <c r="AR187" i="5"/>
  <c r="AS187" i="5" s="1"/>
  <c r="AT187" i="5"/>
  <c r="AU187" i="5" s="1"/>
  <c r="AV187" i="5"/>
  <c r="AW187" i="5" s="1"/>
  <c r="AX187" i="5"/>
  <c r="AY187" i="5" s="1"/>
  <c r="AZ187" i="5"/>
  <c r="BA187" i="5" s="1"/>
  <c r="BB187" i="5"/>
  <c r="BC187" i="5" s="1"/>
  <c r="BD187" i="5"/>
  <c r="BE187" i="5" s="1"/>
  <c r="BF187" i="5"/>
  <c r="BG187" i="5" s="1"/>
  <c r="BH187" i="5"/>
  <c r="BI187" i="5" s="1"/>
  <c r="BJ187" i="5"/>
  <c r="BK187" i="5" s="1"/>
  <c r="BL187" i="5"/>
  <c r="BM187" i="5" s="1"/>
  <c r="AJ188" i="5"/>
  <c r="AK188" i="5" s="1"/>
  <c r="AL188" i="5"/>
  <c r="AM188" i="5" s="1"/>
  <c r="AN188" i="5"/>
  <c r="AO188" i="5" s="1"/>
  <c r="AP188" i="5"/>
  <c r="AQ188" i="5" s="1"/>
  <c r="AR188" i="5"/>
  <c r="AS188" i="5" s="1"/>
  <c r="AT188" i="5"/>
  <c r="AU188" i="5" s="1"/>
  <c r="AV188" i="5"/>
  <c r="AW188" i="5" s="1"/>
  <c r="AX188" i="5"/>
  <c r="AY188" i="5" s="1"/>
  <c r="AZ188" i="5"/>
  <c r="BA188" i="5" s="1"/>
  <c r="BB188" i="5"/>
  <c r="BC188" i="5" s="1"/>
  <c r="BD188" i="5"/>
  <c r="BE188" i="5" s="1"/>
  <c r="BF188" i="5"/>
  <c r="BG188" i="5" s="1"/>
  <c r="BH188" i="5"/>
  <c r="BI188" i="5" s="1"/>
  <c r="BJ188" i="5"/>
  <c r="BK188" i="5" s="1"/>
  <c r="BL188" i="5"/>
  <c r="BM188" i="5" s="1"/>
  <c r="AJ191" i="5"/>
  <c r="AK191" i="5" s="1"/>
  <c r="AL191" i="5"/>
  <c r="AM191" i="5" s="1"/>
  <c r="AN191" i="5"/>
  <c r="AO191" i="5" s="1"/>
  <c r="AP191" i="5"/>
  <c r="AQ191" i="5" s="1"/>
  <c r="AR191" i="5"/>
  <c r="AS191" i="5" s="1"/>
  <c r="AT191" i="5"/>
  <c r="AU191" i="5" s="1"/>
  <c r="AV191" i="5"/>
  <c r="AW191" i="5" s="1"/>
  <c r="AX191" i="5"/>
  <c r="AY191" i="5" s="1"/>
  <c r="AZ191" i="5"/>
  <c r="BA191" i="5" s="1"/>
  <c r="BB191" i="5"/>
  <c r="BC191" i="5" s="1"/>
  <c r="BD191" i="5"/>
  <c r="BE191" i="5" s="1"/>
  <c r="BF191" i="5"/>
  <c r="BG191" i="5" s="1"/>
  <c r="BH191" i="5"/>
  <c r="BI191" i="5" s="1"/>
  <c r="BJ191" i="5"/>
  <c r="BK191" i="5" s="1"/>
  <c r="BL191" i="5"/>
  <c r="BM191" i="5" s="1"/>
  <c r="AJ193" i="5"/>
  <c r="AK193" i="5" s="1"/>
  <c r="AL193" i="5"/>
  <c r="AM193" i="5" s="1"/>
  <c r="AN193" i="5"/>
  <c r="AO193" i="5" s="1"/>
  <c r="AP193" i="5"/>
  <c r="AQ193" i="5" s="1"/>
  <c r="AR193" i="5"/>
  <c r="AS193" i="5" s="1"/>
  <c r="AT193" i="5"/>
  <c r="AU193" i="5" s="1"/>
  <c r="AV193" i="5"/>
  <c r="AW193" i="5" s="1"/>
  <c r="AX193" i="5"/>
  <c r="AY193" i="5" s="1"/>
  <c r="AZ193" i="5"/>
  <c r="BA193" i="5" s="1"/>
  <c r="BB193" i="5"/>
  <c r="BC193" i="5" s="1"/>
  <c r="BD193" i="5"/>
  <c r="BE193" i="5" s="1"/>
  <c r="BF193" i="5"/>
  <c r="BG193" i="5" s="1"/>
  <c r="BH193" i="5"/>
  <c r="BI193" i="5" s="1"/>
  <c r="BJ193" i="5"/>
  <c r="BK193" i="5" s="1"/>
  <c r="BL193" i="5"/>
  <c r="BM193" i="5" s="1"/>
  <c r="AJ199" i="5"/>
  <c r="AK199" i="5" s="1"/>
  <c r="AL199" i="5"/>
  <c r="AM199" i="5" s="1"/>
  <c r="AN199" i="5"/>
  <c r="AO199" i="5" s="1"/>
  <c r="AP199" i="5"/>
  <c r="AQ199" i="5" s="1"/>
  <c r="AR199" i="5"/>
  <c r="AS199" i="5" s="1"/>
  <c r="AT199" i="5"/>
  <c r="AU199" i="5" s="1"/>
  <c r="AV199" i="5"/>
  <c r="AW199" i="5" s="1"/>
  <c r="AX199" i="5"/>
  <c r="AY199" i="5" s="1"/>
  <c r="AZ199" i="5"/>
  <c r="BA199" i="5" s="1"/>
  <c r="BB199" i="5"/>
  <c r="BC199" i="5" s="1"/>
  <c r="BD199" i="5"/>
  <c r="BE199" i="5" s="1"/>
  <c r="BF199" i="5"/>
  <c r="BG199" i="5" s="1"/>
  <c r="BH199" i="5"/>
  <c r="BI199" i="5" s="1"/>
  <c r="BJ199" i="5"/>
  <c r="BK199" i="5" s="1"/>
  <c r="BL199" i="5"/>
  <c r="BM199" i="5" s="1"/>
  <c r="AJ200" i="5"/>
  <c r="AK200" i="5" s="1"/>
  <c r="AL200" i="5"/>
  <c r="AM200" i="5" s="1"/>
  <c r="AN200" i="5"/>
  <c r="AO200" i="5" s="1"/>
  <c r="AP200" i="5"/>
  <c r="AQ200" i="5" s="1"/>
  <c r="AR200" i="5"/>
  <c r="AS200" i="5" s="1"/>
  <c r="AT200" i="5"/>
  <c r="AU200" i="5" s="1"/>
  <c r="AV200" i="5"/>
  <c r="AW200" i="5" s="1"/>
  <c r="AX200" i="5"/>
  <c r="AY200" i="5" s="1"/>
  <c r="AZ200" i="5"/>
  <c r="BA200" i="5" s="1"/>
  <c r="BB200" i="5"/>
  <c r="BC200" i="5" s="1"/>
  <c r="BD200" i="5"/>
  <c r="BE200" i="5" s="1"/>
  <c r="BF200" i="5"/>
  <c r="BG200" i="5" s="1"/>
  <c r="BH200" i="5"/>
  <c r="BI200" i="5" s="1"/>
  <c r="BJ200" i="5"/>
  <c r="BK200" i="5" s="1"/>
  <c r="BL200" i="5"/>
  <c r="BM200" i="5" s="1"/>
  <c r="AJ202" i="5"/>
  <c r="AK202" i="5" s="1"/>
  <c r="AL202" i="5"/>
  <c r="AM202" i="5" s="1"/>
  <c r="AN202" i="5"/>
  <c r="AO202" i="5" s="1"/>
  <c r="AP202" i="5"/>
  <c r="AQ202" i="5" s="1"/>
  <c r="AR202" i="5"/>
  <c r="AS202" i="5" s="1"/>
  <c r="AT202" i="5"/>
  <c r="AU202" i="5" s="1"/>
  <c r="AV202" i="5"/>
  <c r="AW202" i="5" s="1"/>
  <c r="AX202" i="5"/>
  <c r="AY202" i="5" s="1"/>
  <c r="AZ202" i="5"/>
  <c r="BA202" i="5" s="1"/>
  <c r="BB202" i="5"/>
  <c r="BC202" i="5" s="1"/>
  <c r="BD202" i="5"/>
  <c r="BE202" i="5" s="1"/>
  <c r="BF202" i="5"/>
  <c r="BG202" i="5" s="1"/>
  <c r="BH202" i="5"/>
  <c r="BI202" i="5" s="1"/>
  <c r="BJ202" i="5"/>
  <c r="BK202" i="5" s="1"/>
  <c r="BL202" i="5"/>
  <c r="BM202" i="5" s="1"/>
  <c r="AJ204" i="5"/>
  <c r="AK204" i="5" s="1"/>
  <c r="AL204" i="5"/>
  <c r="AM204" i="5" s="1"/>
  <c r="AN204" i="5"/>
  <c r="AO204" i="5" s="1"/>
  <c r="AP204" i="5"/>
  <c r="AQ204" i="5" s="1"/>
  <c r="AR204" i="5"/>
  <c r="AS204" i="5" s="1"/>
  <c r="AT204" i="5"/>
  <c r="AU204" i="5" s="1"/>
  <c r="AV204" i="5"/>
  <c r="AW204" i="5" s="1"/>
  <c r="AX204" i="5"/>
  <c r="AY204" i="5" s="1"/>
  <c r="AZ204" i="5"/>
  <c r="BA204" i="5" s="1"/>
  <c r="BB204" i="5"/>
  <c r="BC204" i="5" s="1"/>
  <c r="BD204" i="5"/>
  <c r="BE204" i="5" s="1"/>
  <c r="BF204" i="5"/>
  <c r="BG204" i="5" s="1"/>
  <c r="BH204" i="5"/>
  <c r="BI204" i="5" s="1"/>
  <c r="BJ204" i="5"/>
  <c r="BK204" i="5" s="1"/>
  <c r="BL204" i="5"/>
  <c r="BM204" i="5" s="1"/>
  <c r="AJ209" i="5"/>
  <c r="AK209" i="5" s="1"/>
  <c r="AL209" i="5"/>
  <c r="AM209" i="5" s="1"/>
  <c r="AN209" i="5"/>
  <c r="AO209" i="5" s="1"/>
  <c r="AP209" i="5"/>
  <c r="AQ209" i="5" s="1"/>
  <c r="AR209" i="5"/>
  <c r="AS209" i="5" s="1"/>
  <c r="AT209" i="5"/>
  <c r="AU209" i="5" s="1"/>
  <c r="AV209" i="5"/>
  <c r="AW209" i="5" s="1"/>
  <c r="AX209" i="5"/>
  <c r="AY209" i="5" s="1"/>
  <c r="AZ209" i="5"/>
  <c r="BA209" i="5" s="1"/>
  <c r="BB209" i="5"/>
  <c r="BC209" i="5" s="1"/>
  <c r="BD209" i="5"/>
  <c r="BE209" i="5" s="1"/>
  <c r="BF209" i="5"/>
  <c r="BG209" i="5" s="1"/>
  <c r="BH209" i="5"/>
  <c r="BI209" i="5" s="1"/>
  <c r="BJ209" i="5"/>
  <c r="BK209" i="5" s="1"/>
  <c r="BL209" i="5"/>
  <c r="BM209" i="5" s="1"/>
  <c r="AJ210" i="5"/>
  <c r="AK210" i="5" s="1"/>
  <c r="AL210" i="5"/>
  <c r="AM210" i="5" s="1"/>
  <c r="AN210" i="5"/>
  <c r="AO210" i="5" s="1"/>
  <c r="AP210" i="5"/>
  <c r="AQ210" i="5" s="1"/>
  <c r="AR210" i="5"/>
  <c r="AS210" i="5" s="1"/>
  <c r="AT210" i="5"/>
  <c r="AU210" i="5" s="1"/>
  <c r="AV210" i="5"/>
  <c r="AW210" i="5" s="1"/>
  <c r="AX210" i="5"/>
  <c r="AY210" i="5" s="1"/>
  <c r="AZ210" i="5"/>
  <c r="BA210" i="5" s="1"/>
  <c r="BB210" i="5"/>
  <c r="BC210" i="5" s="1"/>
  <c r="BD210" i="5"/>
  <c r="BE210" i="5" s="1"/>
  <c r="BF210" i="5"/>
  <c r="BG210" i="5" s="1"/>
  <c r="BH210" i="5"/>
  <c r="BI210" i="5" s="1"/>
  <c r="BJ210" i="5"/>
  <c r="BK210" i="5" s="1"/>
  <c r="BL210" i="5"/>
  <c r="BM210" i="5" s="1"/>
  <c r="AJ211" i="5"/>
  <c r="AK211" i="5" s="1"/>
  <c r="AL211" i="5"/>
  <c r="AM211" i="5" s="1"/>
  <c r="AN211" i="5"/>
  <c r="AO211" i="5" s="1"/>
  <c r="AP211" i="5"/>
  <c r="AQ211" i="5" s="1"/>
  <c r="AR211" i="5"/>
  <c r="AS211" i="5" s="1"/>
  <c r="AT211" i="5"/>
  <c r="AU211" i="5" s="1"/>
  <c r="AV211" i="5"/>
  <c r="AW211" i="5" s="1"/>
  <c r="AX211" i="5"/>
  <c r="AY211" i="5" s="1"/>
  <c r="AZ211" i="5"/>
  <c r="BA211" i="5" s="1"/>
  <c r="BB211" i="5"/>
  <c r="BC211" i="5" s="1"/>
  <c r="BD211" i="5"/>
  <c r="BE211" i="5" s="1"/>
  <c r="BF211" i="5"/>
  <c r="BG211" i="5" s="1"/>
  <c r="BH211" i="5"/>
  <c r="BI211" i="5" s="1"/>
  <c r="BJ211" i="5"/>
  <c r="BK211" i="5" s="1"/>
  <c r="BL211" i="5"/>
  <c r="BM211" i="5" s="1"/>
  <c r="AJ212" i="5"/>
  <c r="AK212" i="5" s="1"/>
  <c r="AL212" i="5"/>
  <c r="AM212" i="5" s="1"/>
  <c r="AN212" i="5"/>
  <c r="AO212" i="5" s="1"/>
  <c r="AP212" i="5"/>
  <c r="AQ212" i="5" s="1"/>
  <c r="AR212" i="5"/>
  <c r="AS212" i="5" s="1"/>
  <c r="AT212" i="5"/>
  <c r="AU212" i="5" s="1"/>
  <c r="AV212" i="5"/>
  <c r="AW212" i="5" s="1"/>
  <c r="AX212" i="5"/>
  <c r="AY212" i="5" s="1"/>
  <c r="AZ212" i="5"/>
  <c r="BA212" i="5" s="1"/>
  <c r="BB212" i="5"/>
  <c r="BC212" i="5" s="1"/>
  <c r="BD212" i="5"/>
  <c r="BE212" i="5" s="1"/>
  <c r="BF212" i="5"/>
  <c r="BG212" i="5" s="1"/>
  <c r="BH212" i="5"/>
  <c r="BI212" i="5" s="1"/>
  <c r="BJ212" i="5"/>
  <c r="BK212" i="5" s="1"/>
  <c r="BL212" i="5"/>
  <c r="BM212" i="5" s="1"/>
  <c r="AJ214" i="5"/>
  <c r="AK214" i="5" s="1"/>
  <c r="AL214" i="5"/>
  <c r="AM214" i="5" s="1"/>
  <c r="AN214" i="5"/>
  <c r="AO214" i="5" s="1"/>
  <c r="AP214" i="5"/>
  <c r="AQ214" i="5" s="1"/>
  <c r="AR214" i="5"/>
  <c r="AS214" i="5" s="1"/>
  <c r="AT214" i="5"/>
  <c r="AU214" i="5" s="1"/>
  <c r="AV214" i="5"/>
  <c r="AW214" i="5" s="1"/>
  <c r="AX214" i="5"/>
  <c r="AY214" i="5" s="1"/>
  <c r="AZ214" i="5"/>
  <c r="BA214" i="5" s="1"/>
  <c r="BB214" i="5"/>
  <c r="BC214" i="5" s="1"/>
  <c r="BD214" i="5"/>
  <c r="BE214" i="5" s="1"/>
  <c r="BF214" i="5"/>
  <c r="BG214" i="5" s="1"/>
  <c r="BH214" i="5"/>
  <c r="BI214" i="5" s="1"/>
  <c r="BJ214" i="5"/>
  <c r="BK214" i="5" s="1"/>
  <c r="BL214" i="5"/>
  <c r="BM214" i="5" s="1"/>
  <c r="AJ215" i="5"/>
  <c r="AK215" i="5" s="1"/>
  <c r="AL215" i="5"/>
  <c r="AM215" i="5" s="1"/>
  <c r="AN215" i="5"/>
  <c r="AO215" i="5" s="1"/>
  <c r="AP215" i="5"/>
  <c r="AQ215" i="5" s="1"/>
  <c r="AR215" i="5"/>
  <c r="AS215" i="5" s="1"/>
  <c r="AT215" i="5"/>
  <c r="AU215" i="5" s="1"/>
  <c r="AV215" i="5"/>
  <c r="AW215" i="5" s="1"/>
  <c r="AX215" i="5"/>
  <c r="AY215" i="5" s="1"/>
  <c r="AZ215" i="5"/>
  <c r="BA215" i="5" s="1"/>
  <c r="BB215" i="5"/>
  <c r="BC215" i="5" s="1"/>
  <c r="BD215" i="5"/>
  <c r="BE215" i="5" s="1"/>
  <c r="BF215" i="5"/>
  <c r="BG215" i="5" s="1"/>
  <c r="BH215" i="5"/>
  <c r="BI215" i="5" s="1"/>
  <c r="BJ215" i="5"/>
  <c r="BK215" i="5" s="1"/>
  <c r="BL215" i="5"/>
  <c r="BM215" i="5" s="1"/>
  <c r="AJ216" i="5"/>
  <c r="AK216" i="5" s="1"/>
  <c r="AL216" i="5"/>
  <c r="AM216" i="5" s="1"/>
  <c r="AN216" i="5"/>
  <c r="AO216" i="5" s="1"/>
  <c r="AP216" i="5"/>
  <c r="AQ216" i="5" s="1"/>
  <c r="AR216" i="5"/>
  <c r="AS216" i="5" s="1"/>
  <c r="AT216" i="5"/>
  <c r="AU216" i="5" s="1"/>
  <c r="AV216" i="5"/>
  <c r="AW216" i="5" s="1"/>
  <c r="AX216" i="5"/>
  <c r="AY216" i="5" s="1"/>
  <c r="AZ216" i="5"/>
  <c r="BA216" i="5" s="1"/>
  <c r="BB216" i="5"/>
  <c r="BC216" i="5" s="1"/>
  <c r="BD216" i="5"/>
  <c r="BE216" i="5" s="1"/>
  <c r="BF216" i="5"/>
  <c r="BG216" i="5" s="1"/>
  <c r="BH216" i="5"/>
  <c r="BI216" i="5" s="1"/>
  <c r="BJ216" i="5"/>
  <c r="BK216" i="5" s="1"/>
  <c r="BL216" i="5"/>
  <c r="BM216" i="5" s="1"/>
  <c r="AJ217" i="5"/>
  <c r="AK217" i="5" s="1"/>
  <c r="AL217" i="5"/>
  <c r="AM217" i="5" s="1"/>
  <c r="AN217" i="5"/>
  <c r="AO217" i="5" s="1"/>
  <c r="AP217" i="5"/>
  <c r="AQ217" i="5" s="1"/>
  <c r="AR217" i="5"/>
  <c r="AS217" i="5" s="1"/>
  <c r="AT217" i="5"/>
  <c r="AU217" i="5" s="1"/>
  <c r="AV217" i="5"/>
  <c r="AW217" i="5" s="1"/>
  <c r="AX217" i="5"/>
  <c r="AY217" i="5" s="1"/>
  <c r="AZ217" i="5"/>
  <c r="BA217" i="5" s="1"/>
  <c r="BB217" i="5"/>
  <c r="BC217" i="5" s="1"/>
  <c r="BD217" i="5"/>
  <c r="BE217" i="5" s="1"/>
  <c r="BF217" i="5"/>
  <c r="BG217" i="5" s="1"/>
  <c r="BH217" i="5"/>
  <c r="BI217" i="5" s="1"/>
  <c r="BJ217" i="5"/>
  <c r="BK217" i="5" s="1"/>
  <c r="BL217" i="5"/>
  <c r="BM217" i="5" s="1"/>
  <c r="AJ218" i="5"/>
  <c r="AK218" i="5" s="1"/>
  <c r="AL218" i="5"/>
  <c r="AM218" i="5" s="1"/>
  <c r="AN218" i="5"/>
  <c r="AO218" i="5" s="1"/>
  <c r="AP218" i="5"/>
  <c r="AQ218" i="5" s="1"/>
  <c r="AR218" i="5"/>
  <c r="AS218" i="5" s="1"/>
  <c r="AT218" i="5"/>
  <c r="AU218" i="5" s="1"/>
  <c r="AV218" i="5"/>
  <c r="AW218" i="5" s="1"/>
  <c r="AX218" i="5"/>
  <c r="AY218" i="5" s="1"/>
  <c r="AZ218" i="5"/>
  <c r="BA218" i="5" s="1"/>
  <c r="BB218" i="5"/>
  <c r="BC218" i="5" s="1"/>
  <c r="BD218" i="5"/>
  <c r="BE218" i="5" s="1"/>
  <c r="BF218" i="5"/>
  <c r="BG218" i="5" s="1"/>
  <c r="BH218" i="5"/>
  <c r="BI218" i="5" s="1"/>
  <c r="BJ218" i="5"/>
  <c r="BK218" i="5" s="1"/>
  <c r="BL218" i="5"/>
  <c r="BM218" i="5" s="1"/>
  <c r="AJ219" i="5"/>
  <c r="AK219" i="5" s="1"/>
  <c r="AL219" i="5"/>
  <c r="AM219" i="5" s="1"/>
  <c r="AN219" i="5"/>
  <c r="AO219" i="5" s="1"/>
  <c r="AP219" i="5"/>
  <c r="AQ219" i="5" s="1"/>
  <c r="AR219" i="5"/>
  <c r="AS219" i="5" s="1"/>
  <c r="AT219" i="5"/>
  <c r="AU219" i="5" s="1"/>
  <c r="AV219" i="5"/>
  <c r="AW219" i="5" s="1"/>
  <c r="AX219" i="5"/>
  <c r="AY219" i="5" s="1"/>
  <c r="AZ219" i="5"/>
  <c r="BA219" i="5" s="1"/>
  <c r="BB219" i="5"/>
  <c r="BC219" i="5" s="1"/>
  <c r="BD219" i="5"/>
  <c r="BE219" i="5" s="1"/>
  <c r="BF219" i="5"/>
  <c r="BG219" i="5" s="1"/>
  <c r="BH219" i="5"/>
  <c r="BI219" i="5" s="1"/>
  <c r="BJ219" i="5"/>
  <c r="BK219" i="5" s="1"/>
  <c r="BL219" i="5"/>
  <c r="BM219" i="5" s="1"/>
  <c r="AJ220" i="5"/>
  <c r="AK220" i="5" s="1"/>
  <c r="AL220" i="5"/>
  <c r="AM220" i="5" s="1"/>
  <c r="AN220" i="5"/>
  <c r="AO220" i="5" s="1"/>
  <c r="AP220" i="5"/>
  <c r="AQ220" i="5" s="1"/>
  <c r="AR220" i="5"/>
  <c r="AS220" i="5" s="1"/>
  <c r="AT220" i="5"/>
  <c r="AU220" i="5" s="1"/>
  <c r="AV220" i="5"/>
  <c r="AW220" i="5" s="1"/>
  <c r="AX220" i="5"/>
  <c r="AY220" i="5" s="1"/>
  <c r="AZ220" i="5"/>
  <c r="BA220" i="5" s="1"/>
  <c r="BB220" i="5"/>
  <c r="BC220" i="5" s="1"/>
  <c r="BD220" i="5"/>
  <c r="BE220" i="5" s="1"/>
  <c r="BF220" i="5"/>
  <c r="BG220" i="5" s="1"/>
  <c r="BH220" i="5"/>
  <c r="BI220" i="5" s="1"/>
  <c r="BJ220" i="5"/>
  <c r="BK220" i="5" s="1"/>
  <c r="BL220" i="5"/>
  <c r="BM220" i="5" s="1"/>
  <c r="AJ221" i="5"/>
  <c r="AK221" i="5" s="1"/>
  <c r="AL221" i="5"/>
  <c r="AM221" i="5" s="1"/>
  <c r="AN221" i="5"/>
  <c r="AO221" i="5" s="1"/>
  <c r="AP221" i="5"/>
  <c r="AQ221" i="5" s="1"/>
  <c r="AR221" i="5"/>
  <c r="AS221" i="5" s="1"/>
  <c r="AT221" i="5"/>
  <c r="AU221" i="5" s="1"/>
  <c r="AV221" i="5"/>
  <c r="AW221" i="5" s="1"/>
  <c r="AX221" i="5"/>
  <c r="AY221" i="5" s="1"/>
  <c r="AZ221" i="5"/>
  <c r="BA221" i="5" s="1"/>
  <c r="BB221" i="5"/>
  <c r="BC221" i="5" s="1"/>
  <c r="BD221" i="5"/>
  <c r="BE221" i="5" s="1"/>
  <c r="BF221" i="5"/>
  <c r="BG221" i="5" s="1"/>
  <c r="BH221" i="5"/>
  <c r="BI221" i="5" s="1"/>
  <c r="BJ221" i="5"/>
  <c r="BK221" i="5" s="1"/>
  <c r="BL221" i="5"/>
  <c r="BM221" i="5" s="1"/>
  <c r="AJ223" i="5"/>
  <c r="AK223" i="5" s="1"/>
  <c r="AL223" i="5"/>
  <c r="AM223" i="5" s="1"/>
  <c r="AN223" i="5"/>
  <c r="AO223" i="5" s="1"/>
  <c r="AP223" i="5"/>
  <c r="AQ223" i="5" s="1"/>
  <c r="AR223" i="5"/>
  <c r="AS223" i="5" s="1"/>
  <c r="AT223" i="5"/>
  <c r="AU223" i="5" s="1"/>
  <c r="AV223" i="5"/>
  <c r="AW223" i="5" s="1"/>
  <c r="AX223" i="5"/>
  <c r="AY223" i="5" s="1"/>
  <c r="AZ223" i="5"/>
  <c r="BA223" i="5" s="1"/>
  <c r="BB223" i="5"/>
  <c r="BC223" i="5" s="1"/>
  <c r="BD223" i="5"/>
  <c r="BE223" i="5" s="1"/>
  <c r="BF223" i="5"/>
  <c r="BG223" i="5" s="1"/>
  <c r="BH223" i="5"/>
  <c r="BI223" i="5" s="1"/>
  <c r="BJ223" i="5"/>
  <c r="BK223" i="5" s="1"/>
  <c r="BL223" i="5"/>
  <c r="BM223" i="5" s="1"/>
  <c r="AJ224" i="5"/>
  <c r="AK224" i="5" s="1"/>
  <c r="AL224" i="5"/>
  <c r="AM224" i="5" s="1"/>
  <c r="AN224" i="5"/>
  <c r="AO224" i="5" s="1"/>
  <c r="AP224" i="5"/>
  <c r="AQ224" i="5" s="1"/>
  <c r="AR224" i="5"/>
  <c r="AS224" i="5" s="1"/>
  <c r="AT224" i="5"/>
  <c r="AU224" i="5" s="1"/>
  <c r="AV224" i="5"/>
  <c r="AW224" i="5" s="1"/>
  <c r="AX224" i="5"/>
  <c r="AY224" i="5" s="1"/>
  <c r="AZ224" i="5"/>
  <c r="BA224" i="5" s="1"/>
  <c r="BB224" i="5"/>
  <c r="BC224" i="5" s="1"/>
  <c r="BD224" i="5"/>
  <c r="BE224" i="5" s="1"/>
  <c r="BF224" i="5"/>
  <c r="BG224" i="5" s="1"/>
  <c r="BH224" i="5"/>
  <c r="BI224" i="5" s="1"/>
  <c r="BJ224" i="5"/>
  <c r="BK224" i="5" s="1"/>
  <c r="BL224" i="5"/>
  <c r="BM224" i="5" s="1"/>
  <c r="AJ227" i="5"/>
  <c r="AK227" i="5" s="1"/>
  <c r="AL227" i="5"/>
  <c r="AM227" i="5" s="1"/>
  <c r="AN227" i="5"/>
  <c r="AO227" i="5" s="1"/>
  <c r="AP227" i="5"/>
  <c r="AQ227" i="5" s="1"/>
  <c r="AR227" i="5"/>
  <c r="AS227" i="5" s="1"/>
  <c r="AT227" i="5"/>
  <c r="AU227" i="5" s="1"/>
  <c r="AV227" i="5"/>
  <c r="AW227" i="5" s="1"/>
  <c r="AX227" i="5"/>
  <c r="AY227" i="5" s="1"/>
  <c r="AZ227" i="5"/>
  <c r="BA227" i="5" s="1"/>
  <c r="BB227" i="5"/>
  <c r="BC227" i="5" s="1"/>
  <c r="BD227" i="5"/>
  <c r="BE227" i="5" s="1"/>
  <c r="BF227" i="5"/>
  <c r="BG227" i="5" s="1"/>
  <c r="BH227" i="5"/>
  <c r="BI227" i="5" s="1"/>
  <c r="BJ227" i="5"/>
  <c r="BK227" i="5" s="1"/>
  <c r="BL227" i="5"/>
  <c r="BM227" i="5" s="1"/>
  <c r="AJ230" i="5"/>
  <c r="AK230" i="5" s="1"/>
  <c r="AL230" i="5"/>
  <c r="AM230" i="5" s="1"/>
  <c r="AN230" i="5"/>
  <c r="AO230" i="5" s="1"/>
  <c r="AP230" i="5"/>
  <c r="AQ230" i="5" s="1"/>
  <c r="AR230" i="5"/>
  <c r="AS230" i="5" s="1"/>
  <c r="AT230" i="5"/>
  <c r="AU230" i="5" s="1"/>
  <c r="AV230" i="5"/>
  <c r="AW230" i="5" s="1"/>
  <c r="AX230" i="5"/>
  <c r="AY230" i="5" s="1"/>
  <c r="AZ230" i="5"/>
  <c r="BA230" i="5" s="1"/>
  <c r="BB230" i="5"/>
  <c r="BC230" i="5" s="1"/>
  <c r="BD230" i="5"/>
  <c r="BE230" i="5" s="1"/>
  <c r="BF230" i="5"/>
  <c r="BG230" i="5" s="1"/>
  <c r="BH230" i="5"/>
  <c r="BI230" i="5" s="1"/>
  <c r="BJ230" i="5"/>
  <c r="BK230" i="5" s="1"/>
  <c r="BL230" i="5"/>
  <c r="BM230" i="5" s="1"/>
  <c r="AJ231" i="5"/>
  <c r="AK231" i="5" s="1"/>
  <c r="AL231" i="5"/>
  <c r="AM231" i="5" s="1"/>
  <c r="AN231" i="5"/>
  <c r="AO231" i="5" s="1"/>
  <c r="AP231" i="5"/>
  <c r="AQ231" i="5" s="1"/>
  <c r="AR231" i="5"/>
  <c r="AS231" i="5" s="1"/>
  <c r="AT231" i="5"/>
  <c r="AU231" i="5" s="1"/>
  <c r="AV231" i="5"/>
  <c r="AW231" i="5" s="1"/>
  <c r="AX231" i="5"/>
  <c r="AY231" i="5" s="1"/>
  <c r="AZ231" i="5"/>
  <c r="BA231" i="5" s="1"/>
  <c r="BB231" i="5"/>
  <c r="BC231" i="5" s="1"/>
  <c r="BD231" i="5"/>
  <c r="BE231" i="5" s="1"/>
  <c r="BF231" i="5"/>
  <c r="BG231" i="5" s="1"/>
  <c r="BH231" i="5"/>
  <c r="BI231" i="5" s="1"/>
  <c r="BJ231" i="5"/>
  <c r="BK231" i="5" s="1"/>
  <c r="BL231" i="5"/>
  <c r="BM231" i="5" s="1"/>
  <c r="AJ232" i="5"/>
  <c r="AK232" i="5" s="1"/>
  <c r="AL232" i="5"/>
  <c r="AM232" i="5" s="1"/>
  <c r="AN232" i="5"/>
  <c r="AO232" i="5" s="1"/>
  <c r="AP232" i="5"/>
  <c r="AQ232" i="5" s="1"/>
  <c r="AR232" i="5"/>
  <c r="AS232" i="5" s="1"/>
  <c r="AT232" i="5"/>
  <c r="AU232" i="5" s="1"/>
  <c r="AV232" i="5"/>
  <c r="AW232" i="5" s="1"/>
  <c r="AX232" i="5"/>
  <c r="AY232" i="5" s="1"/>
  <c r="AZ232" i="5"/>
  <c r="BA232" i="5" s="1"/>
  <c r="BB232" i="5"/>
  <c r="BC232" i="5" s="1"/>
  <c r="BD232" i="5"/>
  <c r="BE232" i="5" s="1"/>
  <c r="BF232" i="5"/>
  <c r="BG232" i="5" s="1"/>
  <c r="BH232" i="5"/>
  <c r="BI232" i="5" s="1"/>
  <c r="BJ232" i="5"/>
  <c r="BK232" i="5" s="1"/>
  <c r="BL232" i="5"/>
  <c r="BM232" i="5" s="1"/>
  <c r="AJ233" i="5"/>
  <c r="AK233" i="5" s="1"/>
  <c r="AL233" i="5"/>
  <c r="AM233" i="5" s="1"/>
  <c r="AN233" i="5"/>
  <c r="AO233" i="5" s="1"/>
  <c r="AP233" i="5"/>
  <c r="AQ233" i="5" s="1"/>
  <c r="AR233" i="5"/>
  <c r="AS233" i="5" s="1"/>
  <c r="AT233" i="5"/>
  <c r="AU233" i="5" s="1"/>
  <c r="AV233" i="5"/>
  <c r="AW233" i="5" s="1"/>
  <c r="AX233" i="5"/>
  <c r="AY233" i="5" s="1"/>
  <c r="AZ233" i="5"/>
  <c r="BA233" i="5" s="1"/>
  <c r="BB233" i="5"/>
  <c r="BC233" i="5" s="1"/>
  <c r="BD233" i="5"/>
  <c r="BE233" i="5" s="1"/>
  <c r="BF233" i="5"/>
  <c r="BG233" i="5" s="1"/>
  <c r="BH233" i="5"/>
  <c r="BI233" i="5" s="1"/>
  <c r="BJ233" i="5"/>
  <c r="BK233" i="5" s="1"/>
  <c r="BL233" i="5"/>
  <c r="BM233" i="5" s="1"/>
  <c r="AJ234" i="5"/>
  <c r="AK234" i="5" s="1"/>
  <c r="AL234" i="5"/>
  <c r="AM234" i="5" s="1"/>
  <c r="AN234" i="5"/>
  <c r="AO234" i="5" s="1"/>
  <c r="AP234" i="5"/>
  <c r="AQ234" i="5" s="1"/>
  <c r="AR234" i="5"/>
  <c r="AS234" i="5" s="1"/>
  <c r="AT234" i="5"/>
  <c r="AU234" i="5" s="1"/>
  <c r="AV234" i="5"/>
  <c r="AW234" i="5" s="1"/>
  <c r="AX234" i="5"/>
  <c r="AY234" i="5" s="1"/>
  <c r="AZ234" i="5"/>
  <c r="BA234" i="5" s="1"/>
  <c r="BB234" i="5"/>
  <c r="BC234" i="5" s="1"/>
  <c r="BD234" i="5"/>
  <c r="BE234" i="5" s="1"/>
  <c r="BF234" i="5"/>
  <c r="BG234" i="5" s="1"/>
  <c r="BH234" i="5"/>
  <c r="BI234" i="5" s="1"/>
  <c r="BJ234" i="5"/>
  <c r="BK234" i="5" s="1"/>
  <c r="BL234" i="5"/>
  <c r="BM234" i="5" s="1"/>
  <c r="AJ237" i="5"/>
  <c r="AK237" i="5" s="1"/>
  <c r="AL237" i="5"/>
  <c r="AM237" i="5" s="1"/>
  <c r="AN237" i="5"/>
  <c r="AO237" i="5" s="1"/>
  <c r="AP237" i="5"/>
  <c r="AQ237" i="5" s="1"/>
  <c r="AR237" i="5"/>
  <c r="AS237" i="5" s="1"/>
  <c r="AT237" i="5"/>
  <c r="AU237" i="5" s="1"/>
  <c r="AV237" i="5"/>
  <c r="AW237" i="5" s="1"/>
  <c r="AX237" i="5"/>
  <c r="AY237" i="5" s="1"/>
  <c r="AZ237" i="5"/>
  <c r="BA237" i="5" s="1"/>
  <c r="BB237" i="5"/>
  <c r="BC237" i="5" s="1"/>
  <c r="BD237" i="5"/>
  <c r="BE237" i="5" s="1"/>
  <c r="BF237" i="5"/>
  <c r="BG237" i="5" s="1"/>
  <c r="BH237" i="5"/>
  <c r="BI237" i="5" s="1"/>
  <c r="BJ237" i="5"/>
  <c r="BK237" i="5" s="1"/>
  <c r="BL237" i="5"/>
  <c r="BM237" i="5" s="1"/>
  <c r="AJ238" i="5"/>
  <c r="AK238" i="5" s="1"/>
  <c r="AL238" i="5"/>
  <c r="AM238" i="5" s="1"/>
  <c r="AN238" i="5"/>
  <c r="AO238" i="5" s="1"/>
  <c r="AP238" i="5"/>
  <c r="AQ238" i="5" s="1"/>
  <c r="AR238" i="5"/>
  <c r="AS238" i="5" s="1"/>
  <c r="AT238" i="5"/>
  <c r="AU238" i="5" s="1"/>
  <c r="AV238" i="5"/>
  <c r="AW238" i="5" s="1"/>
  <c r="AX238" i="5"/>
  <c r="AY238" i="5" s="1"/>
  <c r="AZ238" i="5"/>
  <c r="BA238" i="5" s="1"/>
  <c r="BB238" i="5"/>
  <c r="BC238" i="5" s="1"/>
  <c r="BD238" i="5"/>
  <c r="BE238" i="5" s="1"/>
  <c r="BF238" i="5"/>
  <c r="BG238" i="5" s="1"/>
  <c r="BH238" i="5"/>
  <c r="BI238" i="5" s="1"/>
  <c r="BJ238" i="5"/>
  <c r="BK238" i="5" s="1"/>
  <c r="BL238" i="5"/>
  <c r="BM238" i="5" s="1"/>
  <c r="AJ240" i="5"/>
  <c r="AK240" i="5" s="1"/>
  <c r="AL240" i="5"/>
  <c r="AM240" i="5" s="1"/>
  <c r="AN240" i="5"/>
  <c r="AO240" i="5" s="1"/>
  <c r="AP240" i="5"/>
  <c r="AQ240" i="5" s="1"/>
  <c r="AR240" i="5"/>
  <c r="AS240" i="5" s="1"/>
  <c r="AT240" i="5"/>
  <c r="AU240" i="5" s="1"/>
  <c r="AV240" i="5"/>
  <c r="AW240" i="5" s="1"/>
  <c r="AX240" i="5"/>
  <c r="AY240" i="5" s="1"/>
  <c r="AZ240" i="5"/>
  <c r="BA240" i="5" s="1"/>
  <c r="BB240" i="5"/>
  <c r="BC240" i="5" s="1"/>
  <c r="BD240" i="5"/>
  <c r="BE240" i="5" s="1"/>
  <c r="BF240" i="5"/>
  <c r="BG240" i="5" s="1"/>
  <c r="BH240" i="5"/>
  <c r="BI240" i="5" s="1"/>
  <c r="BJ240" i="5"/>
  <c r="BK240" i="5" s="1"/>
  <c r="BL240" i="5"/>
  <c r="BM240" i="5" s="1"/>
  <c r="AJ242" i="5"/>
  <c r="AK242" i="5" s="1"/>
  <c r="AL242" i="5"/>
  <c r="AM242" i="5" s="1"/>
  <c r="AN242" i="5"/>
  <c r="AO242" i="5" s="1"/>
  <c r="AP242" i="5"/>
  <c r="AQ242" i="5" s="1"/>
  <c r="AR242" i="5"/>
  <c r="AS242" i="5" s="1"/>
  <c r="AT242" i="5"/>
  <c r="AU242" i="5" s="1"/>
  <c r="AV242" i="5"/>
  <c r="AW242" i="5" s="1"/>
  <c r="AX242" i="5"/>
  <c r="AY242" i="5" s="1"/>
  <c r="AZ242" i="5"/>
  <c r="BA242" i="5" s="1"/>
  <c r="BB242" i="5"/>
  <c r="BC242" i="5" s="1"/>
  <c r="BD242" i="5"/>
  <c r="BE242" i="5" s="1"/>
  <c r="BF242" i="5"/>
  <c r="BG242" i="5" s="1"/>
  <c r="BH242" i="5"/>
  <c r="BI242" i="5" s="1"/>
  <c r="BJ242" i="5"/>
  <c r="BK242" i="5" s="1"/>
  <c r="BL242" i="5"/>
  <c r="BM242" i="5" s="1"/>
  <c r="AJ245" i="5"/>
  <c r="AK245" i="5" s="1"/>
  <c r="AL245" i="5"/>
  <c r="AM245" i="5" s="1"/>
  <c r="AN245" i="5"/>
  <c r="AO245" i="5" s="1"/>
  <c r="AP245" i="5"/>
  <c r="AQ245" i="5" s="1"/>
  <c r="AR245" i="5"/>
  <c r="AS245" i="5" s="1"/>
  <c r="AT245" i="5"/>
  <c r="AU245" i="5" s="1"/>
  <c r="AV245" i="5"/>
  <c r="AW245" i="5" s="1"/>
  <c r="AX245" i="5"/>
  <c r="AY245" i="5" s="1"/>
  <c r="AZ245" i="5"/>
  <c r="BA245" i="5" s="1"/>
  <c r="BB245" i="5"/>
  <c r="BC245" i="5" s="1"/>
  <c r="BD245" i="5"/>
  <c r="BE245" i="5" s="1"/>
  <c r="BF245" i="5"/>
  <c r="BG245" i="5" s="1"/>
  <c r="BH245" i="5"/>
  <c r="BI245" i="5" s="1"/>
  <c r="BJ245" i="5"/>
  <c r="BK245" i="5" s="1"/>
  <c r="BL245" i="5"/>
  <c r="BM245" i="5" s="1"/>
  <c r="AJ248" i="5"/>
  <c r="AK248" i="5" s="1"/>
  <c r="AL248" i="5"/>
  <c r="AM248" i="5" s="1"/>
  <c r="AN248" i="5"/>
  <c r="AO248" i="5" s="1"/>
  <c r="AP248" i="5"/>
  <c r="AQ248" i="5" s="1"/>
  <c r="AR248" i="5"/>
  <c r="AS248" i="5" s="1"/>
  <c r="AT248" i="5"/>
  <c r="AU248" i="5" s="1"/>
  <c r="AV248" i="5"/>
  <c r="AW248" i="5" s="1"/>
  <c r="AX248" i="5"/>
  <c r="AY248" i="5" s="1"/>
  <c r="AZ248" i="5"/>
  <c r="BA248" i="5" s="1"/>
  <c r="BB248" i="5"/>
  <c r="BC248" i="5" s="1"/>
  <c r="BD248" i="5"/>
  <c r="BE248" i="5" s="1"/>
  <c r="BF248" i="5"/>
  <c r="BG248" i="5" s="1"/>
  <c r="BH248" i="5"/>
  <c r="BI248" i="5" s="1"/>
  <c r="BJ248" i="5"/>
  <c r="BK248" i="5" s="1"/>
  <c r="BL248" i="5"/>
  <c r="BM248" i="5" s="1"/>
  <c r="AJ249" i="5"/>
  <c r="AK249" i="5" s="1"/>
  <c r="AL249" i="5"/>
  <c r="AM249" i="5" s="1"/>
  <c r="AN249" i="5"/>
  <c r="AO249" i="5" s="1"/>
  <c r="AP249" i="5"/>
  <c r="AQ249" i="5" s="1"/>
  <c r="AR249" i="5"/>
  <c r="AS249" i="5" s="1"/>
  <c r="AT249" i="5"/>
  <c r="AU249" i="5" s="1"/>
  <c r="AV249" i="5"/>
  <c r="AW249" i="5" s="1"/>
  <c r="AX249" i="5"/>
  <c r="AY249" i="5" s="1"/>
  <c r="AZ249" i="5"/>
  <c r="BA249" i="5" s="1"/>
  <c r="BB249" i="5"/>
  <c r="BC249" i="5" s="1"/>
  <c r="BD249" i="5"/>
  <c r="BE249" i="5" s="1"/>
  <c r="BF249" i="5"/>
  <c r="BG249" i="5" s="1"/>
  <c r="BH249" i="5"/>
  <c r="BI249" i="5" s="1"/>
  <c r="BJ249" i="5"/>
  <c r="BK249" i="5" s="1"/>
  <c r="BL249" i="5"/>
  <c r="BM249" i="5" s="1"/>
  <c r="AJ250" i="5"/>
  <c r="AK250" i="5" s="1"/>
  <c r="AL250" i="5"/>
  <c r="AM250" i="5" s="1"/>
  <c r="AN250" i="5"/>
  <c r="AO250" i="5" s="1"/>
  <c r="AP250" i="5"/>
  <c r="AQ250" i="5" s="1"/>
  <c r="AR250" i="5"/>
  <c r="AS250" i="5" s="1"/>
  <c r="AT250" i="5"/>
  <c r="AU250" i="5" s="1"/>
  <c r="AV250" i="5"/>
  <c r="AW250" i="5" s="1"/>
  <c r="AX250" i="5"/>
  <c r="AY250" i="5" s="1"/>
  <c r="AZ250" i="5"/>
  <c r="BA250" i="5" s="1"/>
  <c r="BB250" i="5"/>
  <c r="BC250" i="5" s="1"/>
  <c r="BD250" i="5"/>
  <c r="BE250" i="5" s="1"/>
  <c r="BF250" i="5"/>
  <c r="BG250" i="5" s="1"/>
  <c r="BH250" i="5"/>
  <c r="BI250" i="5" s="1"/>
  <c r="BJ250" i="5"/>
  <c r="BK250" i="5" s="1"/>
  <c r="BL250" i="5"/>
  <c r="BM250" i="5" s="1"/>
  <c r="AJ251" i="5"/>
  <c r="AK251" i="5" s="1"/>
  <c r="AL251" i="5"/>
  <c r="AM251" i="5" s="1"/>
  <c r="AN251" i="5"/>
  <c r="AO251" i="5" s="1"/>
  <c r="AP251" i="5"/>
  <c r="AQ251" i="5" s="1"/>
  <c r="AR251" i="5"/>
  <c r="AS251" i="5" s="1"/>
  <c r="AT251" i="5"/>
  <c r="AU251" i="5" s="1"/>
  <c r="AV251" i="5"/>
  <c r="AW251" i="5" s="1"/>
  <c r="AX251" i="5"/>
  <c r="AY251" i="5" s="1"/>
  <c r="AZ251" i="5"/>
  <c r="BA251" i="5" s="1"/>
  <c r="BB251" i="5"/>
  <c r="BC251" i="5" s="1"/>
  <c r="BD251" i="5"/>
  <c r="BE251" i="5" s="1"/>
  <c r="BF251" i="5"/>
  <c r="BG251" i="5" s="1"/>
  <c r="BH251" i="5"/>
  <c r="BI251" i="5" s="1"/>
  <c r="BJ251" i="5"/>
  <c r="BK251" i="5" s="1"/>
  <c r="BL251" i="5"/>
  <c r="BM251" i="5" s="1"/>
  <c r="AJ255" i="5"/>
  <c r="AK255" i="5" s="1"/>
  <c r="AL255" i="5"/>
  <c r="AM255" i="5" s="1"/>
  <c r="AN255" i="5"/>
  <c r="AO255" i="5" s="1"/>
  <c r="AP255" i="5"/>
  <c r="AQ255" i="5" s="1"/>
  <c r="AR255" i="5"/>
  <c r="AS255" i="5" s="1"/>
  <c r="AT255" i="5"/>
  <c r="AU255" i="5" s="1"/>
  <c r="AV255" i="5"/>
  <c r="AW255" i="5" s="1"/>
  <c r="AX255" i="5"/>
  <c r="AY255" i="5" s="1"/>
  <c r="AZ255" i="5"/>
  <c r="BA255" i="5" s="1"/>
  <c r="BB255" i="5"/>
  <c r="BC255" i="5" s="1"/>
  <c r="BD255" i="5"/>
  <c r="BE255" i="5" s="1"/>
  <c r="BF255" i="5"/>
  <c r="BG255" i="5" s="1"/>
  <c r="BH255" i="5"/>
  <c r="BI255" i="5" s="1"/>
  <c r="BJ255" i="5"/>
  <c r="BK255" i="5" s="1"/>
  <c r="BL255" i="5"/>
  <c r="BM255" i="5" s="1"/>
  <c r="AJ256" i="5"/>
  <c r="AK256" i="5" s="1"/>
  <c r="AL256" i="5"/>
  <c r="AM256" i="5" s="1"/>
  <c r="AN256" i="5"/>
  <c r="AO256" i="5" s="1"/>
  <c r="AP256" i="5"/>
  <c r="AQ256" i="5" s="1"/>
  <c r="AR256" i="5"/>
  <c r="AS256" i="5" s="1"/>
  <c r="AT256" i="5"/>
  <c r="AU256" i="5" s="1"/>
  <c r="AV256" i="5"/>
  <c r="AW256" i="5" s="1"/>
  <c r="AX256" i="5"/>
  <c r="AY256" i="5" s="1"/>
  <c r="AZ256" i="5"/>
  <c r="BA256" i="5" s="1"/>
  <c r="BB256" i="5"/>
  <c r="BC256" i="5" s="1"/>
  <c r="BD256" i="5"/>
  <c r="BE256" i="5" s="1"/>
  <c r="BF256" i="5"/>
  <c r="BG256" i="5" s="1"/>
  <c r="BH256" i="5"/>
  <c r="BI256" i="5" s="1"/>
  <c r="BJ256" i="5"/>
  <c r="BK256" i="5" s="1"/>
  <c r="BL256" i="5"/>
  <c r="BM256" i="5" s="1"/>
  <c r="AJ257" i="5"/>
  <c r="AK257" i="5" s="1"/>
  <c r="AL257" i="5"/>
  <c r="AM257" i="5" s="1"/>
  <c r="AN257" i="5"/>
  <c r="AO257" i="5" s="1"/>
  <c r="AP257" i="5"/>
  <c r="AQ257" i="5" s="1"/>
  <c r="AR257" i="5"/>
  <c r="AS257" i="5" s="1"/>
  <c r="AT257" i="5"/>
  <c r="AU257" i="5" s="1"/>
  <c r="AV257" i="5"/>
  <c r="AW257" i="5" s="1"/>
  <c r="AX257" i="5"/>
  <c r="AY257" i="5" s="1"/>
  <c r="AZ257" i="5"/>
  <c r="BA257" i="5" s="1"/>
  <c r="BB257" i="5"/>
  <c r="BC257" i="5" s="1"/>
  <c r="BD257" i="5"/>
  <c r="BE257" i="5" s="1"/>
  <c r="BF257" i="5"/>
  <c r="BG257" i="5" s="1"/>
  <c r="BH257" i="5"/>
  <c r="BI257" i="5" s="1"/>
  <c r="BJ257" i="5"/>
  <c r="BK257" i="5" s="1"/>
  <c r="BL257" i="5"/>
  <c r="BM257" i="5" s="1"/>
  <c r="AJ258" i="5"/>
  <c r="AK258" i="5" s="1"/>
  <c r="AL258" i="5"/>
  <c r="AM258" i="5" s="1"/>
  <c r="AN258" i="5"/>
  <c r="AO258" i="5" s="1"/>
  <c r="AP258" i="5"/>
  <c r="AQ258" i="5" s="1"/>
  <c r="AR258" i="5"/>
  <c r="AS258" i="5" s="1"/>
  <c r="AT258" i="5"/>
  <c r="AU258" i="5" s="1"/>
  <c r="AV258" i="5"/>
  <c r="AW258" i="5" s="1"/>
  <c r="AX258" i="5"/>
  <c r="AY258" i="5" s="1"/>
  <c r="AZ258" i="5"/>
  <c r="BA258" i="5" s="1"/>
  <c r="BB258" i="5"/>
  <c r="BC258" i="5" s="1"/>
  <c r="BD258" i="5"/>
  <c r="BE258" i="5" s="1"/>
  <c r="BF258" i="5"/>
  <c r="BG258" i="5" s="1"/>
  <c r="BH258" i="5"/>
  <c r="BI258" i="5" s="1"/>
  <c r="BJ258" i="5"/>
  <c r="BK258" i="5" s="1"/>
  <c r="BL258" i="5"/>
  <c r="BM258" i="5" s="1"/>
  <c r="AJ259" i="5"/>
  <c r="AK259" i="5" s="1"/>
  <c r="AL259" i="5"/>
  <c r="AM259" i="5" s="1"/>
  <c r="AN259" i="5"/>
  <c r="AO259" i="5" s="1"/>
  <c r="AP259" i="5"/>
  <c r="AQ259" i="5" s="1"/>
  <c r="AR259" i="5"/>
  <c r="AS259" i="5" s="1"/>
  <c r="AT259" i="5"/>
  <c r="AU259" i="5" s="1"/>
  <c r="AV259" i="5"/>
  <c r="AW259" i="5" s="1"/>
  <c r="AX259" i="5"/>
  <c r="AY259" i="5" s="1"/>
  <c r="AZ259" i="5"/>
  <c r="BA259" i="5" s="1"/>
  <c r="BB259" i="5"/>
  <c r="BC259" i="5" s="1"/>
  <c r="BD259" i="5"/>
  <c r="BE259" i="5" s="1"/>
  <c r="BF259" i="5"/>
  <c r="BG259" i="5" s="1"/>
  <c r="BH259" i="5"/>
  <c r="BI259" i="5" s="1"/>
  <c r="BJ259" i="5"/>
  <c r="BK259" i="5" s="1"/>
  <c r="BL259" i="5"/>
  <c r="BM259" i="5" s="1"/>
  <c r="AJ260" i="5"/>
  <c r="AK260" i="5" s="1"/>
  <c r="AL260" i="5"/>
  <c r="AM260" i="5" s="1"/>
  <c r="AN260" i="5"/>
  <c r="AO260" i="5" s="1"/>
  <c r="AP260" i="5"/>
  <c r="AQ260" i="5" s="1"/>
  <c r="AR260" i="5"/>
  <c r="AS260" i="5" s="1"/>
  <c r="AT260" i="5"/>
  <c r="AU260" i="5" s="1"/>
  <c r="AV260" i="5"/>
  <c r="AW260" i="5" s="1"/>
  <c r="AX260" i="5"/>
  <c r="AY260" i="5" s="1"/>
  <c r="AZ260" i="5"/>
  <c r="BA260" i="5" s="1"/>
  <c r="BB260" i="5"/>
  <c r="BC260" i="5" s="1"/>
  <c r="BD260" i="5"/>
  <c r="BE260" i="5" s="1"/>
  <c r="BF260" i="5"/>
  <c r="BG260" i="5" s="1"/>
  <c r="BH260" i="5"/>
  <c r="BI260" i="5" s="1"/>
  <c r="BJ260" i="5"/>
  <c r="BK260" i="5" s="1"/>
  <c r="BL260" i="5"/>
  <c r="BM260" i="5" s="1"/>
  <c r="AJ262" i="5"/>
  <c r="AK262" i="5" s="1"/>
  <c r="AL262" i="5"/>
  <c r="AM262" i="5" s="1"/>
  <c r="AN262" i="5"/>
  <c r="AO262" i="5" s="1"/>
  <c r="AP262" i="5"/>
  <c r="AQ262" i="5" s="1"/>
  <c r="AR262" i="5"/>
  <c r="AS262" i="5" s="1"/>
  <c r="AT262" i="5"/>
  <c r="AU262" i="5" s="1"/>
  <c r="AV262" i="5"/>
  <c r="AW262" i="5" s="1"/>
  <c r="AX262" i="5"/>
  <c r="AY262" i="5" s="1"/>
  <c r="AZ262" i="5"/>
  <c r="BA262" i="5" s="1"/>
  <c r="BB262" i="5"/>
  <c r="BC262" i="5" s="1"/>
  <c r="BD262" i="5"/>
  <c r="BE262" i="5" s="1"/>
  <c r="BF262" i="5"/>
  <c r="BG262" i="5" s="1"/>
  <c r="BH262" i="5"/>
  <c r="BI262" i="5" s="1"/>
  <c r="BJ262" i="5"/>
  <c r="BK262" i="5" s="1"/>
  <c r="BL262" i="5"/>
  <c r="BM262" i="5" s="1"/>
  <c r="AJ263" i="5"/>
  <c r="AK263" i="5" s="1"/>
  <c r="AL263" i="5"/>
  <c r="AM263" i="5" s="1"/>
  <c r="AN263" i="5"/>
  <c r="AO263" i="5" s="1"/>
  <c r="AP263" i="5"/>
  <c r="AQ263" i="5" s="1"/>
  <c r="AR263" i="5"/>
  <c r="AS263" i="5" s="1"/>
  <c r="AT263" i="5"/>
  <c r="AU263" i="5" s="1"/>
  <c r="AV263" i="5"/>
  <c r="AW263" i="5" s="1"/>
  <c r="AX263" i="5"/>
  <c r="AY263" i="5" s="1"/>
  <c r="AZ263" i="5"/>
  <c r="BA263" i="5" s="1"/>
  <c r="BB263" i="5"/>
  <c r="BC263" i="5" s="1"/>
  <c r="BD263" i="5"/>
  <c r="BE263" i="5" s="1"/>
  <c r="BF263" i="5"/>
  <c r="BG263" i="5" s="1"/>
  <c r="BH263" i="5"/>
  <c r="BI263" i="5" s="1"/>
  <c r="BJ263" i="5"/>
  <c r="BK263" i="5" s="1"/>
  <c r="BL263" i="5"/>
  <c r="BM263" i="5" s="1"/>
  <c r="AJ268" i="5"/>
  <c r="AK268" i="5" s="1"/>
  <c r="AL268" i="5"/>
  <c r="AM268" i="5" s="1"/>
  <c r="AN268" i="5"/>
  <c r="AO268" i="5" s="1"/>
  <c r="AP268" i="5"/>
  <c r="AQ268" i="5" s="1"/>
  <c r="AR268" i="5"/>
  <c r="AS268" i="5" s="1"/>
  <c r="AT268" i="5"/>
  <c r="AU268" i="5" s="1"/>
  <c r="AV268" i="5"/>
  <c r="AW268" i="5" s="1"/>
  <c r="AX268" i="5"/>
  <c r="AY268" i="5" s="1"/>
  <c r="AZ268" i="5"/>
  <c r="BA268" i="5" s="1"/>
  <c r="BB268" i="5"/>
  <c r="BC268" i="5" s="1"/>
  <c r="BD268" i="5"/>
  <c r="BE268" i="5" s="1"/>
  <c r="BF268" i="5"/>
  <c r="BG268" i="5" s="1"/>
  <c r="BH268" i="5"/>
  <c r="BI268" i="5" s="1"/>
  <c r="BJ268" i="5"/>
  <c r="BK268" i="5" s="1"/>
  <c r="BL268" i="5"/>
  <c r="BM268" i="5" s="1"/>
  <c r="AJ274" i="5"/>
  <c r="AK274" i="5" s="1"/>
  <c r="AL274" i="5"/>
  <c r="AM274" i="5" s="1"/>
  <c r="AN274" i="5"/>
  <c r="AO274" i="5" s="1"/>
  <c r="AP274" i="5"/>
  <c r="AQ274" i="5" s="1"/>
  <c r="AR274" i="5"/>
  <c r="AS274" i="5" s="1"/>
  <c r="AT274" i="5"/>
  <c r="AU274" i="5" s="1"/>
  <c r="AV274" i="5"/>
  <c r="AW274" i="5" s="1"/>
  <c r="AX274" i="5"/>
  <c r="AY274" i="5" s="1"/>
  <c r="AZ274" i="5"/>
  <c r="BA274" i="5" s="1"/>
  <c r="BB274" i="5"/>
  <c r="BC274" i="5" s="1"/>
  <c r="BD274" i="5"/>
  <c r="BE274" i="5" s="1"/>
  <c r="BF274" i="5"/>
  <c r="BG274" i="5" s="1"/>
  <c r="BH274" i="5"/>
  <c r="BI274" i="5" s="1"/>
  <c r="BJ274" i="5"/>
  <c r="BK274" i="5" s="1"/>
  <c r="BL274" i="5"/>
  <c r="BM274" i="5" s="1"/>
  <c r="AJ275" i="5"/>
  <c r="AK275" i="5" s="1"/>
  <c r="AL275" i="5"/>
  <c r="AM275" i="5" s="1"/>
  <c r="AN275" i="5"/>
  <c r="AO275" i="5" s="1"/>
  <c r="AP275" i="5"/>
  <c r="AQ275" i="5" s="1"/>
  <c r="AR275" i="5"/>
  <c r="AS275" i="5" s="1"/>
  <c r="AT275" i="5"/>
  <c r="AU275" i="5" s="1"/>
  <c r="AV275" i="5"/>
  <c r="AW275" i="5" s="1"/>
  <c r="AX275" i="5"/>
  <c r="AY275" i="5" s="1"/>
  <c r="AZ275" i="5"/>
  <c r="BA275" i="5" s="1"/>
  <c r="BB275" i="5"/>
  <c r="BC275" i="5" s="1"/>
  <c r="BD275" i="5"/>
  <c r="BE275" i="5" s="1"/>
  <c r="BF275" i="5"/>
  <c r="BG275" i="5" s="1"/>
  <c r="BH275" i="5"/>
  <c r="BI275" i="5" s="1"/>
  <c r="BJ275" i="5"/>
  <c r="BK275" i="5" s="1"/>
  <c r="BL275" i="5"/>
  <c r="BM275" i="5" s="1"/>
  <c r="AJ276" i="5"/>
  <c r="AK276" i="5" s="1"/>
  <c r="AL276" i="5"/>
  <c r="AM276" i="5" s="1"/>
  <c r="AN276" i="5"/>
  <c r="AO276" i="5" s="1"/>
  <c r="AP276" i="5"/>
  <c r="AQ276" i="5" s="1"/>
  <c r="AR276" i="5"/>
  <c r="AS276" i="5" s="1"/>
  <c r="AT276" i="5"/>
  <c r="AU276" i="5" s="1"/>
  <c r="AV276" i="5"/>
  <c r="AW276" i="5" s="1"/>
  <c r="AX276" i="5"/>
  <c r="AY276" i="5" s="1"/>
  <c r="AZ276" i="5"/>
  <c r="BA276" i="5" s="1"/>
  <c r="BB276" i="5"/>
  <c r="BC276" i="5" s="1"/>
  <c r="BD276" i="5"/>
  <c r="BE276" i="5" s="1"/>
  <c r="BF276" i="5"/>
  <c r="BG276" i="5" s="1"/>
  <c r="BH276" i="5"/>
  <c r="BI276" i="5" s="1"/>
  <c r="BJ276" i="5"/>
  <c r="BK276" i="5" s="1"/>
  <c r="BL276" i="5"/>
  <c r="BM276" i="5" s="1"/>
  <c r="AJ277" i="5"/>
  <c r="AK277" i="5" s="1"/>
  <c r="AL277" i="5"/>
  <c r="AM277" i="5" s="1"/>
  <c r="AN277" i="5"/>
  <c r="AO277" i="5" s="1"/>
  <c r="AP277" i="5"/>
  <c r="AQ277" i="5" s="1"/>
  <c r="AR277" i="5"/>
  <c r="AS277" i="5" s="1"/>
  <c r="AT277" i="5"/>
  <c r="AU277" i="5" s="1"/>
  <c r="AV277" i="5"/>
  <c r="AW277" i="5" s="1"/>
  <c r="AX277" i="5"/>
  <c r="AY277" i="5" s="1"/>
  <c r="AZ277" i="5"/>
  <c r="BA277" i="5" s="1"/>
  <c r="BB277" i="5"/>
  <c r="BC277" i="5" s="1"/>
  <c r="BD277" i="5"/>
  <c r="BE277" i="5" s="1"/>
  <c r="BF277" i="5"/>
  <c r="BG277" i="5" s="1"/>
  <c r="BH277" i="5"/>
  <c r="BI277" i="5" s="1"/>
  <c r="BJ277" i="5"/>
  <c r="BK277" i="5" s="1"/>
  <c r="BL277" i="5"/>
  <c r="BM277" i="5" s="1"/>
  <c r="AJ279" i="5"/>
  <c r="AK279" i="5" s="1"/>
  <c r="AL279" i="5"/>
  <c r="AM279" i="5" s="1"/>
  <c r="AN279" i="5"/>
  <c r="AO279" i="5" s="1"/>
  <c r="AP279" i="5"/>
  <c r="AQ279" i="5" s="1"/>
  <c r="AR279" i="5"/>
  <c r="AS279" i="5" s="1"/>
  <c r="AT279" i="5"/>
  <c r="AU279" i="5" s="1"/>
  <c r="AV279" i="5"/>
  <c r="AW279" i="5" s="1"/>
  <c r="AX279" i="5"/>
  <c r="AY279" i="5" s="1"/>
  <c r="AZ279" i="5"/>
  <c r="BA279" i="5" s="1"/>
  <c r="BB279" i="5"/>
  <c r="BC279" i="5" s="1"/>
  <c r="BD279" i="5"/>
  <c r="BE279" i="5" s="1"/>
  <c r="BF279" i="5"/>
  <c r="BG279" i="5" s="1"/>
  <c r="BH279" i="5"/>
  <c r="BI279" i="5" s="1"/>
  <c r="BJ279" i="5"/>
  <c r="BK279" i="5" s="1"/>
  <c r="BL279" i="5"/>
  <c r="BM279" i="5" s="1"/>
  <c r="AJ280" i="5"/>
  <c r="AK280" i="5" s="1"/>
  <c r="AL280" i="5"/>
  <c r="AM280" i="5" s="1"/>
  <c r="AN280" i="5"/>
  <c r="AO280" i="5" s="1"/>
  <c r="AP280" i="5"/>
  <c r="AQ280" i="5" s="1"/>
  <c r="AR280" i="5"/>
  <c r="AS280" i="5" s="1"/>
  <c r="AT280" i="5"/>
  <c r="AU280" i="5" s="1"/>
  <c r="AV280" i="5"/>
  <c r="AW280" i="5" s="1"/>
  <c r="AX280" i="5"/>
  <c r="AY280" i="5" s="1"/>
  <c r="AZ280" i="5"/>
  <c r="BA280" i="5" s="1"/>
  <c r="BB280" i="5"/>
  <c r="BC280" i="5" s="1"/>
  <c r="BD280" i="5"/>
  <c r="BE280" i="5" s="1"/>
  <c r="BF280" i="5"/>
  <c r="BG280" i="5" s="1"/>
  <c r="BH280" i="5"/>
  <c r="BI280" i="5" s="1"/>
  <c r="BJ280" i="5"/>
  <c r="BK280" i="5" s="1"/>
  <c r="BL280" i="5"/>
  <c r="BM280" i="5" s="1"/>
  <c r="AJ281" i="5"/>
  <c r="AK281" i="5" s="1"/>
  <c r="AL281" i="5"/>
  <c r="AM281" i="5" s="1"/>
  <c r="AN281" i="5"/>
  <c r="AO281" i="5" s="1"/>
  <c r="AP281" i="5"/>
  <c r="AQ281" i="5" s="1"/>
  <c r="AR281" i="5"/>
  <c r="AS281" i="5" s="1"/>
  <c r="AT281" i="5"/>
  <c r="AU281" i="5" s="1"/>
  <c r="AV281" i="5"/>
  <c r="AW281" i="5" s="1"/>
  <c r="AX281" i="5"/>
  <c r="AY281" i="5" s="1"/>
  <c r="AZ281" i="5"/>
  <c r="BA281" i="5" s="1"/>
  <c r="BB281" i="5"/>
  <c r="BC281" i="5" s="1"/>
  <c r="BD281" i="5"/>
  <c r="BE281" i="5" s="1"/>
  <c r="BF281" i="5"/>
  <c r="BG281" i="5" s="1"/>
  <c r="BH281" i="5"/>
  <c r="BI281" i="5" s="1"/>
  <c r="BJ281" i="5"/>
  <c r="BK281" i="5" s="1"/>
  <c r="BL281" i="5"/>
  <c r="BM281" i="5" s="1"/>
  <c r="AJ282" i="5"/>
  <c r="AK282" i="5" s="1"/>
  <c r="AL282" i="5"/>
  <c r="AM282" i="5" s="1"/>
  <c r="AN282" i="5"/>
  <c r="AO282" i="5" s="1"/>
  <c r="AP282" i="5"/>
  <c r="AQ282" i="5" s="1"/>
  <c r="AR282" i="5"/>
  <c r="AS282" i="5" s="1"/>
  <c r="AT282" i="5"/>
  <c r="AU282" i="5" s="1"/>
  <c r="AV282" i="5"/>
  <c r="AW282" i="5" s="1"/>
  <c r="AX282" i="5"/>
  <c r="AY282" i="5" s="1"/>
  <c r="AZ282" i="5"/>
  <c r="BA282" i="5" s="1"/>
  <c r="BB282" i="5"/>
  <c r="BC282" i="5" s="1"/>
  <c r="BD282" i="5"/>
  <c r="BE282" i="5" s="1"/>
  <c r="BF282" i="5"/>
  <c r="BG282" i="5" s="1"/>
  <c r="BH282" i="5"/>
  <c r="BI282" i="5" s="1"/>
  <c r="BJ282" i="5"/>
  <c r="BK282" i="5" s="1"/>
  <c r="BL282" i="5"/>
  <c r="BM282" i="5" s="1"/>
  <c r="AJ283" i="5"/>
  <c r="AK283" i="5" s="1"/>
  <c r="AL283" i="5"/>
  <c r="AM283" i="5" s="1"/>
  <c r="AN283" i="5"/>
  <c r="AO283" i="5" s="1"/>
  <c r="AP283" i="5"/>
  <c r="AQ283" i="5" s="1"/>
  <c r="AR283" i="5"/>
  <c r="AS283" i="5" s="1"/>
  <c r="AT283" i="5"/>
  <c r="AU283" i="5" s="1"/>
  <c r="AV283" i="5"/>
  <c r="AW283" i="5" s="1"/>
  <c r="AX283" i="5"/>
  <c r="AY283" i="5" s="1"/>
  <c r="AZ283" i="5"/>
  <c r="BA283" i="5" s="1"/>
  <c r="BB283" i="5"/>
  <c r="BC283" i="5" s="1"/>
  <c r="BD283" i="5"/>
  <c r="BE283" i="5" s="1"/>
  <c r="BF283" i="5"/>
  <c r="BG283" i="5" s="1"/>
  <c r="BH283" i="5"/>
  <c r="BI283" i="5" s="1"/>
  <c r="BJ283" i="5"/>
  <c r="BK283" i="5" s="1"/>
  <c r="BL283" i="5"/>
  <c r="BM283" i="5" s="1"/>
  <c r="AJ284" i="5"/>
  <c r="AK284" i="5" s="1"/>
  <c r="AL284" i="5"/>
  <c r="AM284" i="5" s="1"/>
  <c r="AN284" i="5"/>
  <c r="AO284" i="5" s="1"/>
  <c r="AP284" i="5"/>
  <c r="AQ284" i="5" s="1"/>
  <c r="AR284" i="5"/>
  <c r="AS284" i="5" s="1"/>
  <c r="AT284" i="5"/>
  <c r="AU284" i="5" s="1"/>
  <c r="AV284" i="5"/>
  <c r="AW284" i="5" s="1"/>
  <c r="AX284" i="5"/>
  <c r="AY284" i="5" s="1"/>
  <c r="AZ284" i="5"/>
  <c r="BA284" i="5" s="1"/>
  <c r="BB284" i="5"/>
  <c r="BC284" i="5" s="1"/>
  <c r="BD284" i="5"/>
  <c r="BE284" i="5" s="1"/>
  <c r="BF284" i="5"/>
  <c r="BG284" i="5" s="1"/>
  <c r="BH284" i="5"/>
  <c r="BI284" i="5" s="1"/>
  <c r="BJ284" i="5"/>
  <c r="BK284" i="5" s="1"/>
  <c r="BL284" i="5"/>
  <c r="BM284" i="5" s="1"/>
  <c r="AJ285" i="5"/>
  <c r="AK285" i="5" s="1"/>
  <c r="AL285" i="5"/>
  <c r="AM285" i="5" s="1"/>
  <c r="AN285" i="5"/>
  <c r="AO285" i="5" s="1"/>
  <c r="AP285" i="5"/>
  <c r="AQ285" i="5" s="1"/>
  <c r="AR285" i="5"/>
  <c r="AS285" i="5" s="1"/>
  <c r="AT285" i="5"/>
  <c r="AU285" i="5" s="1"/>
  <c r="AV285" i="5"/>
  <c r="AW285" i="5" s="1"/>
  <c r="AX285" i="5"/>
  <c r="AY285" i="5" s="1"/>
  <c r="AZ285" i="5"/>
  <c r="BA285" i="5" s="1"/>
  <c r="BB285" i="5"/>
  <c r="BC285" i="5" s="1"/>
  <c r="BD285" i="5"/>
  <c r="BE285" i="5" s="1"/>
  <c r="BF285" i="5"/>
  <c r="BG285" i="5" s="1"/>
  <c r="BH285" i="5"/>
  <c r="BI285" i="5" s="1"/>
  <c r="BJ285" i="5"/>
  <c r="BK285" i="5" s="1"/>
  <c r="BL285" i="5"/>
  <c r="BM285" i="5" s="1"/>
  <c r="AJ286" i="5"/>
  <c r="AK286" i="5" s="1"/>
  <c r="AL286" i="5"/>
  <c r="AM286" i="5" s="1"/>
  <c r="AN286" i="5"/>
  <c r="AO286" i="5" s="1"/>
  <c r="AP286" i="5"/>
  <c r="AQ286" i="5" s="1"/>
  <c r="AR286" i="5"/>
  <c r="AS286" i="5" s="1"/>
  <c r="AT286" i="5"/>
  <c r="AU286" i="5" s="1"/>
  <c r="AV286" i="5"/>
  <c r="AW286" i="5" s="1"/>
  <c r="AX286" i="5"/>
  <c r="AY286" i="5" s="1"/>
  <c r="AZ286" i="5"/>
  <c r="BA286" i="5" s="1"/>
  <c r="BB286" i="5"/>
  <c r="BC286" i="5" s="1"/>
  <c r="BD286" i="5"/>
  <c r="BE286" i="5" s="1"/>
  <c r="BF286" i="5"/>
  <c r="BG286" i="5" s="1"/>
  <c r="BH286" i="5"/>
  <c r="BI286" i="5" s="1"/>
  <c r="BJ286" i="5"/>
  <c r="BK286" i="5" s="1"/>
  <c r="BL286" i="5"/>
  <c r="BM286" i="5" s="1"/>
  <c r="AJ287" i="5"/>
  <c r="AK287" i="5" s="1"/>
  <c r="AL287" i="5"/>
  <c r="AM287" i="5" s="1"/>
  <c r="AN287" i="5"/>
  <c r="AO287" i="5" s="1"/>
  <c r="AP287" i="5"/>
  <c r="AQ287" i="5" s="1"/>
  <c r="AR287" i="5"/>
  <c r="AS287" i="5" s="1"/>
  <c r="AT287" i="5"/>
  <c r="AU287" i="5" s="1"/>
  <c r="AV287" i="5"/>
  <c r="AW287" i="5" s="1"/>
  <c r="AX287" i="5"/>
  <c r="AY287" i="5" s="1"/>
  <c r="AZ287" i="5"/>
  <c r="BA287" i="5" s="1"/>
  <c r="BB287" i="5"/>
  <c r="BC287" i="5" s="1"/>
  <c r="BD287" i="5"/>
  <c r="BE287" i="5" s="1"/>
  <c r="BF287" i="5"/>
  <c r="BG287" i="5" s="1"/>
  <c r="BH287" i="5"/>
  <c r="BI287" i="5" s="1"/>
  <c r="BJ287" i="5"/>
  <c r="BK287" i="5" s="1"/>
  <c r="BL287" i="5"/>
  <c r="BM287" i="5" s="1"/>
  <c r="AJ288" i="5"/>
  <c r="AK288" i="5" s="1"/>
  <c r="AL288" i="5"/>
  <c r="AM288" i="5" s="1"/>
  <c r="AN288" i="5"/>
  <c r="AO288" i="5" s="1"/>
  <c r="AP288" i="5"/>
  <c r="AQ288" i="5" s="1"/>
  <c r="AR288" i="5"/>
  <c r="AS288" i="5" s="1"/>
  <c r="AT288" i="5"/>
  <c r="AU288" i="5" s="1"/>
  <c r="AV288" i="5"/>
  <c r="AW288" i="5" s="1"/>
  <c r="AX288" i="5"/>
  <c r="AY288" i="5" s="1"/>
  <c r="AZ288" i="5"/>
  <c r="BA288" i="5" s="1"/>
  <c r="BB288" i="5"/>
  <c r="BC288" i="5" s="1"/>
  <c r="BD288" i="5"/>
  <c r="BE288" i="5" s="1"/>
  <c r="BF288" i="5"/>
  <c r="BG288" i="5" s="1"/>
  <c r="BH288" i="5"/>
  <c r="BI288" i="5" s="1"/>
  <c r="BJ288" i="5"/>
  <c r="BK288" i="5" s="1"/>
  <c r="BL288" i="5"/>
  <c r="BM288" i="5" s="1"/>
  <c r="AJ292" i="5"/>
  <c r="AK292" i="5" s="1"/>
  <c r="AL292" i="5"/>
  <c r="AM292" i="5" s="1"/>
  <c r="AN292" i="5"/>
  <c r="AO292" i="5" s="1"/>
  <c r="AP292" i="5"/>
  <c r="AQ292" i="5" s="1"/>
  <c r="AR292" i="5"/>
  <c r="AS292" i="5" s="1"/>
  <c r="AT292" i="5"/>
  <c r="AU292" i="5" s="1"/>
  <c r="AV292" i="5"/>
  <c r="AW292" i="5" s="1"/>
  <c r="AX292" i="5"/>
  <c r="AY292" i="5" s="1"/>
  <c r="AZ292" i="5"/>
  <c r="BA292" i="5" s="1"/>
  <c r="BB292" i="5"/>
  <c r="BC292" i="5" s="1"/>
  <c r="BD292" i="5"/>
  <c r="BE292" i="5" s="1"/>
  <c r="BF292" i="5"/>
  <c r="BG292" i="5" s="1"/>
  <c r="BH292" i="5"/>
  <c r="BI292" i="5" s="1"/>
  <c r="BJ292" i="5"/>
  <c r="BK292" i="5" s="1"/>
  <c r="BL292" i="5"/>
  <c r="BM292" i="5" s="1"/>
  <c r="AJ293" i="5"/>
  <c r="AK293" i="5" s="1"/>
  <c r="AL293" i="5"/>
  <c r="AM293" i="5" s="1"/>
  <c r="AN293" i="5"/>
  <c r="AO293" i="5" s="1"/>
  <c r="AP293" i="5"/>
  <c r="AQ293" i="5" s="1"/>
  <c r="AR293" i="5"/>
  <c r="AS293" i="5" s="1"/>
  <c r="AT293" i="5"/>
  <c r="AU293" i="5" s="1"/>
  <c r="AV293" i="5"/>
  <c r="AW293" i="5" s="1"/>
  <c r="AX293" i="5"/>
  <c r="AY293" i="5" s="1"/>
  <c r="AZ293" i="5"/>
  <c r="BA293" i="5" s="1"/>
  <c r="BB293" i="5"/>
  <c r="BC293" i="5" s="1"/>
  <c r="BD293" i="5"/>
  <c r="BE293" i="5" s="1"/>
  <c r="BF293" i="5"/>
  <c r="BG293" i="5" s="1"/>
  <c r="BH293" i="5"/>
  <c r="BI293" i="5" s="1"/>
  <c r="BJ293" i="5"/>
  <c r="BK293" i="5" s="1"/>
  <c r="BL293" i="5"/>
  <c r="BM293" i="5" s="1"/>
  <c r="AJ295" i="5"/>
  <c r="AK295" i="5" s="1"/>
  <c r="AL295" i="5"/>
  <c r="AM295" i="5" s="1"/>
  <c r="AN295" i="5"/>
  <c r="AO295" i="5" s="1"/>
  <c r="AP295" i="5"/>
  <c r="AQ295" i="5" s="1"/>
  <c r="AR295" i="5"/>
  <c r="AS295" i="5" s="1"/>
  <c r="AT295" i="5"/>
  <c r="AU295" i="5" s="1"/>
  <c r="AV295" i="5"/>
  <c r="AW295" i="5" s="1"/>
  <c r="AX295" i="5"/>
  <c r="AY295" i="5" s="1"/>
  <c r="AZ295" i="5"/>
  <c r="BA295" i="5" s="1"/>
  <c r="BB295" i="5"/>
  <c r="BC295" i="5" s="1"/>
  <c r="BD295" i="5"/>
  <c r="BE295" i="5" s="1"/>
  <c r="BF295" i="5"/>
  <c r="BG295" i="5" s="1"/>
  <c r="BH295" i="5"/>
  <c r="BI295" i="5" s="1"/>
  <c r="BJ295" i="5"/>
  <c r="BK295" i="5" s="1"/>
  <c r="BL295" i="5"/>
  <c r="BM295" i="5" s="1"/>
  <c r="AJ296" i="5"/>
  <c r="AK296" i="5" s="1"/>
  <c r="AL296" i="5"/>
  <c r="AM296" i="5" s="1"/>
  <c r="AN296" i="5"/>
  <c r="AO296" i="5" s="1"/>
  <c r="AP296" i="5"/>
  <c r="AQ296" i="5" s="1"/>
  <c r="AR296" i="5"/>
  <c r="AS296" i="5" s="1"/>
  <c r="AT296" i="5"/>
  <c r="AU296" i="5" s="1"/>
  <c r="AV296" i="5"/>
  <c r="AW296" i="5" s="1"/>
  <c r="AX296" i="5"/>
  <c r="AY296" i="5" s="1"/>
  <c r="AZ296" i="5"/>
  <c r="BA296" i="5" s="1"/>
  <c r="BB296" i="5"/>
  <c r="BC296" i="5" s="1"/>
  <c r="BD296" i="5"/>
  <c r="BE296" i="5" s="1"/>
  <c r="BF296" i="5"/>
  <c r="BG296" i="5" s="1"/>
  <c r="BH296" i="5"/>
  <c r="BI296" i="5" s="1"/>
  <c r="BJ296" i="5"/>
  <c r="BK296" i="5" s="1"/>
  <c r="BL296" i="5"/>
  <c r="BM296" i="5" s="1"/>
  <c r="AJ298" i="5"/>
  <c r="AK298" i="5" s="1"/>
  <c r="AL298" i="5"/>
  <c r="AM298" i="5" s="1"/>
  <c r="AN298" i="5"/>
  <c r="AO298" i="5" s="1"/>
  <c r="AP298" i="5"/>
  <c r="AQ298" i="5" s="1"/>
  <c r="AR298" i="5"/>
  <c r="AS298" i="5" s="1"/>
  <c r="AT298" i="5"/>
  <c r="AU298" i="5" s="1"/>
  <c r="AV298" i="5"/>
  <c r="AW298" i="5" s="1"/>
  <c r="AX298" i="5"/>
  <c r="AY298" i="5" s="1"/>
  <c r="AZ298" i="5"/>
  <c r="BA298" i="5" s="1"/>
  <c r="BB298" i="5"/>
  <c r="BC298" i="5" s="1"/>
  <c r="BD298" i="5"/>
  <c r="BE298" i="5" s="1"/>
  <c r="BF298" i="5"/>
  <c r="BG298" i="5" s="1"/>
  <c r="BH298" i="5"/>
  <c r="BI298" i="5" s="1"/>
  <c r="BJ298" i="5"/>
  <c r="BK298" i="5" s="1"/>
  <c r="BL298" i="5"/>
  <c r="BM298" i="5" s="1"/>
  <c r="AJ299" i="5"/>
  <c r="AK299" i="5" s="1"/>
  <c r="AL299" i="5"/>
  <c r="AM299" i="5" s="1"/>
  <c r="AN299" i="5"/>
  <c r="AO299" i="5" s="1"/>
  <c r="AP299" i="5"/>
  <c r="AQ299" i="5" s="1"/>
  <c r="AR299" i="5"/>
  <c r="AS299" i="5" s="1"/>
  <c r="AT299" i="5"/>
  <c r="AU299" i="5" s="1"/>
  <c r="AV299" i="5"/>
  <c r="AW299" i="5" s="1"/>
  <c r="AX299" i="5"/>
  <c r="AY299" i="5" s="1"/>
  <c r="AZ299" i="5"/>
  <c r="BA299" i="5" s="1"/>
  <c r="BB299" i="5"/>
  <c r="BC299" i="5" s="1"/>
  <c r="BD299" i="5"/>
  <c r="BE299" i="5" s="1"/>
  <c r="BF299" i="5"/>
  <c r="BG299" i="5" s="1"/>
  <c r="BH299" i="5"/>
  <c r="BI299" i="5" s="1"/>
  <c r="BJ299" i="5"/>
  <c r="BK299" i="5" s="1"/>
  <c r="BL299" i="5"/>
  <c r="BM299" i="5" s="1"/>
  <c r="AJ304" i="5"/>
  <c r="AK304" i="5" s="1"/>
  <c r="AL304" i="5"/>
  <c r="AM304" i="5" s="1"/>
  <c r="AN304" i="5"/>
  <c r="AO304" i="5" s="1"/>
  <c r="AP304" i="5"/>
  <c r="AQ304" i="5" s="1"/>
  <c r="AR304" i="5"/>
  <c r="AS304" i="5" s="1"/>
  <c r="AT304" i="5"/>
  <c r="AU304" i="5" s="1"/>
  <c r="AV304" i="5"/>
  <c r="AW304" i="5" s="1"/>
  <c r="AX304" i="5"/>
  <c r="AY304" i="5" s="1"/>
  <c r="AZ304" i="5"/>
  <c r="BA304" i="5" s="1"/>
  <c r="BB304" i="5"/>
  <c r="BC304" i="5" s="1"/>
  <c r="BD304" i="5"/>
  <c r="BE304" i="5" s="1"/>
  <c r="BF304" i="5"/>
  <c r="BG304" i="5" s="1"/>
  <c r="BH304" i="5"/>
  <c r="BI304" i="5" s="1"/>
  <c r="BJ304" i="5"/>
  <c r="BK304" i="5" s="1"/>
  <c r="BL304" i="5"/>
  <c r="BM304" i="5" s="1"/>
  <c r="AJ305" i="5"/>
  <c r="AK305" i="5" s="1"/>
  <c r="AL305" i="5"/>
  <c r="AM305" i="5" s="1"/>
  <c r="AN305" i="5"/>
  <c r="AO305" i="5" s="1"/>
  <c r="AP305" i="5"/>
  <c r="AQ305" i="5" s="1"/>
  <c r="AR305" i="5"/>
  <c r="AS305" i="5" s="1"/>
  <c r="AT305" i="5"/>
  <c r="AU305" i="5" s="1"/>
  <c r="AV305" i="5"/>
  <c r="AW305" i="5" s="1"/>
  <c r="AX305" i="5"/>
  <c r="AY305" i="5" s="1"/>
  <c r="AZ305" i="5"/>
  <c r="BA305" i="5" s="1"/>
  <c r="BB305" i="5"/>
  <c r="BC305" i="5" s="1"/>
  <c r="BD305" i="5"/>
  <c r="BE305" i="5" s="1"/>
  <c r="BF305" i="5"/>
  <c r="BG305" i="5" s="1"/>
  <c r="BH305" i="5"/>
  <c r="BI305" i="5" s="1"/>
  <c r="BJ305" i="5"/>
  <c r="BK305" i="5" s="1"/>
  <c r="BL305" i="5"/>
  <c r="BM305" i="5" s="1"/>
  <c r="AJ306" i="5"/>
  <c r="AK306" i="5" s="1"/>
  <c r="AL306" i="5"/>
  <c r="AM306" i="5" s="1"/>
  <c r="AN306" i="5"/>
  <c r="AO306" i="5" s="1"/>
  <c r="AP306" i="5"/>
  <c r="AQ306" i="5" s="1"/>
  <c r="AR306" i="5"/>
  <c r="AS306" i="5" s="1"/>
  <c r="AT306" i="5"/>
  <c r="AU306" i="5" s="1"/>
  <c r="AV306" i="5"/>
  <c r="AW306" i="5" s="1"/>
  <c r="AX306" i="5"/>
  <c r="AY306" i="5" s="1"/>
  <c r="AZ306" i="5"/>
  <c r="BA306" i="5" s="1"/>
  <c r="BB306" i="5"/>
  <c r="BC306" i="5" s="1"/>
  <c r="BD306" i="5"/>
  <c r="BE306" i="5" s="1"/>
  <c r="BF306" i="5"/>
  <c r="BG306" i="5" s="1"/>
  <c r="BH306" i="5"/>
  <c r="BI306" i="5" s="1"/>
  <c r="BJ306" i="5"/>
  <c r="BK306" i="5" s="1"/>
  <c r="BL306" i="5"/>
  <c r="BM306" i="5" s="1"/>
  <c r="AJ309" i="5"/>
  <c r="AK309" i="5" s="1"/>
  <c r="AL309" i="5"/>
  <c r="AM309" i="5" s="1"/>
  <c r="AN309" i="5"/>
  <c r="AO309" i="5" s="1"/>
  <c r="AP309" i="5"/>
  <c r="AQ309" i="5" s="1"/>
  <c r="AR309" i="5"/>
  <c r="AS309" i="5" s="1"/>
  <c r="AT309" i="5"/>
  <c r="AU309" i="5" s="1"/>
  <c r="AV309" i="5"/>
  <c r="AW309" i="5" s="1"/>
  <c r="AX309" i="5"/>
  <c r="AY309" i="5" s="1"/>
  <c r="AZ309" i="5"/>
  <c r="BA309" i="5" s="1"/>
  <c r="BB309" i="5"/>
  <c r="BC309" i="5" s="1"/>
  <c r="BD309" i="5"/>
  <c r="BE309" i="5" s="1"/>
  <c r="BF309" i="5"/>
  <c r="BG309" i="5" s="1"/>
  <c r="BH309" i="5"/>
  <c r="BI309" i="5" s="1"/>
  <c r="BJ309" i="5"/>
  <c r="BK309" i="5" s="1"/>
  <c r="BL309" i="5"/>
  <c r="BM309" i="5" s="1"/>
  <c r="AJ310" i="5"/>
  <c r="AK310" i="5" s="1"/>
  <c r="AL310" i="5"/>
  <c r="AM310" i="5" s="1"/>
  <c r="AN310" i="5"/>
  <c r="AO310" i="5" s="1"/>
  <c r="AP310" i="5"/>
  <c r="AQ310" i="5" s="1"/>
  <c r="AR310" i="5"/>
  <c r="AS310" i="5" s="1"/>
  <c r="AT310" i="5"/>
  <c r="AU310" i="5" s="1"/>
  <c r="AV310" i="5"/>
  <c r="AW310" i="5" s="1"/>
  <c r="AX310" i="5"/>
  <c r="AY310" i="5" s="1"/>
  <c r="AZ310" i="5"/>
  <c r="BA310" i="5" s="1"/>
  <c r="BB310" i="5"/>
  <c r="BC310" i="5" s="1"/>
  <c r="BD310" i="5"/>
  <c r="BE310" i="5" s="1"/>
  <c r="BF310" i="5"/>
  <c r="BG310" i="5" s="1"/>
  <c r="BH310" i="5"/>
  <c r="BI310" i="5" s="1"/>
  <c r="BJ310" i="5"/>
  <c r="BK310" i="5" s="1"/>
  <c r="BL310" i="5"/>
  <c r="BM310" i="5" s="1"/>
  <c r="AJ311" i="5"/>
  <c r="AK311" i="5" s="1"/>
  <c r="AL311" i="5"/>
  <c r="AM311" i="5" s="1"/>
  <c r="AN311" i="5"/>
  <c r="AO311" i="5" s="1"/>
  <c r="AP311" i="5"/>
  <c r="AQ311" i="5" s="1"/>
  <c r="AR311" i="5"/>
  <c r="AS311" i="5" s="1"/>
  <c r="AT311" i="5"/>
  <c r="AU311" i="5" s="1"/>
  <c r="AV311" i="5"/>
  <c r="AW311" i="5" s="1"/>
  <c r="AX311" i="5"/>
  <c r="AY311" i="5" s="1"/>
  <c r="AZ311" i="5"/>
  <c r="BA311" i="5" s="1"/>
  <c r="BB311" i="5"/>
  <c r="BC311" i="5" s="1"/>
  <c r="BD311" i="5"/>
  <c r="BE311" i="5" s="1"/>
  <c r="BF311" i="5"/>
  <c r="BG311" i="5" s="1"/>
  <c r="BH311" i="5"/>
  <c r="BI311" i="5" s="1"/>
  <c r="BJ311" i="5"/>
  <c r="BK311" i="5" s="1"/>
  <c r="BL311" i="5"/>
  <c r="BM311" i="5" s="1"/>
  <c r="AJ312" i="5"/>
  <c r="AK312" i="5" s="1"/>
  <c r="AL312" i="5"/>
  <c r="AM312" i="5" s="1"/>
  <c r="AN312" i="5"/>
  <c r="AO312" i="5" s="1"/>
  <c r="AP312" i="5"/>
  <c r="AQ312" i="5" s="1"/>
  <c r="AR312" i="5"/>
  <c r="AS312" i="5" s="1"/>
  <c r="AT312" i="5"/>
  <c r="AU312" i="5" s="1"/>
  <c r="AV312" i="5"/>
  <c r="AW312" i="5" s="1"/>
  <c r="AX312" i="5"/>
  <c r="AY312" i="5" s="1"/>
  <c r="AZ312" i="5"/>
  <c r="BA312" i="5" s="1"/>
  <c r="BB312" i="5"/>
  <c r="BC312" i="5" s="1"/>
  <c r="BD312" i="5"/>
  <c r="BE312" i="5" s="1"/>
  <c r="BF312" i="5"/>
  <c r="BG312" i="5" s="1"/>
  <c r="BH312" i="5"/>
  <c r="BI312" i="5" s="1"/>
  <c r="BJ312" i="5"/>
  <c r="BK312" i="5" s="1"/>
  <c r="BL312" i="5"/>
  <c r="BM312" i="5" s="1"/>
  <c r="AJ313" i="5"/>
  <c r="AK313" i="5" s="1"/>
  <c r="AL313" i="5"/>
  <c r="AM313" i="5" s="1"/>
  <c r="AN313" i="5"/>
  <c r="AO313" i="5" s="1"/>
  <c r="AP313" i="5"/>
  <c r="AQ313" i="5" s="1"/>
  <c r="AR313" i="5"/>
  <c r="AS313" i="5" s="1"/>
  <c r="AT313" i="5"/>
  <c r="AU313" i="5" s="1"/>
  <c r="AV313" i="5"/>
  <c r="AW313" i="5" s="1"/>
  <c r="AX313" i="5"/>
  <c r="AY313" i="5" s="1"/>
  <c r="AZ313" i="5"/>
  <c r="BA313" i="5" s="1"/>
  <c r="BB313" i="5"/>
  <c r="BC313" i="5" s="1"/>
  <c r="BD313" i="5"/>
  <c r="BE313" i="5" s="1"/>
  <c r="BF313" i="5"/>
  <c r="BG313" i="5" s="1"/>
  <c r="BH313" i="5"/>
  <c r="BI313" i="5" s="1"/>
  <c r="BJ313" i="5"/>
  <c r="BK313" i="5" s="1"/>
  <c r="BL313" i="5"/>
  <c r="BM313" i="5" s="1"/>
  <c r="AJ314" i="5"/>
  <c r="AK314" i="5" s="1"/>
  <c r="AL314" i="5"/>
  <c r="AM314" i="5" s="1"/>
  <c r="AN314" i="5"/>
  <c r="AO314" i="5" s="1"/>
  <c r="AP314" i="5"/>
  <c r="AQ314" i="5" s="1"/>
  <c r="AR314" i="5"/>
  <c r="AS314" i="5" s="1"/>
  <c r="AT314" i="5"/>
  <c r="AU314" i="5" s="1"/>
  <c r="AV314" i="5"/>
  <c r="AW314" i="5" s="1"/>
  <c r="AX314" i="5"/>
  <c r="AY314" i="5" s="1"/>
  <c r="AZ314" i="5"/>
  <c r="BA314" i="5" s="1"/>
  <c r="BB314" i="5"/>
  <c r="BC314" i="5" s="1"/>
  <c r="BD314" i="5"/>
  <c r="BE314" i="5" s="1"/>
  <c r="BF314" i="5"/>
  <c r="BG314" i="5" s="1"/>
  <c r="BH314" i="5"/>
  <c r="BI314" i="5" s="1"/>
  <c r="BJ314" i="5"/>
  <c r="BK314" i="5" s="1"/>
  <c r="BL314" i="5"/>
  <c r="BM314" i="5" s="1"/>
  <c r="AJ316" i="5"/>
  <c r="AK316" i="5" s="1"/>
  <c r="AL316" i="5"/>
  <c r="AM316" i="5" s="1"/>
  <c r="AN316" i="5"/>
  <c r="AO316" i="5" s="1"/>
  <c r="AP316" i="5"/>
  <c r="AQ316" i="5" s="1"/>
  <c r="AR316" i="5"/>
  <c r="AS316" i="5" s="1"/>
  <c r="AT316" i="5"/>
  <c r="AU316" i="5" s="1"/>
  <c r="AV316" i="5"/>
  <c r="AW316" i="5" s="1"/>
  <c r="AX316" i="5"/>
  <c r="AY316" i="5" s="1"/>
  <c r="AZ316" i="5"/>
  <c r="BA316" i="5" s="1"/>
  <c r="BB316" i="5"/>
  <c r="BC316" i="5" s="1"/>
  <c r="BD316" i="5"/>
  <c r="BE316" i="5" s="1"/>
  <c r="BF316" i="5"/>
  <c r="BG316" i="5" s="1"/>
  <c r="BH316" i="5"/>
  <c r="BI316" i="5" s="1"/>
  <c r="BJ316" i="5"/>
  <c r="BK316" i="5" s="1"/>
  <c r="BL316" i="5"/>
  <c r="BM316" i="5" s="1"/>
  <c r="AJ317" i="5"/>
  <c r="AK317" i="5" s="1"/>
  <c r="AL317" i="5"/>
  <c r="AM317" i="5" s="1"/>
  <c r="AN317" i="5"/>
  <c r="AO317" i="5" s="1"/>
  <c r="AP317" i="5"/>
  <c r="AQ317" i="5" s="1"/>
  <c r="AR317" i="5"/>
  <c r="AS317" i="5" s="1"/>
  <c r="AT317" i="5"/>
  <c r="AU317" i="5" s="1"/>
  <c r="AV317" i="5"/>
  <c r="AW317" i="5" s="1"/>
  <c r="AX317" i="5"/>
  <c r="AY317" i="5" s="1"/>
  <c r="AZ317" i="5"/>
  <c r="BA317" i="5" s="1"/>
  <c r="BB317" i="5"/>
  <c r="BC317" i="5" s="1"/>
  <c r="BD317" i="5"/>
  <c r="BE317" i="5" s="1"/>
  <c r="BF317" i="5"/>
  <c r="BG317" i="5" s="1"/>
  <c r="BH317" i="5"/>
  <c r="BI317" i="5" s="1"/>
  <c r="BJ317" i="5"/>
  <c r="BK317" i="5" s="1"/>
  <c r="BL317" i="5"/>
  <c r="BM317" i="5" s="1"/>
  <c r="AJ318" i="5"/>
  <c r="AK318" i="5" s="1"/>
  <c r="AL318" i="5"/>
  <c r="AM318" i="5" s="1"/>
  <c r="AN318" i="5"/>
  <c r="AO318" i="5" s="1"/>
  <c r="AP318" i="5"/>
  <c r="AQ318" i="5" s="1"/>
  <c r="AR318" i="5"/>
  <c r="AS318" i="5" s="1"/>
  <c r="AT318" i="5"/>
  <c r="AU318" i="5" s="1"/>
  <c r="AV318" i="5"/>
  <c r="AW318" i="5" s="1"/>
  <c r="AX318" i="5"/>
  <c r="AY318" i="5" s="1"/>
  <c r="AZ318" i="5"/>
  <c r="BA318" i="5" s="1"/>
  <c r="BB318" i="5"/>
  <c r="BC318" i="5" s="1"/>
  <c r="BD318" i="5"/>
  <c r="BE318" i="5" s="1"/>
  <c r="BF318" i="5"/>
  <c r="BG318" i="5" s="1"/>
  <c r="BH318" i="5"/>
  <c r="BI318" i="5" s="1"/>
  <c r="BJ318" i="5"/>
  <c r="BK318" i="5" s="1"/>
  <c r="BL318" i="5"/>
  <c r="BM318" i="5" s="1"/>
  <c r="AJ320" i="5"/>
  <c r="AK320" i="5" s="1"/>
  <c r="AL320" i="5"/>
  <c r="AM320" i="5" s="1"/>
  <c r="AN320" i="5"/>
  <c r="AO320" i="5" s="1"/>
  <c r="AP320" i="5"/>
  <c r="AQ320" i="5" s="1"/>
  <c r="AR320" i="5"/>
  <c r="AS320" i="5" s="1"/>
  <c r="AT320" i="5"/>
  <c r="AU320" i="5" s="1"/>
  <c r="AV320" i="5"/>
  <c r="AW320" i="5" s="1"/>
  <c r="AX320" i="5"/>
  <c r="AY320" i="5" s="1"/>
  <c r="AZ320" i="5"/>
  <c r="BA320" i="5" s="1"/>
  <c r="BB320" i="5"/>
  <c r="BC320" i="5" s="1"/>
  <c r="BD320" i="5"/>
  <c r="BE320" i="5" s="1"/>
  <c r="BF320" i="5"/>
  <c r="BG320" i="5" s="1"/>
  <c r="BH320" i="5"/>
  <c r="BI320" i="5" s="1"/>
  <c r="BJ320" i="5"/>
  <c r="BK320" i="5" s="1"/>
  <c r="BL320" i="5"/>
  <c r="BM320" i="5" s="1"/>
  <c r="AJ321" i="5"/>
  <c r="AK321" i="5" s="1"/>
  <c r="AL321" i="5"/>
  <c r="AM321" i="5" s="1"/>
  <c r="AN321" i="5"/>
  <c r="AO321" i="5" s="1"/>
  <c r="AP321" i="5"/>
  <c r="AQ321" i="5" s="1"/>
  <c r="AR321" i="5"/>
  <c r="AS321" i="5" s="1"/>
  <c r="AT321" i="5"/>
  <c r="AU321" i="5" s="1"/>
  <c r="AV321" i="5"/>
  <c r="AW321" i="5" s="1"/>
  <c r="AX321" i="5"/>
  <c r="AY321" i="5" s="1"/>
  <c r="AZ321" i="5"/>
  <c r="BA321" i="5" s="1"/>
  <c r="BB321" i="5"/>
  <c r="BC321" i="5" s="1"/>
  <c r="BD321" i="5"/>
  <c r="BE321" i="5" s="1"/>
  <c r="BF321" i="5"/>
  <c r="BG321" i="5" s="1"/>
  <c r="BH321" i="5"/>
  <c r="BI321" i="5" s="1"/>
  <c r="BJ321" i="5"/>
  <c r="BK321" i="5" s="1"/>
  <c r="BL321" i="5"/>
  <c r="BM321" i="5" s="1"/>
  <c r="AJ351" i="5"/>
  <c r="AK351" i="5" s="1"/>
  <c r="AL351" i="5"/>
  <c r="AM351" i="5" s="1"/>
  <c r="AN351" i="5"/>
  <c r="AO351" i="5" s="1"/>
  <c r="AP351" i="5"/>
  <c r="AQ351" i="5" s="1"/>
  <c r="AR351" i="5"/>
  <c r="AS351" i="5" s="1"/>
  <c r="AT351" i="5"/>
  <c r="AU351" i="5" s="1"/>
  <c r="AV351" i="5"/>
  <c r="AW351" i="5" s="1"/>
  <c r="AX351" i="5"/>
  <c r="AY351" i="5" s="1"/>
  <c r="AZ351" i="5"/>
  <c r="BA351" i="5" s="1"/>
  <c r="BB351" i="5"/>
  <c r="BC351" i="5" s="1"/>
  <c r="BD351" i="5"/>
  <c r="BE351" i="5" s="1"/>
  <c r="BF351" i="5"/>
  <c r="BG351" i="5" s="1"/>
  <c r="BH351" i="5"/>
  <c r="BI351" i="5" s="1"/>
  <c r="BJ351" i="5"/>
  <c r="BK351" i="5" s="1"/>
  <c r="BL351" i="5"/>
  <c r="BM351" i="5" s="1"/>
  <c r="AJ354" i="5"/>
  <c r="AK354" i="5" s="1"/>
  <c r="AL354" i="5"/>
  <c r="AM354" i="5" s="1"/>
  <c r="AN354" i="5"/>
  <c r="AO354" i="5" s="1"/>
  <c r="AP354" i="5"/>
  <c r="AQ354" i="5" s="1"/>
  <c r="AR354" i="5"/>
  <c r="AS354" i="5" s="1"/>
  <c r="AT354" i="5"/>
  <c r="AU354" i="5" s="1"/>
  <c r="AV354" i="5"/>
  <c r="AW354" i="5" s="1"/>
  <c r="AX354" i="5"/>
  <c r="AY354" i="5" s="1"/>
  <c r="AZ354" i="5"/>
  <c r="BA354" i="5" s="1"/>
  <c r="BB354" i="5"/>
  <c r="BC354" i="5" s="1"/>
  <c r="BD354" i="5"/>
  <c r="BE354" i="5" s="1"/>
  <c r="BF354" i="5"/>
  <c r="BG354" i="5" s="1"/>
  <c r="BH354" i="5"/>
  <c r="BI354" i="5" s="1"/>
  <c r="BJ354" i="5"/>
  <c r="BK354" i="5" s="1"/>
  <c r="BL354" i="5"/>
  <c r="BM354" i="5" s="1"/>
  <c r="BL74" i="5"/>
  <c r="BM74" i="5" s="1"/>
  <c r="BJ74" i="5"/>
  <c r="BK74" i="5" s="1"/>
  <c r="BH74" i="5"/>
  <c r="BI74" i="5" s="1"/>
  <c r="BF74" i="5"/>
  <c r="BG74" i="5" s="1"/>
  <c r="BD74" i="5"/>
  <c r="BE74" i="5" s="1"/>
  <c r="BB74" i="5"/>
  <c r="BC74" i="5" s="1"/>
  <c r="AZ74" i="5"/>
  <c r="BA74" i="5" s="1"/>
  <c r="AX74" i="5"/>
  <c r="AY74" i="5" s="1"/>
  <c r="AV74" i="5"/>
  <c r="AW74" i="5" s="1"/>
  <c r="AT74" i="5"/>
  <c r="AU74" i="5" s="1"/>
  <c r="AR74" i="5"/>
  <c r="AS74" i="5" s="1"/>
  <c r="AP74" i="5"/>
  <c r="AQ74" i="5" s="1"/>
  <c r="AN74" i="5"/>
  <c r="AO74" i="5" s="1"/>
  <c r="AL74" i="5"/>
  <c r="AM74" i="5" s="1"/>
  <c r="AJ74" i="5"/>
  <c r="AK74" i="5" s="1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8" i="5"/>
  <c r="AK79" i="5"/>
  <c r="AK80" i="5"/>
  <c r="AK81" i="5"/>
  <c r="AK82" i="5"/>
  <c r="AK83" i="5"/>
  <c r="AK84" i="5"/>
  <c r="AK103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401" i="5"/>
  <c r="AK402" i="5"/>
  <c r="AK403" i="5"/>
  <c r="AK404" i="5"/>
  <c r="AK405" i="5"/>
  <c r="AK406" i="5"/>
  <c r="AK407" i="5"/>
  <c r="AK408" i="5"/>
  <c r="AK409" i="5"/>
  <c r="AK410" i="5"/>
  <c r="AK411" i="5"/>
  <c r="AK412" i="5"/>
  <c r="AK413" i="5"/>
  <c r="AK414" i="5"/>
  <c r="AK415" i="5"/>
  <c r="AK416" i="5"/>
  <c r="AK417" i="5"/>
  <c r="AK418" i="5"/>
  <c r="AK419" i="5"/>
  <c r="AK420" i="5"/>
  <c r="AK421" i="5"/>
  <c r="AK422" i="5"/>
  <c r="AK423" i="5"/>
  <c r="AK424" i="5"/>
  <c r="AK425" i="5"/>
  <c r="AK426" i="5"/>
  <c r="AK427" i="5"/>
  <c r="AK428" i="5"/>
  <c r="AK429" i="5"/>
  <c r="AK430" i="5"/>
  <c r="AK431" i="5"/>
  <c r="AK432" i="5"/>
  <c r="AK433" i="5"/>
  <c r="AK434" i="5"/>
  <c r="AK435" i="5"/>
  <c r="AK436" i="5"/>
  <c r="AK437" i="5"/>
  <c r="AK438" i="5"/>
  <c r="AK439" i="5"/>
  <c r="AK440" i="5"/>
  <c r="AK441" i="5"/>
  <c r="AK442" i="5"/>
  <c r="AK443" i="5"/>
  <c r="AK444" i="5"/>
  <c r="AK445" i="5"/>
  <c r="AK446" i="5"/>
  <c r="AK447" i="5"/>
  <c r="AK448" i="5"/>
  <c r="AK449" i="5"/>
  <c r="AK450" i="5"/>
  <c r="AK451" i="5"/>
  <c r="AK452" i="5"/>
  <c r="AK453" i="5"/>
  <c r="AK454" i="5"/>
  <c r="AK455" i="5"/>
  <c r="AK456" i="5"/>
  <c r="AK457" i="5"/>
  <c r="AK458" i="5"/>
  <c r="AK459" i="5"/>
  <c r="AK460" i="5"/>
  <c r="AK461" i="5"/>
  <c r="AK462" i="5"/>
  <c r="AK47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8" i="5"/>
  <c r="BK79" i="5"/>
  <c r="BK80" i="5"/>
  <c r="BK81" i="5"/>
  <c r="BK82" i="5"/>
  <c r="BK83" i="5"/>
  <c r="BK84" i="5"/>
  <c r="BK103" i="5"/>
  <c r="BK322" i="5"/>
  <c r="BK323" i="5"/>
  <c r="BK324" i="5"/>
  <c r="BK325" i="5"/>
  <c r="BK326" i="5"/>
  <c r="BK327" i="5"/>
  <c r="BK328" i="5"/>
  <c r="BK329" i="5"/>
  <c r="BK330" i="5"/>
  <c r="BK331" i="5"/>
  <c r="BK332" i="5"/>
  <c r="BK333" i="5"/>
  <c r="BK334" i="5"/>
  <c r="BK335" i="5"/>
  <c r="BK336" i="5"/>
  <c r="BK337" i="5"/>
  <c r="BK338" i="5"/>
  <c r="BK339" i="5"/>
  <c r="BK340" i="5"/>
  <c r="BK341" i="5"/>
  <c r="BK342" i="5"/>
  <c r="BK343" i="5"/>
  <c r="BK344" i="5"/>
  <c r="BK345" i="5"/>
  <c r="BK346" i="5"/>
  <c r="BK347" i="5"/>
  <c r="BK348" i="5"/>
  <c r="BK349" i="5"/>
  <c r="BK355" i="5"/>
  <c r="BK356" i="5"/>
  <c r="BK357" i="5"/>
  <c r="BK358" i="5"/>
  <c r="BK359" i="5"/>
  <c r="BK360" i="5"/>
  <c r="BK361" i="5"/>
  <c r="BK362" i="5"/>
  <c r="BK363" i="5"/>
  <c r="BK364" i="5"/>
  <c r="BK365" i="5"/>
  <c r="BK366" i="5"/>
  <c r="BK367" i="5"/>
  <c r="BK368" i="5"/>
  <c r="BK369" i="5"/>
  <c r="BK370" i="5"/>
  <c r="BK371" i="5"/>
  <c r="BK372" i="5"/>
  <c r="BK373" i="5"/>
  <c r="BK374" i="5"/>
  <c r="BK375" i="5"/>
  <c r="BK376" i="5"/>
  <c r="BK377" i="5"/>
  <c r="BK378" i="5"/>
  <c r="BK379" i="5"/>
  <c r="BK380" i="5"/>
  <c r="BK381" i="5"/>
  <c r="BK382" i="5"/>
  <c r="BK383" i="5"/>
  <c r="BK384" i="5"/>
  <c r="BK385" i="5"/>
  <c r="BK386" i="5"/>
  <c r="BK387" i="5"/>
  <c r="BK388" i="5"/>
  <c r="BK389" i="5"/>
  <c r="BK390" i="5"/>
  <c r="BK391" i="5"/>
  <c r="BK392" i="5"/>
  <c r="BK393" i="5"/>
  <c r="BK394" i="5"/>
  <c r="BK395" i="5"/>
  <c r="BK396" i="5"/>
  <c r="BK397" i="5"/>
  <c r="BK398" i="5"/>
  <c r="BK399" i="5"/>
  <c r="BK400" i="5"/>
  <c r="BK401" i="5"/>
  <c r="BK402" i="5"/>
  <c r="BK403" i="5"/>
  <c r="BK404" i="5"/>
  <c r="BK405" i="5"/>
  <c r="BK406" i="5"/>
  <c r="BK407" i="5"/>
  <c r="BK408" i="5"/>
  <c r="BK409" i="5"/>
  <c r="BK410" i="5"/>
  <c r="BK411" i="5"/>
  <c r="BK412" i="5"/>
  <c r="BK413" i="5"/>
  <c r="BK414" i="5"/>
  <c r="BK415" i="5"/>
  <c r="BK416" i="5"/>
  <c r="BK417" i="5"/>
  <c r="BK418" i="5"/>
  <c r="BK419" i="5"/>
  <c r="BK420" i="5"/>
  <c r="BK421" i="5"/>
  <c r="BK422" i="5"/>
  <c r="BK423" i="5"/>
  <c r="BK424" i="5"/>
  <c r="BK425" i="5"/>
  <c r="BK426" i="5"/>
  <c r="BK427" i="5"/>
  <c r="BK428" i="5"/>
  <c r="BK429" i="5"/>
  <c r="BK430" i="5"/>
  <c r="BK431" i="5"/>
  <c r="BK432" i="5"/>
  <c r="BK433" i="5"/>
  <c r="BK434" i="5"/>
  <c r="BK435" i="5"/>
  <c r="BK436" i="5"/>
  <c r="BK437" i="5"/>
  <c r="BK438" i="5"/>
  <c r="BK439" i="5"/>
  <c r="BK440" i="5"/>
  <c r="BK441" i="5"/>
  <c r="BK442" i="5"/>
  <c r="BK443" i="5"/>
  <c r="BK444" i="5"/>
  <c r="BK445" i="5"/>
  <c r="BK446" i="5"/>
  <c r="BK447" i="5"/>
  <c r="BK448" i="5"/>
  <c r="BK449" i="5"/>
  <c r="BK450" i="5"/>
  <c r="BK451" i="5"/>
  <c r="BK452" i="5"/>
  <c r="BK453" i="5"/>
  <c r="BK454" i="5"/>
  <c r="BK455" i="5"/>
  <c r="BK456" i="5"/>
  <c r="BK457" i="5"/>
  <c r="BK458" i="5"/>
  <c r="BK459" i="5"/>
  <c r="BK460" i="5"/>
  <c r="BK461" i="5"/>
  <c r="BK462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I70" i="5"/>
  <c r="BI71" i="5"/>
  <c r="BI72" i="5"/>
  <c r="BI73" i="5"/>
  <c r="BI78" i="5"/>
  <c r="BI79" i="5"/>
  <c r="BI80" i="5"/>
  <c r="BI81" i="5"/>
  <c r="BI82" i="5"/>
  <c r="BI83" i="5"/>
  <c r="BI84" i="5"/>
  <c r="BI103" i="5"/>
  <c r="BI322" i="5"/>
  <c r="BI323" i="5"/>
  <c r="BI324" i="5"/>
  <c r="BI325" i="5"/>
  <c r="BI326" i="5"/>
  <c r="BI327" i="5"/>
  <c r="BI328" i="5"/>
  <c r="BI329" i="5"/>
  <c r="BI330" i="5"/>
  <c r="BI331" i="5"/>
  <c r="BI332" i="5"/>
  <c r="BI333" i="5"/>
  <c r="BI334" i="5"/>
  <c r="BI335" i="5"/>
  <c r="BI336" i="5"/>
  <c r="BI337" i="5"/>
  <c r="BI338" i="5"/>
  <c r="BI339" i="5"/>
  <c r="BI340" i="5"/>
  <c r="BI341" i="5"/>
  <c r="BI342" i="5"/>
  <c r="BI343" i="5"/>
  <c r="BI344" i="5"/>
  <c r="BI345" i="5"/>
  <c r="BI346" i="5"/>
  <c r="BI347" i="5"/>
  <c r="BI348" i="5"/>
  <c r="BI349" i="5"/>
  <c r="BI355" i="5"/>
  <c r="BI356" i="5"/>
  <c r="BI357" i="5"/>
  <c r="BI358" i="5"/>
  <c r="BI359" i="5"/>
  <c r="BI360" i="5"/>
  <c r="BI361" i="5"/>
  <c r="BI362" i="5"/>
  <c r="BI363" i="5"/>
  <c r="BI364" i="5"/>
  <c r="BI365" i="5"/>
  <c r="BI366" i="5"/>
  <c r="BI367" i="5"/>
  <c r="BI368" i="5"/>
  <c r="BI369" i="5"/>
  <c r="BI370" i="5"/>
  <c r="BI371" i="5"/>
  <c r="BI372" i="5"/>
  <c r="BI373" i="5"/>
  <c r="BI374" i="5"/>
  <c r="BI375" i="5"/>
  <c r="BI376" i="5"/>
  <c r="BI377" i="5"/>
  <c r="BI378" i="5"/>
  <c r="BI379" i="5"/>
  <c r="BI380" i="5"/>
  <c r="BI381" i="5"/>
  <c r="BI382" i="5"/>
  <c r="BI383" i="5"/>
  <c r="BI384" i="5"/>
  <c r="BI385" i="5"/>
  <c r="BI386" i="5"/>
  <c r="BI387" i="5"/>
  <c r="BI388" i="5"/>
  <c r="BI389" i="5"/>
  <c r="BI390" i="5"/>
  <c r="BI391" i="5"/>
  <c r="BI392" i="5"/>
  <c r="BI393" i="5"/>
  <c r="BI394" i="5"/>
  <c r="BI395" i="5"/>
  <c r="BI396" i="5"/>
  <c r="BI397" i="5"/>
  <c r="BI398" i="5"/>
  <c r="BI399" i="5"/>
  <c r="BI400" i="5"/>
  <c r="BI401" i="5"/>
  <c r="BI402" i="5"/>
  <c r="BI403" i="5"/>
  <c r="BI404" i="5"/>
  <c r="BI405" i="5"/>
  <c r="BI406" i="5"/>
  <c r="BI407" i="5"/>
  <c r="BI408" i="5"/>
  <c r="BI409" i="5"/>
  <c r="BI410" i="5"/>
  <c r="BI411" i="5"/>
  <c r="BI412" i="5"/>
  <c r="BI413" i="5"/>
  <c r="BI414" i="5"/>
  <c r="BI415" i="5"/>
  <c r="BI416" i="5"/>
  <c r="BI417" i="5"/>
  <c r="BI418" i="5"/>
  <c r="BI419" i="5"/>
  <c r="BI420" i="5"/>
  <c r="BI421" i="5"/>
  <c r="BI422" i="5"/>
  <c r="BI423" i="5"/>
  <c r="BI424" i="5"/>
  <c r="BI425" i="5"/>
  <c r="BI426" i="5"/>
  <c r="BI427" i="5"/>
  <c r="BI428" i="5"/>
  <c r="BI429" i="5"/>
  <c r="BI430" i="5"/>
  <c r="BI431" i="5"/>
  <c r="BI432" i="5"/>
  <c r="BI433" i="5"/>
  <c r="BI434" i="5"/>
  <c r="BI435" i="5"/>
  <c r="BI436" i="5"/>
  <c r="BI437" i="5"/>
  <c r="BI438" i="5"/>
  <c r="BI439" i="5"/>
  <c r="BI440" i="5"/>
  <c r="BI441" i="5"/>
  <c r="BI442" i="5"/>
  <c r="BI443" i="5"/>
  <c r="BI444" i="5"/>
  <c r="BI445" i="5"/>
  <c r="BI446" i="5"/>
  <c r="BI447" i="5"/>
  <c r="BI448" i="5"/>
  <c r="BI449" i="5"/>
  <c r="BI450" i="5"/>
  <c r="BI451" i="5"/>
  <c r="BI452" i="5"/>
  <c r="BI453" i="5"/>
  <c r="BI454" i="5"/>
  <c r="BI455" i="5"/>
  <c r="BI456" i="5"/>
  <c r="BI457" i="5"/>
  <c r="BI458" i="5"/>
  <c r="BI459" i="5"/>
  <c r="BI460" i="5"/>
  <c r="BI461" i="5"/>
  <c r="BI462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8" i="5"/>
  <c r="BG79" i="5"/>
  <c r="BG80" i="5"/>
  <c r="BG81" i="5"/>
  <c r="BG82" i="5"/>
  <c r="BG83" i="5"/>
  <c r="BG84" i="5"/>
  <c r="BG103" i="5"/>
  <c r="BG322" i="5"/>
  <c r="BG323" i="5"/>
  <c r="BG324" i="5"/>
  <c r="BG325" i="5"/>
  <c r="BG326" i="5"/>
  <c r="BG327" i="5"/>
  <c r="BG328" i="5"/>
  <c r="BG329" i="5"/>
  <c r="BG330" i="5"/>
  <c r="BG331" i="5"/>
  <c r="BG332" i="5"/>
  <c r="BG333" i="5"/>
  <c r="BG334" i="5"/>
  <c r="BG335" i="5"/>
  <c r="BG336" i="5"/>
  <c r="BG337" i="5"/>
  <c r="BG338" i="5"/>
  <c r="BG339" i="5"/>
  <c r="BG340" i="5"/>
  <c r="BG341" i="5"/>
  <c r="BG342" i="5"/>
  <c r="BG343" i="5"/>
  <c r="BG344" i="5"/>
  <c r="BG345" i="5"/>
  <c r="BG346" i="5"/>
  <c r="BG347" i="5"/>
  <c r="BG348" i="5"/>
  <c r="BG349" i="5"/>
  <c r="BG355" i="5"/>
  <c r="BG356" i="5"/>
  <c r="BG357" i="5"/>
  <c r="BG358" i="5"/>
  <c r="BG359" i="5"/>
  <c r="BG360" i="5"/>
  <c r="BG361" i="5"/>
  <c r="BG362" i="5"/>
  <c r="BG363" i="5"/>
  <c r="BG364" i="5"/>
  <c r="BG365" i="5"/>
  <c r="BG366" i="5"/>
  <c r="BG367" i="5"/>
  <c r="BG368" i="5"/>
  <c r="BG369" i="5"/>
  <c r="BG370" i="5"/>
  <c r="BG371" i="5"/>
  <c r="BG372" i="5"/>
  <c r="BG373" i="5"/>
  <c r="BG374" i="5"/>
  <c r="BG375" i="5"/>
  <c r="BG376" i="5"/>
  <c r="BG377" i="5"/>
  <c r="BG378" i="5"/>
  <c r="BG379" i="5"/>
  <c r="BG380" i="5"/>
  <c r="BG381" i="5"/>
  <c r="BG382" i="5"/>
  <c r="BG383" i="5"/>
  <c r="BG384" i="5"/>
  <c r="BG385" i="5"/>
  <c r="BG386" i="5"/>
  <c r="BG387" i="5"/>
  <c r="BG388" i="5"/>
  <c r="BG389" i="5"/>
  <c r="BG390" i="5"/>
  <c r="BG391" i="5"/>
  <c r="BG392" i="5"/>
  <c r="BG393" i="5"/>
  <c r="BG394" i="5"/>
  <c r="BG395" i="5"/>
  <c r="BG396" i="5"/>
  <c r="BG397" i="5"/>
  <c r="BG398" i="5"/>
  <c r="BG399" i="5"/>
  <c r="BG400" i="5"/>
  <c r="BG401" i="5"/>
  <c r="BG402" i="5"/>
  <c r="BG403" i="5"/>
  <c r="BG404" i="5"/>
  <c r="BG405" i="5"/>
  <c r="BG406" i="5"/>
  <c r="BG407" i="5"/>
  <c r="BG408" i="5"/>
  <c r="BG409" i="5"/>
  <c r="BG410" i="5"/>
  <c r="BG411" i="5"/>
  <c r="BG412" i="5"/>
  <c r="BG413" i="5"/>
  <c r="BG414" i="5"/>
  <c r="BG415" i="5"/>
  <c r="BG416" i="5"/>
  <c r="BG417" i="5"/>
  <c r="BG418" i="5"/>
  <c r="BG419" i="5"/>
  <c r="BG420" i="5"/>
  <c r="BG421" i="5"/>
  <c r="BG422" i="5"/>
  <c r="BG423" i="5"/>
  <c r="BG424" i="5"/>
  <c r="BG425" i="5"/>
  <c r="BG426" i="5"/>
  <c r="BG427" i="5"/>
  <c r="BG428" i="5"/>
  <c r="BG429" i="5"/>
  <c r="BG430" i="5"/>
  <c r="BG431" i="5"/>
  <c r="BG432" i="5"/>
  <c r="BG433" i="5"/>
  <c r="BG434" i="5"/>
  <c r="BG435" i="5"/>
  <c r="BG436" i="5"/>
  <c r="BG437" i="5"/>
  <c r="BG438" i="5"/>
  <c r="BG439" i="5"/>
  <c r="BG440" i="5"/>
  <c r="BG441" i="5"/>
  <c r="BG442" i="5"/>
  <c r="BG443" i="5"/>
  <c r="BG444" i="5"/>
  <c r="BG445" i="5"/>
  <c r="BG446" i="5"/>
  <c r="BG447" i="5"/>
  <c r="BG448" i="5"/>
  <c r="BG449" i="5"/>
  <c r="BG450" i="5"/>
  <c r="BG451" i="5"/>
  <c r="BG452" i="5"/>
  <c r="BG453" i="5"/>
  <c r="BG454" i="5"/>
  <c r="BG455" i="5"/>
  <c r="BG456" i="5"/>
  <c r="BG457" i="5"/>
  <c r="BG458" i="5"/>
  <c r="BG459" i="5"/>
  <c r="BG460" i="5"/>
  <c r="BG461" i="5"/>
  <c r="BG462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8" i="5"/>
  <c r="BE79" i="5"/>
  <c r="BE80" i="5"/>
  <c r="BE81" i="5"/>
  <c r="BE82" i="5"/>
  <c r="BE83" i="5"/>
  <c r="BE84" i="5"/>
  <c r="BE103" i="5"/>
  <c r="BE322" i="5"/>
  <c r="BE323" i="5"/>
  <c r="BE324" i="5"/>
  <c r="BE325" i="5"/>
  <c r="BE326" i="5"/>
  <c r="BE327" i="5"/>
  <c r="BE328" i="5"/>
  <c r="BE329" i="5"/>
  <c r="BE330" i="5"/>
  <c r="BE331" i="5"/>
  <c r="BE332" i="5"/>
  <c r="BE333" i="5"/>
  <c r="BE334" i="5"/>
  <c r="BE335" i="5"/>
  <c r="BE336" i="5"/>
  <c r="BE337" i="5"/>
  <c r="BE338" i="5"/>
  <c r="BE339" i="5"/>
  <c r="BE340" i="5"/>
  <c r="BE341" i="5"/>
  <c r="BE342" i="5"/>
  <c r="BE343" i="5"/>
  <c r="BE344" i="5"/>
  <c r="BE345" i="5"/>
  <c r="BE346" i="5"/>
  <c r="BE347" i="5"/>
  <c r="BE348" i="5"/>
  <c r="BE349" i="5"/>
  <c r="BE355" i="5"/>
  <c r="BE356" i="5"/>
  <c r="BE357" i="5"/>
  <c r="BE358" i="5"/>
  <c r="BE359" i="5"/>
  <c r="BE360" i="5"/>
  <c r="BE361" i="5"/>
  <c r="BE362" i="5"/>
  <c r="BE363" i="5"/>
  <c r="BE364" i="5"/>
  <c r="BE365" i="5"/>
  <c r="BE366" i="5"/>
  <c r="BE367" i="5"/>
  <c r="BE368" i="5"/>
  <c r="BE369" i="5"/>
  <c r="BE370" i="5"/>
  <c r="BE371" i="5"/>
  <c r="BE372" i="5"/>
  <c r="BE373" i="5"/>
  <c r="BE374" i="5"/>
  <c r="BE375" i="5"/>
  <c r="BE376" i="5"/>
  <c r="BE377" i="5"/>
  <c r="BE378" i="5"/>
  <c r="BE379" i="5"/>
  <c r="BE380" i="5"/>
  <c r="BE381" i="5"/>
  <c r="BE382" i="5"/>
  <c r="BE383" i="5"/>
  <c r="BE384" i="5"/>
  <c r="BE385" i="5"/>
  <c r="BE386" i="5"/>
  <c r="BE387" i="5"/>
  <c r="BE388" i="5"/>
  <c r="BE389" i="5"/>
  <c r="BE390" i="5"/>
  <c r="BE391" i="5"/>
  <c r="BE392" i="5"/>
  <c r="BE393" i="5"/>
  <c r="BE394" i="5"/>
  <c r="BE395" i="5"/>
  <c r="BE396" i="5"/>
  <c r="BE397" i="5"/>
  <c r="BE398" i="5"/>
  <c r="BE399" i="5"/>
  <c r="BE400" i="5"/>
  <c r="BE401" i="5"/>
  <c r="BE402" i="5"/>
  <c r="BE403" i="5"/>
  <c r="BE404" i="5"/>
  <c r="BE405" i="5"/>
  <c r="BE406" i="5"/>
  <c r="BE407" i="5"/>
  <c r="BE408" i="5"/>
  <c r="BE409" i="5"/>
  <c r="BE410" i="5"/>
  <c r="BE411" i="5"/>
  <c r="BE412" i="5"/>
  <c r="BE413" i="5"/>
  <c r="BE414" i="5"/>
  <c r="BE415" i="5"/>
  <c r="BE416" i="5"/>
  <c r="BE417" i="5"/>
  <c r="BE418" i="5"/>
  <c r="BE419" i="5"/>
  <c r="BE420" i="5"/>
  <c r="BE421" i="5"/>
  <c r="BE422" i="5"/>
  <c r="BE423" i="5"/>
  <c r="BE424" i="5"/>
  <c r="BE425" i="5"/>
  <c r="BE426" i="5"/>
  <c r="BE427" i="5"/>
  <c r="BE428" i="5"/>
  <c r="BE429" i="5"/>
  <c r="BE430" i="5"/>
  <c r="BE431" i="5"/>
  <c r="BE432" i="5"/>
  <c r="BE433" i="5"/>
  <c r="BE434" i="5"/>
  <c r="BE435" i="5"/>
  <c r="BE436" i="5"/>
  <c r="BE437" i="5"/>
  <c r="BE438" i="5"/>
  <c r="BE439" i="5"/>
  <c r="BE440" i="5"/>
  <c r="BE441" i="5"/>
  <c r="BE442" i="5"/>
  <c r="BE443" i="5"/>
  <c r="BE444" i="5"/>
  <c r="BE445" i="5"/>
  <c r="BE446" i="5"/>
  <c r="BE447" i="5"/>
  <c r="BE448" i="5"/>
  <c r="BE449" i="5"/>
  <c r="BE450" i="5"/>
  <c r="BE451" i="5"/>
  <c r="BE452" i="5"/>
  <c r="BE453" i="5"/>
  <c r="BE454" i="5"/>
  <c r="BE455" i="5"/>
  <c r="BE456" i="5"/>
  <c r="BE457" i="5"/>
  <c r="BE458" i="5"/>
  <c r="BE459" i="5"/>
  <c r="BE460" i="5"/>
  <c r="BE461" i="5"/>
  <c r="BE462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8" i="5"/>
  <c r="BA79" i="5"/>
  <c r="BA80" i="5"/>
  <c r="BA81" i="5"/>
  <c r="BA82" i="5"/>
  <c r="BA83" i="5"/>
  <c r="BA84" i="5"/>
  <c r="BA103" i="5"/>
  <c r="BA322" i="5"/>
  <c r="BA323" i="5"/>
  <c r="BA324" i="5"/>
  <c r="BA325" i="5"/>
  <c r="BA326" i="5"/>
  <c r="BA327" i="5"/>
  <c r="BA328" i="5"/>
  <c r="BA329" i="5"/>
  <c r="BA330" i="5"/>
  <c r="BA331" i="5"/>
  <c r="BA332" i="5"/>
  <c r="BA333" i="5"/>
  <c r="BA334" i="5"/>
  <c r="BA335" i="5"/>
  <c r="BA336" i="5"/>
  <c r="BA337" i="5"/>
  <c r="BA338" i="5"/>
  <c r="BA339" i="5"/>
  <c r="BA340" i="5"/>
  <c r="BA341" i="5"/>
  <c r="BA342" i="5"/>
  <c r="BA343" i="5"/>
  <c r="BA344" i="5"/>
  <c r="BA345" i="5"/>
  <c r="BA346" i="5"/>
  <c r="BA347" i="5"/>
  <c r="BA348" i="5"/>
  <c r="BA349" i="5"/>
  <c r="BA355" i="5"/>
  <c r="BA356" i="5"/>
  <c r="BA357" i="5"/>
  <c r="BA358" i="5"/>
  <c r="BA359" i="5"/>
  <c r="BA360" i="5"/>
  <c r="BA361" i="5"/>
  <c r="BA362" i="5"/>
  <c r="BA363" i="5"/>
  <c r="BA364" i="5"/>
  <c r="BA365" i="5"/>
  <c r="BA366" i="5"/>
  <c r="BA367" i="5"/>
  <c r="BA368" i="5"/>
  <c r="BA369" i="5"/>
  <c r="BA370" i="5"/>
  <c r="BA371" i="5"/>
  <c r="BA372" i="5"/>
  <c r="BA373" i="5"/>
  <c r="BA374" i="5"/>
  <c r="BA375" i="5"/>
  <c r="BA376" i="5"/>
  <c r="BA377" i="5"/>
  <c r="BA378" i="5"/>
  <c r="BA379" i="5"/>
  <c r="BA380" i="5"/>
  <c r="BA381" i="5"/>
  <c r="BA382" i="5"/>
  <c r="BA383" i="5"/>
  <c r="BA384" i="5"/>
  <c r="BA385" i="5"/>
  <c r="BA386" i="5"/>
  <c r="BA387" i="5"/>
  <c r="BA388" i="5"/>
  <c r="BA389" i="5"/>
  <c r="BA390" i="5"/>
  <c r="BA391" i="5"/>
  <c r="BA392" i="5"/>
  <c r="BA393" i="5"/>
  <c r="BA394" i="5"/>
  <c r="BA395" i="5"/>
  <c r="BA396" i="5"/>
  <c r="BA397" i="5"/>
  <c r="BA398" i="5"/>
  <c r="BA399" i="5"/>
  <c r="BA400" i="5"/>
  <c r="BA401" i="5"/>
  <c r="BA402" i="5"/>
  <c r="BA403" i="5"/>
  <c r="BA404" i="5"/>
  <c r="BA405" i="5"/>
  <c r="BA406" i="5"/>
  <c r="BA407" i="5"/>
  <c r="BA408" i="5"/>
  <c r="BA409" i="5"/>
  <c r="BA410" i="5"/>
  <c r="BA411" i="5"/>
  <c r="BA412" i="5"/>
  <c r="BA413" i="5"/>
  <c r="BA414" i="5"/>
  <c r="BA415" i="5"/>
  <c r="BA416" i="5"/>
  <c r="BA417" i="5"/>
  <c r="BA418" i="5"/>
  <c r="BA419" i="5"/>
  <c r="BA420" i="5"/>
  <c r="BA421" i="5"/>
  <c r="BA422" i="5"/>
  <c r="BA423" i="5"/>
  <c r="BA424" i="5"/>
  <c r="BA425" i="5"/>
  <c r="BA426" i="5"/>
  <c r="BA427" i="5"/>
  <c r="BA428" i="5"/>
  <c r="BA429" i="5"/>
  <c r="BA430" i="5"/>
  <c r="BA431" i="5"/>
  <c r="BA432" i="5"/>
  <c r="BA433" i="5"/>
  <c r="BA434" i="5"/>
  <c r="BA435" i="5"/>
  <c r="BA436" i="5"/>
  <c r="BA437" i="5"/>
  <c r="BA438" i="5"/>
  <c r="BA439" i="5"/>
  <c r="BA440" i="5"/>
  <c r="BA441" i="5"/>
  <c r="BA442" i="5"/>
  <c r="BA443" i="5"/>
  <c r="BA444" i="5"/>
  <c r="BA445" i="5"/>
  <c r="BA446" i="5"/>
  <c r="BA447" i="5"/>
  <c r="BA448" i="5"/>
  <c r="BA449" i="5"/>
  <c r="BA450" i="5"/>
  <c r="BA451" i="5"/>
  <c r="BA452" i="5"/>
  <c r="BA453" i="5"/>
  <c r="BA454" i="5"/>
  <c r="BA455" i="5"/>
  <c r="BA456" i="5"/>
  <c r="BA457" i="5"/>
  <c r="BA458" i="5"/>
  <c r="BA459" i="5"/>
  <c r="BA460" i="5"/>
  <c r="BA461" i="5"/>
  <c r="BA462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8" i="5"/>
  <c r="AY79" i="5"/>
  <c r="AY80" i="5"/>
  <c r="AY81" i="5"/>
  <c r="AY82" i="5"/>
  <c r="AY83" i="5"/>
  <c r="AY84" i="5"/>
  <c r="AY103" i="5"/>
  <c r="AY322" i="5"/>
  <c r="AY323" i="5"/>
  <c r="AY324" i="5"/>
  <c r="AY325" i="5"/>
  <c r="AY326" i="5"/>
  <c r="AY327" i="5"/>
  <c r="AY328" i="5"/>
  <c r="AY329" i="5"/>
  <c r="AY330" i="5"/>
  <c r="AY331" i="5"/>
  <c r="AY332" i="5"/>
  <c r="AY333" i="5"/>
  <c r="AY334" i="5"/>
  <c r="AY335" i="5"/>
  <c r="AY336" i="5"/>
  <c r="AY337" i="5"/>
  <c r="AY338" i="5"/>
  <c r="AY339" i="5"/>
  <c r="AY340" i="5"/>
  <c r="AY341" i="5"/>
  <c r="AY342" i="5"/>
  <c r="AY343" i="5"/>
  <c r="AY344" i="5"/>
  <c r="AY345" i="5"/>
  <c r="AY346" i="5"/>
  <c r="AY347" i="5"/>
  <c r="AY348" i="5"/>
  <c r="AY349" i="5"/>
  <c r="AY355" i="5"/>
  <c r="AY356" i="5"/>
  <c r="AY357" i="5"/>
  <c r="AY358" i="5"/>
  <c r="AY359" i="5"/>
  <c r="AY360" i="5"/>
  <c r="AY361" i="5"/>
  <c r="AY362" i="5"/>
  <c r="AY363" i="5"/>
  <c r="AY364" i="5"/>
  <c r="AY365" i="5"/>
  <c r="AY366" i="5"/>
  <c r="AY367" i="5"/>
  <c r="AY368" i="5"/>
  <c r="AY369" i="5"/>
  <c r="AY370" i="5"/>
  <c r="AY371" i="5"/>
  <c r="AY372" i="5"/>
  <c r="AY373" i="5"/>
  <c r="AY374" i="5"/>
  <c r="AY375" i="5"/>
  <c r="AY376" i="5"/>
  <c r="AY377" i="5"/>
  <c r="AY378" i="5"/>
  <c r="AY379" i="5"/>
  <c r="AY380" i="5"/>
  <c r="AY381" i="5"/>
  <c r="AY382" i="5"/>
  <c r="AY383" i="5"/>
  <c r="AY384" i="5"/>
  <c r="AY385" i="5"/>
  <c r="AY386" i="5"/>
  <c r="AY387" i="5"/>
  <c r="AY388" i="5"/>
  <c r="AY389" i="5"/>
  <c r="AY390" i="5"/>
  <c r="AY391" i="5"/>
  <c r="AY392" i="5"/>
  <c r="AY393" i="5"/>
  <c r="AY394" i="5"/>
  <c r="AY395" i="5"/>
  <c r="AY396" i="5"/>
  <c r="AY397" i="5"/>
  <c r="AY398" i="5"/>
  <c r="AY399" i="5"/>
  <c r="AY400" i="5"/>
  <c r="AY401" i="5"/>
  <c r="AY402" i="5"/>
  <c r="AY403" i="5"/>
  <c r="AY404" i="5"/>
  <c r="AY405" i="5"/>
  <c r="AY406" i="5"/>
  <c r="AY407" i="5"/>
  <c r="AY408" i="5"/>
  <c r="AY409" i="5"/>
  <c r="AY410" i="5"/>
  <c r="AY411" i="5"/>
  <c r="AY412" i="5"/>
  <c r="AY413" i="5"/>
  <c r="AY414" i="5"/>
  <c r="AY415" i="5"/>
  <c r="AY416" i="5"/>
  <c r="AY417" i="5"/>
  <c r="AY418" i="5"/>
  <c r="AY419" i="5"/>
  <c r="AY420" i="5"/>
  <c r="AY421" i="5"/>
  <c r="AY422" i="5"/>
  <c r="AY423" i="5"/>
  <c r="AY424" i="5"/>
  <c r="AY425" i="5"/>
  <c r="AY426" i="5"/>
  <c r="AY427" i="5"/>
  <c r="AY428" i="5"/>
  <c r="AY429" i="5"/>
  <c r="AY430" i="5"/>
  <c r="AY431" i="5"/>
  <c r="AY432" i="5"/>
  <c r="AY433" i="5"/>
  <c r="AY434" i="5"/>
  <c r="AY435" i="5"/>
  <c r="AY436" i="5"/>
  <c r="AY437" i="5"/>
  <c r="AY438" i="5"/>
  <c r="AY439" i="5"/>
  <c r="AY440" i="5"/>
  <c r="AY441" i="5"/>
  <c r="AY442" i="5"/>
  <c r="AY443" i="5"/>
  <c r="AY444" i="5"/>
  <c r="AY445" i="5"/>
  <c r="AY446" i="5"/>
  <c r="AY447" i="5"/>
  <c r="AY448" i="5"/>
  <c r="AY449" i="5"/>
  <c r="AY450" i="5"/>
  <c r="AY451" i="5"/>
  <c r="AY452" i="5"/>
  <c r="AY453" i="5"/>
  <c r="AY454" i="5"/>
  <c r="AY455" i="5"/>
  <c r="AY456" i="5"/>
  <c r="AY457" i="5"/>
  <c r="AY458" i="5"/>
  <c r="AY459" i="5"/>
  <c r="AY460" i="5"/>
  <c r="AY461" i="5"/>
  <c r="AY462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8" i="5"/>
  <c r="AW79" i="5"/>
  <c r="AW80" i="5"/>
  <c r="AW81" i="5"/>
  <c r="AW82" i="5"/>
  <c r="AW83" i="5"/>
  <c r="AW84" i="5"/>
  <c r="AW103" i="5"/>
  <c r="AW322" i="5"/>
  <c r="AW323" i="5"/>
  <c r="AW324" i="5"/>
  <c r="AW325" i="5"/>
  <c r="AW326" i="5"/>
  <c r="AW327" i="5"/>
  <c r="AW328" i="5"/>
  <c r="AW329" i="5"/>
  <c r="AW330" i="5"/>
  <c r="AW331" i="5"/>
  <c r="AW332" i="5"/>
  <c r="AW333" i="5"/>
  <c r="AW334" i="5"/>
  <c r="AW335" i="5"/>
  <c r="AW336" i="5"/>
  <c r="AW337" i="5"/>
  <c r="AW338" i="5"/>
  <c r="AW339" i="5"/>
  <c r="AW340" i="5"/>
  <c r="AW341" i="5"/>
  <c r="AW342" i="5"/>
  <c r="AW343" i="5"/>
  <c r="AW344" i="5"/>
  <c r="AW345" i="5"/>
  <c r="AW346" i="5"/>
  <c r="AW347" i="5"/>
  <c r="AW348" i="5"/>
  <c r="AW349" i="5"/>
  <c r="AW355" i="5"/>
  <c r="AW356" i="5"/>
  <c r="AW357" i="5"/>
  <c r="AW358" i="5"/>
  <c r="AW359" i="5"/>
  <c r="AW360" i="5"/>
  <c r="AW361" i="5"/>
  <c r="AW362" i="5"/>
  <c r="AW363" i="5"/>
  <c r="AW364" i="5"/>
  <c r="AW365" i="5"/>
  <c r="AW366" i="5"/>
  <c r="AW367" i="5"/>
  <c r="AW368" i="5"/>
  <c r="AW369" i="5"/>
  <c r="AW370" i="5"/>
  <c r="AW371" i="5"/>
  <c r="AW372" i="5"/>
  <c r="AW373" i="5"/>
  <c r="AW374" i="5"/>
  <c r="AW375" i="5"/>
  <c r="AW376" i="5"/>
  <c r="AW377" i="5"/>
  <c r="AW378" i="5"/>
  <c r="AW379" i="5"/>
  <c r="AW380" i="5"/>
  <c r="AW381" i="5"/>
  <c r="AW382" i="5"/>
  <c r="AW383" i="5"/>
  <c r="AW384" i="5"/>
  <c r="AW385" i="5"/>
  <c r="AW386" i="5"/>
  <c r="AW387" i="5"/>
  <c r="AW388" i="5"/>
  <c r="AW389" i="5"/>
  <c r="AW390" i="5"/>
  <c r="AW391" i="5"/>
  <c r="AW392" i="5"/>
  <c r="AW393" i="5"/>
  <c r="AW394" i="5"/>
  <c r="AW395" i="5"/>
  <c r="AW396" i="5"/>
  <c r="AW397" i="5"/>
  <c r="AW398" i="5"/>
  <c r="AW399" i="5"/>
  <c r="AW400" i="5"/>
  <c r="AW401" i="5"/>
  <c r="AW402" i="5"/>
  <c r="AW403" i="5"/>
  <c r="AW404" i="5"/>
  <c r="AW405" i="5"/>
  <c r="AW406" i="5"/>
  <c r="AW407" i="5"/>
  <c r="AW408" i="5"/>
  <c r="AW409" i="5"/>
  <c r="AW410" i="5"/>
  <c r="AW411" i="5"/>
  <c r="AW412" i="5"/>
  <c r="AW413" i="5"/>
  <c r="AW414" i="5"/>
  <c r="AW415" i="5"/>
  <c r="AW416" i="5"/>
  <c r="AW417" i="5"/>
  <c r="AW418" i="5"/>
  <c r="AW419" i="5"/>
  <c r="AW420" i="5"/>
  <c r="AW421" i="5"/>
  <c r="AW422" i="5"/>
  <c r="AW423" i="5"/>
  <c r="AW424" i="5"/>
  <c r="AW425" i="5"/>
  <c r="AW426" i="5"/>
  <c r="AW427" i="5"/>
  <c r="AW428" i="5"/>
  <c r="AW429" i="5"/>
  <c r="AW430" i="5"/>
  <c r="AW431" i="5"/>
  <c r="AW432" i="5"/>
  <c r="AW433" i="5"/>
  <c r="AW434" i="5"/>
  <c r="AW435" i="5"/>
  <c r="AW436" i="5"/>
  <c r="AW437" i="5"/>
  <c r="AW438" i="5"/>
  <c r="AW439" i="5"/>
  <c r="AW440" i="5"/>
  <c r="AW441" i="5"/>
  <c r="AW442" i="5"/>
  <c r="AW443" i="5"/>
  <c r="AW444" i="5"/>
  <c r="AW445" i="5"/>
  <c r="AW446" i="5"/>
  <c r="AW447" i="5"/>
  <c r="AW448" i="5"/>
  <c r="AW449" i="5"/>
  <c r="AW450" i="5"/>
  <c r="AW451" i="5"/>
  <c r="AW452" i="5"/>
  <c r="AW453" i="5"/>
  <c r="AW454" i="5"/>
  <c r="AW455" i="5"/>
  <c r="AW456" i="5"/>
  <c r="AW457" i="5"/>
  <c r="AW458" i="5"/>
  <c r="AW459" i="5"/>
  <c r="AW460" i="5"/>
  <c r="AW461" i="5"/>
  <c r="AW462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8" i="5"/>
  <c r="AU79" i="5"/>
  <c r="AU80" i="5"/>
  <c r="AU81" i="5"/>
  <c r="AU82" i="5"/>
  <c r="AU83" i="5"/>
  <c r="AU84" i="5"/>
  <c r="AU103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425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8" i="5"/>
  <c r="AS79" i="5"/>
  <c r="AS80" i="5"/>
  <c r="AS81" i="5"/>
  <c r="AS82" i="5"/>
  <c r="AS83" i="5"/>
  <c r="AS84" i="5"/>
  <c r="AS103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S381" i="5"/>
  <c r="AS382" i="5"/>
  <c r="AS383" i="5"/>
  <c r="AS384" i="5"/>
  <c r="AS385" i="5"/>
  <c r="AS386" i="5"/>
  <c r="AS387" i="5"/>
  <c r="AS388" i="5"/>
  <c r="AS389" i="5"/>
  <c r="AS390" i="5"/>
  <c r="AS391" i="5"/>
  <c r="AS392" i="5"/>
  <c r="AS393" i="5"/>
  <c r="AS394" i="5"/>
  <c r="AS395" i="5"/>
  <c r="AS396" i="5"/>
  <c r="AS397" i="5"/>
  <c r="AS398" i="5"/>
  <c r="AS399" i="5"/>
  <c r="AS400" i="5"/>
  <c r="AS401" i="5"/>
  <c r="AS402" i="5"/>
  <c r="AS403" i="5"/>
  <c r="AS404" i="5"/>
  <c r="AS405" i="5"/>
  <c r="AS406" i="5"/>
  <c r="AS407" i="5"/>
  <c r="AS408" i="5"/>
  <c r="AS409" i="5"/>
  <c r="AS410" i="5"/>
  <c r="AS411" i="5"/>
  <c r="AS412" i="5"/>
  <c r="AS413" i="5"/>
  <c r="AS414" i="5"/>
  <c r="AS415" i="5"/>
  <c r="AS416" i="5"/>
  <c r="AS417" i="5"/>
  <c r="AS418" i="5"/>
  <c r="AS419" i="5"/>
  <c r="AS420" i="5"/>
  <c r="AS421" i="5"/>
  <c r="AS422" i="5"/>
  <c r="AS423" i="5"/>
  <c r="AS424" i="5"/>
  <c r="AS425" i="5"/>
  <c r="AS426" i="5"/>
  <c r="AS427" i="5"/>
  <c r="AS428" i="5"/>
  <c r="AS429" i="5"/>
  <c r="AS430" i="5"/>
  <c r="AS431" i="5"/>
  <c r="AS432" i="5"/>
  <c r="AS433" i="5"/>
  <c r="AS434" i="5"/>
  <c r="AS435" i="5"/>
  <c r="AS436" i="5"/>
  <c r="AS437" i="5"/>
  <c r="AS438" i="5"/>
  <c r="AS439" i="5"/>
  <c r="AS440" i="5"/>
  <c r="AS441" i="5"/>
  <c r="AS442" i="5"/>
  <c r="AS443" i="5"/>
  <c r="AS444" i="5"/>
  <c r="AS445" i="5"/>
  <c r="AS446" i="5"/>
  <c r="AS447" i="5"/>
  <c r="AS448" i="5"/>
  <c r="AS449" i="5"/>
  <c r="AS450" i="5"/>
  <c r="AS451" i="5"/>
  <c r="AS452" i="5"/>
  <c r="AS453" i="5"/>
  <c r="AS454" i="5"/>
  <c r="AS455" i="5"/>
  <c r="AS456" i="5"/>
  <c r="AS457" i="5"/>
  <c r="AS458" i="5"/>
  <c r="AS459" i="5"/>
  <c r="AS460" i="5"/>
  <c r="AS461" i="5"/>
  <c r="AS462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8" i="5"/>
  <c r="AQ79" i="5"/>
  <c r="AQ80" i="5"/>
  <c r="AQ81" i="5"/>
  <c r="AQ82" i="5"/>
  <c r="AQ83" i="5"/>
  <c r="AQ84" i="5"/>
  <c r="AQ103" i="5"/>
  <c r="AQ322" i="5"/>
  <c r="AQ323" i="5"/>
  <c r="AQ324" i="5"/>
  <c r="AQ325" i="5"/>
  <c r="AQ326" i="5"/>
  <c r="AQ327" i="5"/>
  <c r="AQ328" i="5"/>
  <c r="AQ329" i="5"/>
  <c r="AQ330" i="5"/>
  <c r="AQ331" i="5"/>
  <c r="AQ332" i="5"/>
  <c r="AQ333" i="5"/>
  <c r="AQ334" i="5"/>
  <c r="AQ335" i="5"/>
  <c r="AQ336" i="5"/>
  <c r="AQ337" i="5"/>
  <c r="AQ338" i="5"/>
  <c r="AQ339" i="5"/>
  <c r="AQ340" i="5"/>
  <c r="AQ341" i="5"/>
  <c r="AQ342" i="5"/>
  <c r="AQ343" i="5"/>
  <c r="AQ344" i="5"/>
  <c r="AQ345" i="5"/>
  <c r="AQ346" i="5"/>
  <c r="AQ347" i="5"/>
  <c r="AQ348" i="5"/>
  <c r="AQ349" i="5"/>
  <c r="AQ355" i="5"/>
  <c r="AQ356" i="5"/>
  <c r="AQ357" i="5"/>
  <c r="AQ358" i="5"/>
  <c r="AQ359" i="5"/>
  <c r="AQ360" i="5"/>
  <c r="AQ361" i="5"/>
  <c r="AQ362" i="5"/>
  <c r="AQ363" i="5"/>
  <c r="AQ364" i="5"/>
  <c r="AQ365" i="5"/>
  <c r="AQ366" i="5"/>
  <c r="AQ367" i="5"/>
  <c r="AQ368" i="5"/>
  <c r="AQ369" i="5"/>
  <c r="AQ370" i="5"/>
  <c r="AQ371" i="5"/>
  <c r="AQ372" i="5"/>
  <c r="AQ373" i="5"/>
  <c r="AQ374" i="5"/>
  <c r="AQ375" i="5"/>
  <c r="AQ376" i="5"/>
  <c r="AQ377" i="5"/>
  <c r="AQ378" i="5"/>
  <c r="AQ379" i="5"/>
  <c r="AQ380" i="5"/>
  <c r="AQ381" i="5"/>
  <c r="AQ382" i="5"/>
  <c r="AQ383" i="5"/>
  <c r="AQ384" i="5"/>
  <c r="AQ385" i="5"/>
  <c r="AQ386" i="5"/>
  <c r="AQ387" i="5"/>
  <c r="AQ388" i="5"/>
  <c r="AQ389" i="5"/>
  <c r="AQ390" i="5"/>
  <c r="AQ391" i="5"/>
  <c r="AQ392" i="5"/>
  <c r="AQ393" i="5"/>
  <c r="AQ394" i="5"/>
  <c r="AQ395" i="5"/>
  <c r="AQ396" i="5"/>
  <c r="AQ397" i="5"/>
  <c r="AQ398" i="5"/>
  <c r="AQ399" i="5"/>
  <c r="AQ400" i="5"/>
  <c r="AQ401" i="5"/>
  <c r="AQ402" i="5"/>
  <c r="AQ403" i="5"/>
  <c r="AQ404" i="5"/>
  <c r="AQ405" i="5"/>
  <c r="AQ406" i="5"/>
  <c r="AQ407" i="5"/>
  <c r="AQ408" i="5"/>
  <c r="AQ409" i="5"/>
  <c r="AQ410" i="5"/>
  <c r="AQ411" i="5"/>
  <c r="AQ412" i="5"/>
  <c r="AQ413" i="5"/>
  <c r="AQ414" i="5"/>
  <c r="AQ415" i="5"/>
  <c r="AQ416" i="5"/>
  <c r="AQ417" i="5"/>
  <c r="AQ418" i="5"/>
  <c r="AQ419" i="5"/>
  <c r="AQ420" i="5"/>
  <c r="AQ421" i="5"/>
  <c r="AQ422" i="5"/>
  <c r="AQ423" i="5"/>
  <c r="AQ424" i="5"/>
  <c r="AQ425" i="5"/>
  <c r="AQ426" i="5"/>
  <c r="AQ427" i="5"/>
  <c r="AQ428" i="5"/>
  <c r="AQ429" i="5"/>
  <c r="AQ430" i="5"/>
  <c r="AQ431" i="5"/>
  <c r="AQ432" i="5"/>
  <c r="AQ433" i="5"/>
  <c r="AQ434" i="5"/>
  <c r="AQ435" i="5"/>
  <c r="AQ436" i="5"/>
  <c r="AQ437" i="5"/>
  <c r="AQ438" i="5"/>
  <c r="AQ439" i="5"/>
  <c r="AQ440" i="5"/>
  <c r="AQ441" i="5"/>
  <c r="AQ442" i="5"/>
  <c r="AQ443" i="5"/>
  <c r="AQ444" i="5"/>
  <c r="AQ445" i="5"/>
  <c r="AQ446" i="5"/>
  <c r="AQ447" i="5"/>
  <c r="AQ448" i="5"/>
  <c r="AQ449" i="5"/>
  <c r="AQ450" i="5"/>
  <c r="AQ451" i="5"/>
  <c r="AQ452" i="5"/>
  <c r="AQ453" i="5"/>
  <c r="AQ454" i="5"/>
  <c r="AQ455" i="5"/>
  <c r="AQ456" i="5"/>
  <c r="AQ457" i="5"/>
  <c r="AQ458" i="5"/>
  <c r="AQ459" i="5"/>
  <c r="AQ460" i="5"/>
  <c r="AQ461" i="5"/>
  <c r="AQ462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8" i="5"/>
  <c r="AO79" i="5"/>
  <c r="AO80" i="5"/>
  <c r="AO81" i="5"/>
  <c r="AO82" i="5"/>
  <c r="AO83" i="5"/>
  <c r="AO84" i="5"/>
  <c r="AO103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335" i="5"/>
  <c r="AO336" i="5"/>
  <c r="AO337" i="5"/>
  <c r="AO338" i="5"/>
  <c r="AO339" i="5"/>
  <c r="AO340" i="5"/>
  <c r="AO341" i="5"/>
  <c r="AO342" i="5"/>
  <c r="AO343" i="5"/>
  <c r="AO344" i="5"/>
  <c r="AO345" i="5"/>
  <c r="AO346" i="5"/>
  <c r="AO347" i="5"/>
  <c r="AO348" i="5"/>
  <c r="AO349" i="5"/>
  <c r="AO355" i="5"/>
  <c r="AO356" i="5"/>
  <c r="AO357" i="5"/>
  <c r="AO358" i="5"/>
  <c r="AO359" i="5"/>
  <c r="AO360" i="5"/>
  <c r="AO361" i="5"/>
  <c r="AO362" i="5"/>
  <c r="AO363" i="5"/>
  <c r="AO364" i="5"/>
  <c r="AO365" i="5"/>
  <c r="AO366" i="5"/>
  <c r="AO367" i="5"/>
  <c r="AO368" i="5"/>
  <c r="AO369" i="5"/>
  <c r="AO370" i="5"/>
  <c r="AO371" i="5"/>
  <c r="AO372" i="5"/>
  <c r="AO373" i="5"/>
  <c r="AO374" i="5"/>
  <c r="AO375" i="5"/>
  <c r="AO376" i="5"/>
  <c r="AO377" i="5"/>
  <c r="AO378" i="5"/>
  <c r="AO379" i="5"/>
  <c r="AO380" i="5"/>
  <c r="AO381" i="5"/>
  <c r="AO382" i="5"/>
  <c r="AO383" i="5"/>
  <c r="AO384" i="5"/>
  <c r="AO385" i="5"/>
  <c r="AO386" i="5"/>
  <c r="AO387" i="5"/>
  <c r="AO388" i="5"/>
  <c r="AO389" i="5"/>
  <c r="AO390" i="5"/>
  <c r="AO391" i="5"/>
  <c r="AO392" i="5"/>
  <c r="AO393" i="5"/>
  <c r="AO394" i="5"/>
  <c r="AO395" i="5"/>
  <c r="AO396" i="5"/>
  <c r="AO397" i="5"/>
  <c r="AO398" i="5"/>
  <c r="AO399" i="5"/>
  <c r="AO400" i="5"/>
  <c r="AO401" i="5"/>
  <c r="AO402" i="5"/>
  <c r="AO403" i="5"/>
  <c r="AO404" i="5"/>
  <c r="AO405" i="5"/>
  <c r="AO406" i="5"/>
  <c r="AO407" i="5"/>
  <c r="AO408" i="5"/>
  <c r="AO409" i="5"/>
  <c r="AO410" i="5"/>
  <c r="AO411" i="5"/>
  <c r="AO412" i="5"/>
  <c r="AO413" i="5"/>
  <c r="AO414" i="5"/>
  <c r="AO415" i="5"/>
  <c r="AO416" i="5"/>
  <c r="AO417" i="5"/>
  <c r="AO418" i="5"/>
  <c r="AO419" i="5"/>
  <c r="AO420" i="5"/>
  <c r="AO421" i="5"/>
  <c r="AO422" i="5"/>
  <c r="AO423" i="5"/>
  <c r="AO424" i="5"/>
  <c r="AO425" i="5"/>
  <c r="AO426" i="5"/>
  <c r="AO427" i="5"/>
  <c r="AO428" i="5"/>
  <c r="AO429" i="5"/>
  <c r="AO430" i="5"/>
  <c r="AO431" i="5"/>
  <c r="AO432" i="5"/>
  <c r="AO433" i="5"/>
  <c r="AO434" i="5"/>
  <c r="AO435" i="5"/>
  <c r="AO436" i="5"/>
  <c r="AO437" i="5"/>
  <c r="AO438" i="5"/>
  <c r="AO439" i="5"/>
  <c r="AO440" i="5"/>
  <c r="AO441" i="5"/>
  <c r="AO442" i="5"/>
  <c r="AO443" i="5"/>
  <c r="AO444" i="5"/>
  <c r="AO445" i="5"/>
  <c r="AO446" i="5"/>
  <c r="AO447" i="5"/>
  <c r="AO448" i="5"/>
  <c r="AO449" i="5"/>
  <c r="AO450" i="5"/>
  <c r="AO451" i="5"/>
  <c r="AO452" i="5"/>
  <c r="AO453" i="5"/>
  <c r="AO454" i="5"/>
  <c r="AO455" i="5"/>
  <c r="AO456" i="5"/>
  <c r="AO457" i="5"/>
  <c r="AO458" i="5"/>
  <c r="AO459" i="5"/>
  <c r="AO460" i="5"/>
  <c r="AO461" i="5"/>
  <c r="AO462" i="5"/>
  <c r="BK2" i="5"/>
  <c r="BK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I2" i="5"/>
  <c r="BI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G2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E2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A2" i="5"/>
  <c r="BA3" i="5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AY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W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U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S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Q2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O2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M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8" i="5"/>
  <c r="AM79" i="5"/>
  <c r="AM80" i="5"/>
  <c r="AM81" i="5"/>
  <c r="AM82" i="5"/>
  <c r="AM83" i="5"/>
  <c r="AM84" i="5"/>
  <c r="AM103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368" i="5"/>
  <c r="AM369" i="5"/>
  <c r="AM370" i="5"/>
  <c r="AM371" i="5"/>
  <c r="AM372" i="5"/>
  <c r="AM373" i="5"/>
  <c r="AM374" i="5"/>
  <c r="AM375" i="5"/>
  <c r="AM376" i="5"/>
  <c r="AM377" i="5"/>
  <c r="AM378" i="5"/>
  <c r="AM379" i="5"/>
  <c r="AM380" i="5"/>
  <c r="AM381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M394" i="5"/>
  <c r="AM395" i="5"/>
  <c r="AM396" i="5"/>
  <c r="AM397" i="5"/>
  <c r="AM398" i="5"/>
  <c r="AM399" i="5"/>
  <c r="AM400" i="5"/>
  <c r="AM401" i="5"/>
  <c r="AM402" i="5"/>
  <c r="AM403" i="5"/>
  <c r="AM404" i="5"/>
  <c r="AM405" i="5"/>
  <c r="AM406" i="5"/>
  <c r="AM407" i="5"/>
  <c r="AM408" i="5"/>
  <c r="AM409" i="5"/>
  <c r="AM410" i="5"/>
  <c r="AM411" i="5"/>
  <c r="AM412" i="5"/>
  <c r="AM413" i="5"/>
  <c r="AM414" i="5"/>
  <c r="AM415" i="5"/>
  <c r="AM416" i="5"/>
  <c r="AM417" i="5"/>
  <c r="AM418" i="5"/>
  <c r="AM419" i="5"/>
  <c r="AM420" i="5"/>
  <c r="AM421" i="5"/>
  <c r="AM422" i="5"/>
  <c r="AM423" i="5"/>
  <c r="AM424" i="5"/>
  <c r="AM425" i="5"/>
  <c r="AM426" i="5"/>
  <c r="AM427" i="5"/>
  <c r="AM428" i="5"/>
  <c r="AM429" i="5"/>
  <c r="AM430" i="5"/>
  <c r="AM431" i="5"/>
  <c r="AM432" i="5"/>
  <c r="AM433" i="5"/>
  <c r="AM434" i="5"/>
  <c r="AM435" i="5"/>
  <c r="AM436" i="5"/>
  <c r="AM437" i="5"/>
  <c r="AM438" i="5"/>
  <c r="AM439" i="5"/>
  <c r="AM440" i="5"/>
  <c r="AM441" i="5"/>
  <c r="AM442" i="5"/>
  <c r="AM443" i="5"/>
  <c r="AM444" i="5"/>
  <c r="AM445" i="5"/>
  <c r="AM446" i="5"/>
  <c r="AM447" i="5"/>
  <c r="AM448" i="5"/>
  <c r="AM449" i="5"/>
  <c r="AM450" i="5"/>
  <c r="AM451" i="5"/>
  <c r="AM452" i="5"/>
  <c r="AM453" i="5"/>
  <c r="AM454" i="5"/>
  <c r="AM455" i="5"/>
  <c r="AM456" i="5"/>
  <c r="AM457" i="5"/>
  <c r="AM458" i="5"/>
  <c r="AM459" i="5"/>
  <c r="AM460" i="5"/>
  <c r="AM461" i="5"/>
  <c r="AM462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</calcChain>
</file>

<file path=xl/sharedStrings.xml><?xml version="1.0" encoding="utf-8"?>
<sst xmlns="http://schemas.openxmlformats.org/spreadsheetml/2006/main" count="22009" uniqueCount="3171">
  <si>
    <t>SCL</t>
  </si>
  <si>
    <t>codigo_cepa</t>
  </si>
  <si>
    <t>id_paciente</t>
  </si>
  <si>
    <t>PCM-212CIP</t>
  </si>
  <si>
    <t>P_CM_212_7</t>
  </si>
  <si>
    <t>PCM-220M1CIP</t>
  </si>
  <si>
    <t>P_CM_220_7</t>
  </si>
  <si>
    <t>PCM-220M2CIP</t>
  </si>
  <si>
    <t>.</t>
  </si>
  <si>
    <t>PCM-226CIP</t>
  </si>
  <si>
    <t>P_CM_226_7</t>
  </si>
  <si>
    <t>PCM-228CIP</t>
  </si>
  <si>
    <t>P_CM_228_7</t>
  </si>
  <si>
    <t>PCM-229M1CIP</t>
  </si>
  <si>
    <t>P_CM_229_7</t>
  </si>
  <si>
    <t>PCM-229M2CIP</t>
  </si>
  <si>
    <t>PCM-231M1CIP</t>
  </si>
  <si>
    <t>P_CM_231_7</t>
  </si>
  <si>
    <t>PCM-231M2CIP</t>
  </si>
  <si>
    <t>PCM-234CIP</t>
  </si>
  <si>
    <t>P_CM_234_1</t>
  </si>
  <si>
    <t>PCM-235CIP</t>
  </si>
  <si>
    <t>P_CM_235_7</t>
  </si>
  <si>
    <t>PCM042CAZ</t>
  </si>
  <si>
    <t>PC_M_042_6</t>
  </si>
  <si>
    <t>PCM043CAZ</t>
  </si>
  <si>
    <t>PC_M_043_6</t>
  </si>
  <si>
    <t>PCM050M1CAZ</t>
  </si>
  <si>
    <t>PC_M_050_6</t>
  </si>
  <si>
    <t>PCM050M2CAZ</t>
  </si>
  <si>
    <t>PCM050M3CAZ</t>
  </si>
  <si>
    <t>PCM051CAZ</t>
  </si>
  <si>
    <t>PC_M_051_6</t>
  </si>
  <si>
    <t>PCM065M1CAZ</t>
  </si>
  <si>
    <t>PC_M_065_6</t>
  </si>
  <si>
    <t>PCM065M2CAZ</t>
  </si>
  <si>
    <t>PCM065M3CAZ</t>
  </si>
  <si>
    <t>PCM067CAZ</t>
  </si>
  <si>
    <t>PC_M_067_6</t>
  </si>
  <si>
    <t>PCM068CAZ</t>
  </si>
  <si>
    <t>PC_M_068_6</t>
  </si>
  <si>
    <t>PCM071CAZ</t>
  </si>
  <si>
    <t>PC_M_071_6</t>
  </si>
  <si>
    <t>PCM072CAZ</t>
  </si>
  <si>
    <t>PC_M_072_6</t>
  </si>
  <si>
    <t>PCM042M1CIP</t>
  </si>
  <si>
    <t>PC_M_042_7</t>
  </si>
  <si>
    <t>PCM042M2CIP</t>
  </si>
  <si>
    <t>PCM043CIP</t>
  </si>
  <si>
    <t>PC_M_043_7</t>
  </si>
  <si>
    <t>PCM065CIP</t>
  </si>
  <si>
    <t>PC_M_065_7</t>
  </si>
  <si>
    <t>PCM068CIP</t>
  </si>
  <si>
    <t>PC_M_068_7</t>
  </si>
  <si>
    <t>PCM071CIP</t>
  </si>
  <si>
    <t>PC_M_071_7</t>
  </si>
  <si>
    <t>PCM073CIP</t>
  </si>
  <si>
    <t>PC_M_073_7</t>
  </si>
  <si>
    <t>PCM081CAZ</t>
  </si>
  <si>
    <t>PC_M_081_6</t>
  </si>
  <si>
    <t>PCM76CAZ</t>
  </si>
  <si>
    <t>PC_M_076_6</t>
  </si>
  <si>
    <t>PCM085CAZ</t>
  </si>
  <si>
    <t>PC_M_085_6</t>
  </si>
  <si>
    <t>PCM078CAZ</t>
  </si>
  <si>
    <t>PC_M_078_6</t>
  </si>
  <si>
    <t>PCM079M1CAZ</t>
  </si>
  <si>
    <t>PC_M_079_6</t>
  </si>
  <si>
    <t>PCM079M2CAZ</t>
  </si>
  <si>
    <t>PCM088M1CAZ</t>
  </si>
  <si>
    <t>PC_M_088_6</t>
  </si>
  <si>
    <t>PCM088M2CAZ</t>
  </si>
  <si>
    <t>PCM090M1CAZ</t>
  </si>
  <si>
    <t>PC_M_090_6</t>
  </si>
  <si>
    <t>PCM092CAZ</t>
  </si>
  <si>
    <t>PC_M_092_6</t>
  </si>
  <si>
    <t>PCM093CAZ</t>
  </si>
  <si>
    <t>PC_M_093_6</t>
  </si>
  <si>
    <t>PCM095M1CAZ</t>
  </si>
  <si>
    <t>PC_M_095_6</t>
  </si>
  <si>
    <t>PCM095M2CAZ</t>
  </si>
  <si>
    <t>PCM074CIP</t>
  </si>
  <si>
    <t>PC_M_074_7</t>
  </si>
  <si>
    <t>PCM081CIP</t>
  </si>
  <si>
    <t>PC_M_081_7</t>
  </si>
  <si>
    <t>PCM076M1CIP</t>
  </si>
  <si>
    <t>PC_M_076_7</t>
  </si>
  <si>
    <t>PCM076M2CIP</t>
  </si>
  <si>
    <t>PCM080CIP</t>
  </si>
  <si>
    <t>PC_M_080_7</t>
  </si>
  <si>
    <t>PCM084CIP</t>
  </si>
  <si>
    <t>PC_M_084_7</t>
  </si>
  <si>
    <t>PCM085CIP</t>
  </si>
  <si>
    <t>PC_M_085_7</t>
  </si>
  <si>
    <t>PCM086CIP</t>
  </si>
  <si>
    <t>PC_M_086_7</t>
  </si>
  <si>
    <t>PCM091CIP</t>
  </si>
  <si>
    <t>PC_M_091_7</t>
  </si>
  <si>
    <t>PCM078CIP</t>
  </si>
  <si>
    <t>PC_M_078_7</t>
  </si>
  <si>
    <t>PCM088CIP</t>
  </si>
  <si>
    <t>PC_M_088_7</t>
  </si>
  <si>
    <t>PCM092CIP</t>
  </si>
  <si>
    <t>PC_M_092_7</t>
  </si>
  <si>
    <t>PCM095M1CIP</t>
  </si>
  <si>
    <t>PC_M_095_7</t>
  </si>
  <si>
    <t>PCM095M2CIP</t>
  </si>
  <si>
    <t>PCM097CAZ</t>
  </si>
  <si>
    <t>PC_M_097_6</t>
  </si>
  <si>
    <t>PCM099CAZ</t>
  </si>
  <si>
    <t>PC_M_099_6</t>
  </si>
  <si>
    <t>PCM101M1CAZ</t>
  </si>
  <si>
    <t>PC_M_101_6</t>
  </si>
  <si>
    <t>PCM101M2CAZ</t>
  </si>
  <si>
    <t>PCM101M3CAZ</t>
  </si>
  <si>
    <t>PCM101M4CAZ</t>
  </si>
  <si>
    <t>PCM103CAZ</t>
  </si>
  <si>
    <t>PC_M_103_6</t>
  </si>
  <si>
    <t>PCM107M1CAZ</t>
  </si>
  <si>
    <t>PC_M_107_6</t>
  </si>
  <si>
    <t>PCM107M2CAZ</t>
  </si>
  <si>
    <t>PCM069CIP</t>
  </si>
  <si>
    <t>PC_M_069_7</t>
  </si>
  <si>
    <t>PCM094CIP</t>
  </si>
  <si>
    <t>PC_M_094_7</t>
  </si>
  <si>
    <t>PCM097CIP</t>
  </si>
  <si>
    <t>PC_M_097_7</t>
  </si>
  <si>
    <t>PCM101M1CIP</t>
  </si>
  <si>
    <t>PC_M_101_7</t>
  </si>
  <si>
    <t>PCM101M2CIP</t>
  </si>
  <si>
    <t>PCM101M3CIP</t>
  </si>
  <si>
    <t>PCM101M4CIP</t>
  </si>
  <si>
    <t>PCM105CIP</t>
  </si>
  <si>
    <t>PC_M_105_7</t>
  </si>
  <si>
    <t>PCM107M1CIP</t>
  </si>
  <si>
    <t>PC_M_107_7</t>
  </si>
  <si>
    <t>PCM107M2CIP</t>
  </si>
  <si>
    <t>PCM107M3CAZ</t>
  </si>
  <si>
    <t>PCM107M4CAZ</t>
  </si>
  <si>
    <t>PCM111CAZ</t>
  </si>
  <si>
    <t>PC_M_111_6</t>
  </si>
  <si>
    <t>PCM098CAZ</t>
  </si>
  <si>
    <t>PC_M_098_6</t>
  </si>
  <si>
    <t>PCM110CAZ</t>
  </si>
  <si>
    <t>PC_M_110_6</t>
  </si>
  <si>
    <t>PCM113CAZ</t>
  </si>
  <si>
    <t>PC_M_113_6</t>
  </si>
  <si>
    <t>PCM115CAZ</t>
  </si>
  <si>
    <t>PC_M_115_6</t>
  </si>
  <si>
    <t>PCM116M1CAZ</t>
  </si>
  <si>
    <t>PC_M_116_6</t>
  </si>
  <si>
    <t>PCM116M2CAZ</t>
  </si>
  <si>
    <t>PCM116M3CAZ</t>
  </si>
  <si>
    <t>PCM119CAZ</t>
  </si>
  <si>
    <t>PC_M_119_6</t>
  </si>
  <si>
    <t>PCM120CAZ</t>
  </si>
  <si>
    <t>PC_M_120_6</t>
  </si>
  <si>
    <t>PCM107M3CIP</t>
  </si>
  <si>
    <t>PCM107M4CIP</t>
  </si>
  <si>
    <t>PCM102CIP</t>
  </si>
  <si>
    <t>PC_M_102_7</t>
  </si>
  <si>
    <t>PCM110CIP</t>
  </si>
  <si>
    <t>PC_M_110_7</t>
  </si>
  <si>
    <t>PCM115M1CIP</t>
  </si>
  <si>
    <t>PC_M_115_7</t>
  </si>
  <si>
    <t>PCM115M2CIP</t>
  </si>
  <si>
    <t>PCM115M3CIP</t>
  </si>
  <si>
    <t>PCM116CIP</t>
  </si>
  <si>
    <t>PC_M_116_7</t>
  </si>
  <si>
    <t>PCM119CIP</t>
  </si>
  <si>
    <t>PC_M_119_7</t>
  </si>
  <si>
    <t>PCM120M1CIP</t>
  </si>
  <si>
    <t>PC_M_120_7</t>
  </si>
  <si>
    <t>PCM120M2CIP</t>
  </si>
  <si>
    <t>PCM126M1CAZ</t>
  </si>
  <si>
    <t>PC_M_126_6</t>
  </si>
  <si>
    <t>PCM126M2CAZ</t>
  </si>
  <si>
    <t>PCM129CAZ</t>
  </si>
  <si>
    <t>PC_M_129_6</t>
  </si>
  <si>
    <t>PCM130CAZ</t>
  </si>
  <si>
    <t>PC_M_130_6</t>
  </si>
  <si>
    <t>PCM131CAZ</t>
  </si>
  <si>
    <t>PC_M_131_6</t>
  </si>
  <si>
    <t>PCM126CIP</t>
  </si>
  <si>
    <t>PC_M_126_7</t>
  </si>
  <si>
    <t>PCM131CIP</t>
  </si>
  <si>
    <t>PC_M_131_7</t>
  </si>
  <si>
    <t>PCM006M1CAZ</t>
  </si>
  <si>
    <t>PC_M_006_6</t>
  </si>
  <si>
    <t>PCM006M2CAZ</t>
  </si>
  <si>
    <t>PCM006M3CAZ</t>
  </si>
  <si>
    <t>PCM006M4CAZ</t>
  </si>
  <si>
    <t>PCM006CIP</t>
  </si>
  <si>
    <t>PC_M_006_7</t>
  </si>
  <si>
    <t>PCM008CIP</t>
  </si>
  <si>
    <t>PC_M_008_7</t>
  </si>
  <si>
    <t>PCM013M1CAZ</t>
  </si>
  <si>
    <t>PC_M_013_6</t>
  </si>
  <si>
    <t>PCM032M1CAZ</t>
  </si>
  <si>
    <t>PC_M_032_6</t>
  </si>
  <si>
    <t>PCM011M1CAZ</t>
  </si>
  <si>
    <t>PC_M_011_6</t>
  </si>
  <si>
    <t>PCM010CIP</t>
  </si>
  <si>
    <t>PC_M_010_7</t>
  </si>
  <si>
    <t>PCM013CIP</t>
  </si>
  <si>
    <t>PC_M_013_7</t>
  </si>
  <si>
    <t>PCM032CIP</t>
  </si>
  <si>
    <t>PC_M_032_7</t>
  </si>
  <si>
    <t>PCM011CIP</t>
  </si>
  <si>
    <t>PC_M_011_7</t>
  </si>
  <si>
    <t>PCM012M1CAZ</t>
  </si>
  <si>
    <t>PC_M_012_6</t>
  </si>
  <si>
    <t>PCM034M1CAZ</t>
  </si>
  <si>
    <t>PC_M_034_6</t>
  </si>
  <si>
    <t>PCM034M2CAZ</t>
  </si>
  <si>
    <t>PCM034M3CAZ</t>
  </si>
  <si>
    <t>PCPM022M1CAZ</t>
  </si>
  <si>
    <t>PC_M_022_6</t>
  </si>
  <si>
    <t>PCM015M1CAZ</t>
  </si>
  <si>
    <t>PC_M_015_6</t>
  </si>
  <si>
    <t>PCM015M2CAZ</t>
  </si>
  <si>
    <t>PCM020M1CAZ</t>
  </si>
  <si>
    <t>PC_M_020_6</t>
  </si>
  <si>
    <t>PCM046M1CAZ</t>
  </si>
  <si>
    <t>PC_M_046_6</t>
  </si>
  <si>
    <t>PCM046M2CAZ</t>
  </si>
  <si>
    <t>PCM046M3CAZ</t>
  </si>
  <si>
    <t>PCM037CIP</t>
  </si>
  <si>
    <t>PC_M_037_7</t>
  </si>
  <si>
    <t>PCM035CIP</t>
  </si>
  <si>
    <t>PC_M_035_7</t>
  </si>
  <si>
    <t>PCM036M1CIP</t>
  </si>
  <si>
    <t>PC_M_036_7</t>
  </si>
  <si>
    <t>PCM036M2CIP</t>
  </si>
  <si>
    <t>PCM036M3CIP</t>
  </si>
  <si>
    <t>PCM046CIP</t>
  </si>
  <si>
    <t>PC_M_046_7</t>
  </si>
  <si>
    <t>PCM053M1CAZ</t>
  </si>
  <si>
    <t>PC_M_053_6</t>
  </si>
  <si>
    <t>PCM024CIP</t>
  </si>
  <si>
    <t>PC_M_024_7</t>
  </si>
  <si>
    <t>PCM039CIP</t>
  </si>
  <si>
    <t>PC_M_039_7</t>
  </si>
  <si>
    <t>PCM057M1CIP</t>
  </si>
  <si>
    <t>PC_M_057_7</t>
  </si>
  <si>
    <t>PCM057M2CIP</t>
  </si>
  <si>
    <t>PCM057M3CIP</t>
  </si>
  <si>
    <t>PCM054CIP</t>
  </si>
  <si>
    <t>PC_M_054_7</t>
  </si>
  <si>
    <t>PCM041CIP</t>
  </si>
  <si>
    <t>PC_M_041_7</t>
  </si>
  <si>
    <t>PCM055CIP</t>
  </si>
  <si>
    <t>PC_M_055_7</t>
  </si>
  <si>
    <t>PCM049CIP</t>
  </si>
  <si>
    <t>PC_M_049_7</t>
  </si>
  <si>
    <t>PCM023CIP</t>
  </si>
  <si>
    <t>PC_M_023_7</t>
  </si>
  <si>
    <t>PCM066CIP</t>
  </si>
  <si>
    <t>PC_M_066_7</t>
  </si>
  <si>
    <t>PCM027CIP</t>
  </si>
  <si>
    <t>PC_M_027_7</t>
  </si>
  <si>
    <t>PCM058CIP</t>
  </si>
  <si>
    <t>PC_M_058_7</t>
  </si>
  <si>
    <t>PCM016CAZ</t>
  </si>
  <si>
    <t>PC_M_016_6</t>
  </si>
  <si>
    <t>PCM152M1CAZ</t>
  </si>
  <si>
    <t>PC_M_152_6</t>
  </si>
  <si>
    <t>PCM151M1CAZ</t>
  </si>
  <si>
    <t>PC_M_151_6</t>
  </si>
  <si>
    <t>PCM151M2CAZ</t>
  </si>
  <si>
    <t>PCM143CAZ</t>
  </si>
  <si>
    <t>PC_M_143_6</t>
  </si>
  <si>
    <t>PCM142M1CAZ</t>
  </si>
  <si>
    <t>PC_M_142_6</t>
  </si>
  <si>
    <t>PCM142M2CAZ</t>
  </si>
  <si>
    <t>PCM142M3CAZ</t>
  </si>
  <si>
    <t>PCM142M4CAZ</t>
  </si>
  <si>
    <t>PCM141M1CAZ</t>
  </si>
  <si>
    <t>PC_M_141_6</t>
  </si>
  <si>
    <t>PCM141M2CAZ</t>
  </si>
  <si>
    <t>PCM140M1CAZ</t>
  </si>
  <si>
    <t>PC_M_140_6</t>
  </si>
  <si>
    <t>PCM140M2CAZ</t>
  </si>
  <si>
    <t>PCM114CAZ</t>
  </si>
  <si>
    <t>PC_M_114_6</t>
  </si>
  <si>
    <t>PCM104M1CAZ</t>
  </si>
  <si>
    <t>PC_M_104_6</t>
  </si>
  <si>
    <t>PCM155CAZ</t>
  </si>
  <si>
    <t>PC_M_155_6</t>
  </si>
  <si>
    <t>PCM138CAZ</t>
  </si>
  <si>
    <t>PC_M_138_6</t>
  </si>
  <si>
    <t>PCM016CIP</t>
  </si>
  <si>
    <t>PC_M_016_7</t>
  </si>
  <si>
    <t>PCM152M1CIP</t>
  </si>
  <si>
    <t>PC_M_152_7</t>
  </si>
  <si>
    <t>PCM152M2CIP</t>
  </si>
  <si>
    <t>PCM152M3CIP</t>
  </si>
  <si>
    <t>PCM151CIP</t>
  </si>
  <si>
    <t>PC_M_151_7</t>
  </si>
  <si>
    <t>PCM143M1CIP</t>
  </si>
  <si>
    <t>PC_M_143_7</t>
  </si>
  <si>
    <t>PCM143M2CIP</t>
  </si>
  <si>
    <t>PCM143M3CIP</t>
  </si>
  <si>
    <t>PCM140M1CIP</t>
  </si>
  <si>
    <t>PC_M_140_7</t>
  </si>
  <si>
    <t>PCM140M2CIP</t>
  </si>
  <si>
    <t>PCM104CIP</t>
  </si>
  <si>
    <t>PC_M_104_7</t>
  </si>
  <si>
    <t>PCM021CIP</t>
  </si>
  <si>
    <t>PC_M_021_7</t>
  </si>
  <si>
    <t>PCM155CIP</t>
  </si>
  <si>
    <t>PC_M_155_7</t>
  </si>
  <si>
    <t>PCM138M1CIP</t>
  </si>
  <si>
    <t>PC_M_138_7</t>
  </si>
  <si>
    <t>PCM138M2CIP</t>
  </si>
  <si>
    <t>PCM138M3CIP</t>
  </si>
  <si>
    <t>PCM137CAZ</t>
  </si>
  <si>
    <t>PC_M_137_6</t>
  </si>
  <si>
    <t>PCM136M1CAZ</t>
  </si>
  <si>
    <t>PC_M_136_6</t>
  </si>
  <si>
    <t>PCM136M2CAZ</t>
  </si>
  <si>
    <t>PCM135CAZ</t>
  </si>
  <si>
    <t>PC_M_135_6</t>
  </si>
  <si>
    <t>PCM132M1CAZ</t>
  </si>
  <si>
    <t>PC_M_132_6</t>
  </si>
  <si>
    <t>PCM132M2CAZ</t>
  </si>
  <si>
    <t>PCM123M1CAZ</t>
  </si>
  <si>
    <t>PC_M_123_6</t>
  </si>
  <si>
    <t>PCM123M2CAZ</t>
  </si>
  <si>
    <t>PCM123M3CAZ</t>
  </si>
  <si>
    <t>PCM122CAZ</t>
  </si>
  <si>
    <t>PC_M_122_6</t>
  </si>
  <si>
    <t>PCM136CIP</t>
  </si>
  <si>
    <t>PC_M_136_7</t>
  </si>
  <si>
    <t>PCM135CIP</t>
  </si>
  <si>
    <t>PC_M_135_7</t>
  </si>
  <si>
    <t>PCM132CIP</t>
  </si>
  <si>
    <t>PC_M_132_7</t>
  </si>
  <si>
    <t>PCM123CIP</t>
  </si>
  <si>
    <t>PC_M_123_7</t>
  </si>
  <si>
    <t>PCM122CIP</t>
  </si>
  <si>
    <t>PC_M_122_7</t>
  </si>
  <si>
    <t>PCM106M1CIP</t>
  </si>
  <si>
    <t>PC_M_106_7</t>
  </si>
  <si>
    <t>PCM106M2CIP</t>
  </si>
  <si>
    <t>PCM152M2CAZ</t>
  </si>
  <si>
    <t>PCM089CIP</t>
  </si>
  <si>
    <t>PC_M_089_7</t>
  </si>
  <si>
    <t>PCM-062CAZ</t>
  </si>
  <si>
    <t>PC_M_062_6</t>
  </si>
  <si>
    <t>PCM-062M1CIP</t>
  </si>
  <si>
    <t>PC_M_062_7</t>
  </si>
  <si>
    <t>PCM-146M1CAZ</t>
  </si>
  <si>
    <t>PC_M_146_6</t>
  </si>
  <si>
    <t>PCM-146M2CAZ</t>
  </si>
  <si>
    <t>PCM-146M3CAZ</t>
  </si>
  <si>
    <t>PCM-147M1CAZ</t>
  </si>
  <si>
    <t>PC_M-147_6</t>
  </si>
  <si>
    <t>PCM-147M2CAZ</t>
  </si>
  <si>
    <t>PCM-147M3CAZ</t>
  </si>
  <si>
    <t>PCM-162CAZ</t>
  </si>
  <si>
    <t>PC_M_162_6</t>
  </si>
  <si>
    <t>PCM-148M1CAZ</t>
  </si>
  <si>
    <t>P_CM_148_6</t>
  </si>
  <si>
    <t>PCM-148M2CAZ</t>
  </si>
  <si>
    <t>PCM-150M1CAZ</t>
  </si>
  <si>
    <t>P_CM_150_6</t>
  </si>
  <si>
    <t>PCM-150M2CAZ</t>
  </si>
  <si>
    <t>PCM-150M3CAZ</t>
  </si>
  <si>
    <t>PCM-150M4CAZ</t>
  </si>
  <si>
    <t>PCM-164M1CAZ</t>
  </si>
  <si>
    <t>P_CM_164_6</t>
  </si>
  <si>
    <t>PCM-164M2CAZ</t>
  </si>
  <si>
    <t>PCM-165M1CAZ</t>
  </si>
  <si>
    <t>P_CM_165_6</t>
  </si>
  <si>
    <t>PCM-165M2CAZ</t>
  </si>
  <si>
    <t>PCM-167CAZ</t>
  </si>
  <si>
    <t>P_CM_167_6</t>
  </si>
  <si>
    <t>PCM-156M1CAZ</t>
  </si>
  <si>
    <t>P_CM_156_6</t>
  </si>
  <si>
    <t>PCM156M2CAZ</t>
  </si>
  <si>
    <t>PCM-158M1CAZ</t>
  </si>
  <si>
    <t>P_CM_158_6</t>
  </si>
  <si>
    <t>PCM-158M2CAZ</t>
  </si>
  <si>
    <t>PCM-160M1CAZ</t>
  </si>
  <si>
    <t>P_CM_160_6</t>
  </si>
  <si>
    <t>PCM-160M2CAZ</t>
  </si>
  <si>
    <t>PCM-160M3CAZ</t>
  </si>
  <si>
    <t>PCM-161CAZ</t>
  </si>
  <si>
    <t>P_CM_161_6</t>
  </si>
  <si>
    <t>PCM-062M2CIP</t>
  </si>
  <si>
    <t>PCM-147M1CIP</t>
  </si>
  <si>
    <t>PC_M-147_7</t>
  </si>
  <si>
    <t>PCM-147M2CIP</t>
  </si>
  <si>
    <t>PCM-147M3CIP</t>
  </si>
  <si>
    <t>PCM-162CIP</t>
  </si>
  <si>
    <t>PC_M_162_7</t>
  </si>
  <si>
    <t>PCM-148M1CIP</t>
  </si>
  <si>
    <t>P_CM_148_7</t>
  </si>
  <si>
    <t>PCM-148M2CIP</t>
  </si>
  <si>
    <t>PCM-148M3CIP</t>
  </si>
  <si>
    <t>PCM-150M1CIP</t>
  </si>
  <si>
    <t>P_CM_150_7</t>
  </si>
  <si>
    <t>PCM-150M2CIP</t>
  </si>
  <si>
    <t>PCM-150M3CIP</t>
  </si>
  <si>
    <t>PCM-163CIP</t>
  </si>
  <si>
    <t>P_CM_163_7</t>
  </si>
  <si>
    <t>PCM-165M1CIP</t>
  </si>
  <si>
    <t>P_CM_165_7</t>
  </si>
  <si>
    <t>PCM-165M2CIP</t>
  </si>
  <si>
    <t>PCM-167CIP</t>
  </si>
  <si>
    <t>P_CM_167_7</t>
  </si>
  <si>
    <t>PCM-160M1CIP</t>
  </si>
  <si>
    <t>P_CM_160_7</t>
  </si>
  <si>
    <t>PCM-160M2CIP</t>
  </si>
  <si>
    <t>PCM-154M1CAZ</t>
  </si>
  <si>
    <t>P_CM_154_6</t>
  </si>
  <si>
    <t>PCM-157M1CAZ</t>
  </si>
  <si>
    <t>P_CM_157_6</t>
  </si>
  <si>
    <t>PCM-157M2CAZ</t>
  </si>
  <si>
    <t>PCM-169CAZ</t>
  </si>
  <si>
    <t>P_CM_169_6</t>
  </si>
  <si>
    <t>PCM-128M1CAZ</t>
  </si>
  <si>
    <t>P_CM_128_6</t>
  </si>
  <si>
    <t>PCM-128M2CAZ</t>
  </si>
  <si>
    <t>PCM-153M1CAZ</t>
  </si>
  <si>
    <t>P_CM_153_6</t>
  </si>
  <si>
    <t>PCM-153M2CAZ</t>
  </si>
  <si>
    <t>PCM-157M1CIP</t>
  </si>
  <si>
    <t>P_CM_157_7</t>
  </si>
  <si>
    <t>PCM-157M2CIP</t>
  </si>
  <si>
    <t>PCM-169M1CIP</t>
  </si>
  <si>
    <t>P_CM_169_7</t>
  </si>
  <si>
    <t>PCM-153CIP</t>
  </si>
  <si>
    <t>P_CM_153_7</t>
  </si>
  <si>
    <t>PCM-166M1CAZ</t>
  </si>
  <si>
    <t>P_CM_166_6</t>
  </si>
  <si>
    <t>PCM-166M2CAZ</t>
  </si>
  <si>
    <t>PCM-166M3CAZ</t>
  </si>
  <si>
    <t>PCM-166M4CAZ</t>
  </si>
  <si>
    <t>PCM-172M1CAZ</t>
  </si>
  <si>
    <t>P_CM_172_6</t>
  </si>
  <si>
    <t>PCM-172M2CAZ</t>
  </si>
  <si>
    <t>PCM-171CAZ</t>
  </si>
  <si>
    <t>P_CM_171_6</t>
  </si>
  <si>
    <t>PCM-173M1CAZ</t>
  </si>
  <si>
    <t>P_CM_173_6</t>
  </si>
  <si>
    <t>PCM-173M2CAZ</t>
  </si>
  <si>
    <t>PCM-118M1CAZ</t>
  </si>
  <si>
    <t>P_CM_118_6</t>
  </si>
  <si>
    <t>PCM-118M2CAZ</t>
  </si>
  <si>
    <t>PCM-149CAZ</t>
  </si>
  <si>
    <t>P_CM_149_6</t>
  </si>
  <si>
    <t>PCM-187CAZ</t>
  </si>
  <si>
    <t>P_CM_187_6</t>
  </si>
  <si>
    <t>PCM-180M1CAZ</t>
  </si>
  <si>
    <t>P_CM_180_6</t>
  </si>
  <si>
    <t>PCM-180M2CAZ</t>
  </si>
  <si>
    <t>PCM-154M2CAZ</t>
  </si>
  <si>
    <t>PCM-166M1CIP</t>
  </si>
  <si>
    <t>P_CM_166_7</t>
  </si>
  <si>
    <t>PCM-166M2CIP</t>
  </si>
  <si>
    <t>PCM-166M3CIP</t>
  </si>
  <si>
    <t>PCM-166M4CIP</t>
  </si>
  <si>
    <t>PCM-166M5CIP</t>
  </si>
  <si>
    <t>PCM-188CIP</t>
  </si>
  <si>
    <t>P_CM_188_7</t>
  </si>
  <si>
    <t>PCM-172M1CIP</t>
  </si>
  <si>
    <t>P_CM_172_7</t>
  </si>
  <si>
    <t>PCM-179CIP</t>
  </si>
  <si>
    <t>P_CM_179_7</t>
  </si>
  <si>
    <t>PCM-118M1CIP</t>
  </si>
  <si>
    <t>P_CM_118_7</t>
  </si>
  <si>
    <t>PCM-118M2CIP</t>
  </si>
  <si>
    <t>PCM-181CIP</t>
  </si>
  <si>
    <t>P_CM_181_7</t>
  </si>
  <si>
    <t>PCM-149CIP</t>
  </si>
  <si>
    <t>P_CM_149_7</t>
  </si>
  <si>
    <t>PCM-187M1CIP</t>
  </si>
  <si>
    <t>P_CM_187_7</t>
  </si>
  <si>
    <t>PCM-187M2CIP</t>
  </si>
  <si>
    <t>PCM-187M3CIP</t>
  </si>
  <si>
    <t>PCM-180M1CIP</t>
  </si>
  <si>
    <t>P_CM_180_7</t>
  </si>
  <si>
    <t>PCM-180M2CIP</t>
  </si>
  <si>
    <t>PCM-169M2CIP</t>
  </si>
  <si>
    <t>PCM-112M1CAZ</t>
  </si>
  <si>
    <t>P_CM_112_6</t>
  </si>
  <si>
    <t>PCM-112M2CAZ</t>
  </si>
  <si>
    <t>PCM-174M1CAZ</t>
  </si>
  <si>
    <t>P_CM_174_6</t>
  </si>
  <si>
    <t>PCM-174M2CAZ</t>
  </si>
  <si>
    <t>PCM-186CAZ</t>
  </si>
  <si>
    <t>P_CM_186_6</t>
  </si>
  <si>
    <t>PCM-189CAZ</t>
  </si>
  <si>
    <t>P_CM_189_6</t>
  </si>
  <si>
    <t>PCM-191M1CAZ</t>
  </si>
  <si>
    <t>P_CM_191_6</t>
  </si>
  <si>
    <t>PCM-191M2CAZ</t>
  </si>
  <si>
    <t>PCM-190CAZ</t>
  </si>
  <si>
    <t>P_CM_190_6</t>
  </si>
  <si>
    <t>PCM-198M1CAZ</t>
  </si>
  <si>
    <t>P_CM_198_6</t>
  </si>
  <si>
    <t>PCM-198M2CAZ</t>
  </si>
  <si>
    <t>PCM-198M3CAZ</t>
  </si>
  <si>
    <t>PCM-199M1CAZ</t>
  </si>
  <si>
    <t>P_CM_199_6</t>
  </si>
  <si>
    <t>PCM-199M2CAZ</t>
  </si>
  <si>
    <t>PCM-199M3CAZ</t>
  </si>
  <si>
    <t>PCM-201M1CAZ</t>
  </si>
  <si>
    <t>P_CM_201_6</t>
  </si>
  <si>
    <t>PCM-201M2CAZ</t>
  </si>
  <si>
    <t>PCM-201M3CAZ</t>
  </si>
  <si>
    <t>PCM-202M1CAZ</t>
  </si>
  <si>
    <t>P_CM_202_6</t>
  </si>
  <si>
    <t>PCM-202M2CAZ</t>
  </si>
  <si>
    <t>PCM-203M1CAZ</t>
  </si>
  <si>
    <t>P_CM_203_6</t>
  </si>
  <si>
    <t>PCM-203M2CAZ</t>
  </si>
  <si>
    <t>PCM-203M3CAZ</t>
  </si>
  <si>
    <t>PCM-207M1CAZ</t>
  </si>
  <si>
    <t>P_CM_207_6</t>
  </si>
  <si>
    <t>PCM-207M2CAZ</t>
  </si>
  <si>
    <t>PCM-207M3CAZ</t>
  </si>
  <si>
    <t>PCM-207M4CAZ</t>
  </si>
  <si>
    <t>PCM-210M1CAZ</t>
  </si>
  <si>
    <t>P_CM_210_6</t>
  </si>
  <si>
    <t>PCM-191CIP</t>
  </si>
  <si>
    <t>P_CM_191_7</t>
  </si>
  <si>
    <t>PCM-190CIP</t>
  </si>
  <si>
    <t>P_CM_190_7</t>
  </si>
  <si>
    <t>PCM-193M1CIP</t>
  </si>
  <si>
    <t>P_CM_193_7</t>
  </si>
  <si>
    <t>PCM-193M2CIP</t>
  </si>
  <si>
    <t>PCM-194CIP</t>
  </si>
  <si>
    <t>P_CM_194_7</t>
  </si>
  <si>
    <t>PCM-195CIP</t>
  </si>
  <si>
    <t>P_CM_195_7</t>
  </si>
  <si>
    <t>PCM-198M1CIP</t>
  </si>
  <si>
    <t>P_CM_198_7</t>
  </si>
  <si>
    <t>PCM-198M2CIP</t>
  </si>
  <si>
    <t>PCM-198M3CIP</t>
  </si>
  <si>
    <t>PCM-201CIP</t>
  </si>
  <si>
    <t>P_CM_201_7</t>
  </si>
  <si>
    <t>PCM-203CIP</t>
  </si>
  <si>
    <t>P_CM_203_7</t>
  </si>
  <si>
    <t>PCM-211CIP</t>
  </si>
  <si>
    <t>P_CM_211_7</t>
  </si>
  <si>
    <t>PCM-210M2CAZ</t>
  </si>
  <si>
    <t>PCM-191M3CAZ</t>
  </si>
  <si>
    <t>PCM-172M2CIP</t>
  </si>
  <si>
    <t>PCM-192M1CAZ</t>
  </si>
  <si>
    <t>P_CM_192_6</t>
  </si>
  <si>
    <t>PCM-192M2CAZ</t>
  </si>
  <si>
    <t>PCM-206CAZ</t>
  </si>
  <si>
    <t>P_CM_206_6</t>
  </si>
  <si>
    <t>PCM-215CAZ</t>
  </si>
  <si>
    <t>P_CM_215_6</t>
  </si>
  <si>
    <t>PCM-216CAZ</t>
  </si>
  <si>
    <t>P_CM_216_6</t>
  </si>
  <si>
    <t>PCM-217CAZ</t>
  </si>
  <si>
    <t>P_CM_217_6</t>
  </si>
  <si>
    <t>PCM-219M1CAZ</t>
  </si>
  <si>
    <t>P_CM_219_6</t>
  </si>
  <si>
    <t>PCM-219M2CAZ</t>
  </si>
  <si>
    <t>PCM-223CAZ</t>
  </si>
  <si>
    <t>P_CM_223_6</t>
  </si>
  <si>
    <t>PCM-220M1CAZ</t>
  </si>
  <si>
    <t>P_CM_220_6</t>
  </si>
  <si>
    <t>PCM-220M2CAZ</t>
  </si>
  <si>
    <t>PCM-222CAZ</t>
  </si>
  <si>
    <t>P_CM_222_6</t>
  </si>
  <si>
    <t>PCM-224M1CAZ</t>
  </si>
  <si>
    <t>P_CM_224_6</t>
  </si>
  <si>
    <t>PCM-224M2CAZ</t>
  </si>
  <si>
    <t>PCM-226M1CAZ</t>
  </si>
  <si>
    <t>P_CM_226_6</t>
  </si>
  <si>
    <t>PCM-226M2CAZ</t>
  </si>
  <si>
    <t>PCM-231CAZ</t>
  </si>
  <si>
    <t>P_CM_231_6</t>
  </si>
  <si>
    <t>PCM-234M1CAZ</t>
  </si>
  <si>
    <t>P_CM_234_6</t>
  </si>
  <si>
    <t>PCM-234M2CAZ</t>
  </si>
  <si>
    <t>PCM-236CAZ</t>
  </si>
  <si>
    <t>P_CM_236_6</t>
  </si>
  <si>
    <t>PCM-192M1CIP</t>
  </si>
  <si>
    <t>P_CM_192_7</t>
  </si>
  <si>
    <t>PCM-192M2CIP</t>
  </si>
  <si>
    <t>PCM-206M1CIP</t>
  </si>
  <si>
    <t>P_CM_206_7</t>
  </si>
  <si>
    <t>PCM-206M2CIP</t>
  </si>
  <si>
    <t>PCM-217M1CIP</t>
  </si>
  <si>
    <t>P_CM_217_7</t>
  </si>
  <si>
    <t>PCM-217M2CIP</t>
  </si>
  <si>
    <t>PCM-217M3CIP</t>
  </si>
  <si>
    <t>PCM-219CIP</t>
  </si>
  <si>
    <t>P_CM_219_7</t>
  </si>
  <si>
    <t>PCM-223M1CIP</t>
  </si>
  <si>
    <t>P_CM_223_7</t>
  </si>
  <si>
    <t>PCM-223M2CIP</t>
  </si>
  <si>
    <t>PCM-227M1CAZ</t>
  </si>
  <si>
    <t>P_CM_227_6</t>
  </si>
  <si>
    <t>PCM-227M2CAZ</t>
  </si>
  <si>
    <t>PCM-233M1CAZ</t>
  </si>
  <si>
    <t>P_CM_233_6</t>
  </si>
  <si>
    <t>PCM-233M2CAZ</t>
  </si>
  <si>
    <t>PCM-233M3CAZ</t>
  </si>
  <si>
    <t>PCM-233M4CAZ</t>
  </si>
  <si>
    <t>PCM-237M1CAZ</t>
  </si>
  <si>
    <t>P_CM_237_6</t>
  </si>
  <si>
    <t>PCM-237M2CAZ</t>
  </si>
  <si>
    <t>PCM-237M3CAZ</t>
  </si>
  <si>
    <t>PCM-238M1CAZ</t>
  </si>
  <si>
    <t>P_CM_238_6</t>
  </si>
  <si>
    <t>PCM-238M2CAZ</t>
  </si>
  <si>
    <t>PCM-239CAZ</t>
  </si>
  <si>
    <t>P_CM_239_6</t>
  </si>
  <si>
    <t>PCM-243M1CAZ</t>
  </si>
  <si>
    <t>P_CM_243_6</t>
  </si>
  <si>
    <t>PCM-243M2CAZ</t>
  </si>
  <si>
    <t>PCM-247CAZ</t>
  </si>
  <si>
    <t>P_CM_247_6</t>
  </si>
  <si>
    <t>PCM-249CAZ</t>
  </si>
  <si>
    <t>P_CM_249_6</t>
  </si>
  <si>
    <t>PCM-227M1CIP</t>
  </si>
  <si>
    <t>P_CM_227_7</t>
  </si>
  <si>
    <t>PCM-227M2CIP</t>
  </si>
  <si>
    <t>PCM-227M3CIP</t>
  </si>
  <si>
    <t>PCM-233CIP</t>
  </si>
  <si>
    <t>P_CM_233_7</t>
  </si>
  <si>
    <t>PCM-237M1CIP</t>
  </si>
  <si>
    <t>P_CM_237_7</t>
  </si>
  <si>
    <t>PCM-237M2CIP</t>
  </si>
  <si>
    <t>PCM-239M1CIP</t>
  </si>
  <si>
    <t>P_CM_239_7</t>
  </si>
  <si>
    <t>PCM-239M2CIP</t>
  </si>
  <si>
    <t>PCM-243CIP</t>
  </si>
  <si>
    <t>P_CM_243_7</t>
  </si>
  <si>
    <t>PCM-249CIP</t>
  </si>
  <si>
    <t>P_CM_249_7</t>
  </si>
  <si>
    <t>PCM-251CIP</t>
  </si>
  <si>
    <t>P_CM_251_7</t>
  </si>
  <si>
    <t>PCM-253M1CIP</t>
  </si>
  <si>
    <t>P_CM_253_7</t>
  </si>
  <si>
    <t>PCM-253M2CIP</t>
  </si>
  <si>
    <t>PCM-241CAZ</t>
  </si>
  <si>
    <t>P_CM_241_6</t>
  </si>
  <si>
    <t>PCM-245M1CAZ</t>
  </si>
  <si>
    <t>P_CM_245_6</t>
  </si>
  <si>
    <t>PCM-245M2CAZ</t>
  </si>
  <si>
    <t>PCM-245M3CAZ</t>
  </si>
  <si>
    <t>PCM-248M1CAZ</t>
  </si>
  <si>
    <t>P_CM_248_6</t>
  </si>
  <si>
    <t>PCM-248M2CAZ</t>
  </si>
  <si>
    <t>PCM-248M3CAZ</t>
  </si>
  <si>
    <t>PCM-252M1CAZ</t>
  </si>
  <si>
    <t>P_CM_252_6</t>
  </si>
  <si>
    <t>PCM-252M2CAZ</t>
  </si>
  <si>
    <t>PCM-252M3CAZ</t>
  </si>
  <si>
    <t>PCM-254M1CAZ</t>
  </si>
  <si>
    <t>P_CM_254_6</t>
  </si>
  <si>
    <t>PCM-254M2CAZ</t>
  </si>
  <si>
    <t>PCM-254M3CAZ</t>
  </si>
  <si>
    <t>PCM-256M1CAZ</t>
  </si>
  <si>
    <t>P_CM_256_6</t>
  </si>
  <si>
    <t>PCM-256M2CAZ</t>
  </si>
  <si>
    <t>PCM-256M3CAZ</t>
  </si>
  <si>
    <t>PCM-257CAZ</t>
  </si>
  <si>
    <t>P_CM_257_6</t>
  </si>
  <si>
    <t>PCM-232CIP</t>
  </si>
  <si>
    <t>P_CM_232_7</t>
  </si>
  <si>
    <t>PCM-241CIP</t>
  </si>
  <si>
    <t>P_CM_241_7</t>
  </si>
  <si>
    <t>PCM-248CIP</t>
  </si>
  <si>
    <t>P_CM_248_7</t>
  </si>
  <si>
    <t>PCM-252M1CIP</t>
  </si>
  <si>
    <t>P_CM_252_7</t>
  </si>
  <si>
    <t>PCM-252M2CIP</t>
  </si>
  <si>
    <t>PCM-254CIP</t>
  </si>
  <si>
    <t>P_CM_254_7</t>
  </si>
  <si>
    <t>PCM-256CIP</t>
  </si>
  <si>
    <t>P_CM_256_7</t>
  </si>
  <si>
    <t>PCM-257CIP</t>
  </si>
  <si>
    <t>P_CM_257_7</t>
  </si>
  <si>
    <t>PCM-260M1CIP</t>
  </si>
  <si>
    <t>P_CM_260_7</t>
  </si>
  <si>
    <t>PCM-260M2CIP</t>
  </si>
  <si>
    <t>PCM-244M1CAZ</t>
  </si>
  <si>
    <t>P_CM_244_6</t>
  </si>
  <si>
    <t>PCM-244M2CAZ</t>
  </si>
  <si>
    <t>PCM-244M3CAZ</t>
  </si>
  <si>
    <t>PCM-258M1CAZ</t>
  </si>
  <si>
    <t>P_CM_258_6</t>
  </si>
  <si>
    <t>PCM-258M2CAZ</t>
  </si>
  <si>
    <t>PCM-258M3CAZ</t>
  </si>
  <si>
    <t>PCM-258M4CAZ</t>
  </si>
  <si>
    <t>PCM-259M1CAZ</t>
  </si>
  <si>
    <t>P_CM_259_6</t>
  </si>
  <si>
    <t>PCM-259M2CAZ</t>
  </si>
  <si>
    <t>PCM-263M1CAZ</t>
  </si>
  <si>
    <t>P_CM_263_6</t>
  </si>
  <si>
    <t>PCM-263M2CAZ</t>
  </si>
  <si>
    <t>PCM-263M3CAZ</t>
  </si>
  <si>
    <t>PCM-264M1CAZ</t>
  </si>
  <si>
    <t>P_CM_264_6</t>
  </si>
  <si>
    <t>PCM-264M2CAZ</t>
  </si>
  <si>
    <t>PCM-266CAZ</t>
  </si>
  <si>
    <t>P_CM_266_6</t>
  </si>
  <si>
    <t>PCM-268CAZ</t>
  </si>
  <si>
    <t>P_CM_268_6</t>
  </si>
  <si>
    <t>PCM-269M1CAZ</t>
  </si>
  <si>
    <t>P_CM_269_6</t>
  </si>
  <si>
    <t>PCM-269M2CAZ</t>
  </si>
  <si>
    <t>PCM-273M1CAZ</t>
  </si>
  <si>
    <t>P_CM_273_6</t>
  </si>
  <si>
    <t>PCM-273M2CAZ</t>
  </si>
  <si>
    <t>PCM-273M3CAZ</t>
  </si>
  <si>
    <t>PCM-273M4CAZ</t>
  </si>
  <si>
    <t>PCM-265CAZ</t>
  </si>
  <si>
    <t>P_CM_265_6</t>
  </si>
  <si>
    <t>PCM-270CAZ</t>
  </si>
  <si>
    <t>P_CM_270_6</t>
  </si>
  <si>
    <t>PCM-271CAZ</t>
  </si>
  <si>
    <t>P_CM_271_6</t>
  </si>
  <si>
    <t>PCM-272M1CAZ</t>
  </si>
  <si>
    <t>P_CM_272_6</t>
  </si>
  <si>
    <t>PCM-272M2CAZ</t>
  </si>
  <si>
    <t>PCM-247M1CAZ</t>
  </si>
  <si>
    <t>P_CM_274_6</t>
  </si>
  <si>
    <t>PCM-274M2CAZ</t>
  </si>
  <si>
    <t>PCM-274M3CAZ</t>
  </si>
  <si>
    <t>PCM-275M1CAZ</t>
  </si>
  <si>
    <t>P_CM_275_6</t>
  </si>
  <si>
    <t>PCM-275M2CAZ</t>
  </si>
  <si>
    <t>PCM-276CAZ</t>
  </si>
  <si>
    <t>P_CM_276_6</t>
  </si>
  <si>
    <t>PCM-277CAZ</t>
  </si>
  <si>
    <t>P_CM_277_6</t>
  </si>
  <si>
    <t>PCM-280M1CAZ</t>
  </si>
  <si>
    <t>P_CM_280_6</t>
  </si>
  <si>
    <t>PCM-280M2CAZ</t>
  </si>
  <si>
    <t>PCM-281CAZ</t>
  </si>
  <si>
    <t>P_CM_281_6</t>
  </si>
  <si>
    <t>PCM-291CAZ</t>
  </si>
  <si>
    <t>P_CM_291_6</t>
  </si>
  <si>
    <t>PCM-267CAZ</t>
  </si>
  <si>
    <t>P_CM_267_6</t>
  </si>
  <si>
    <t>PCM-284M1CAZ</t>
  </si>
  <si>
    <t>P_CM_284_6</t>
  </si>
  <si>
    <t>PCM-284M2CAZ</t>
  </si>
  <si>
    <t>PCM-284M3CAZ</t>
  </si>
  <si>
    <t>PCM-287M1CAZ</t>
  </si>
  <si>
    <t>P_CM_287_6</t>
  </si>
  <si>
    <t>PCM-287M2CAZ</t>
  </si>
  <si>
    <t>PCM-289M1CAZ</t>
  </si>
  <si>
    <t>P_CM_289_6</t>
  </si>
  <si>
    <t>PCM-289M2CAZ</t>
  </si>
  <si>
    <t>PCM-289M3CAZ</t>
  </si>
  <si>
    <t>PCM-294M1CAZ</t>
  </si>
  <si>
    <t>P_CM_294_6</t>
  </si>
  <si>
    <t>PCM-294M2CAZ</t>
  </si>
  <si>
    <t>PCM-294M3CAZ</t>
  </si>
  <si>
    <t>PCM-244M1CIP</t>
  </si>
  <si>
    <t>P_CM_244_7</t>
  </si>
  <si>
    <t>PCM-244M2CIP</t>
  </si>
  <si>
    <t>PCM-259CIP</t>
  </si>
  <si>
    <t>P_CM_259_7</t>
  </si>
  <si>
    <t>PCM-263CIP</t>
  </si>
  <si>
    <t>P_CM_263_7</t>
  </si>
  <si>
    <t>PCM-264CIP</t>
  </si>
  <si>
    <t>P_CM_264_7</t>
  </si>
  <si>
    <t>PCM-266CIP</t>
  </si>
  <si>
    <t>P_CM_266_7</t>
  </si>
  <si>
    <t>PCM-269M1CIP</t>
  </si>
  <si>
    <t>P_CM_269_7</t>
  </si>
  <si>
    <t>PCM-269M2CIP</t>
  </si>
  <si>
    <t>PCM-273M1CIP</t>
  </si>
  <si>
    <t>P_CM_273_7</t>
  </si>
  <si>
    <t>PCM-273M2CIP</t>
  </si>
  <si>
    <t>PCM-273M3CIP</t>
  </si>
  <si>
    <t>PCM-273M4CIP</t>
  </si>
  <si>
    <t>PCM-270CIP</t>
  </si>
  <si>
    <t>P_CM_270_7</t>
  </si>
  <si>
    <t>PCM-272CIP</t>
  </si>
  <si>
    <t>P_CM_272_7</t>
  </si>
  <si>
    <t>PCM-274M1CIP</t>
  </si>
  <si>
    <t>P_CM_274_7</t>
  </si>
  <si>
    <t>PCM-274M2CIP</t>
  </si>
  <si>
    <t>PCM-276M1CIP</t>
  </si>
  <si>
    <t>P_CM_276_7</t>
  </si>
  <si>
    <t>PCM-276M2CIP</t>
  </si>
  <si>
    <t>PCM-278M1CIP</t>
  </si>
  <si>
    <t>P_CM_278_7</t>
  </si>
  <si>
    <t>PCM-278M2CIP</t>
  </si>
  <si>
    <t>PCM-279M1CIP</t>
  </si>
  <si>
    <t>P_CM_279_7</t>
  </si>
  <si>
    <t>PCM-279M2CIP</t>
  </si>
  <si>
    <t>PCM-291CIP</t>
  </si>
  <si>
    <t>P_CM_291_7</t>
  </si>
  <si>
    <t>PCM-284CIP</t>
  </si>
  <si>
    <t>P_CM_284_7</t>
  </si>
  <si>
    <t>PCM-287CIP</t>
  </si>
  <si>
    <t>P_CM_287_7</t>
  </si>
  <si>
    <t>PCM-289M1CIP</t>
  </si>
  <si>
    <t>P_CM_289_7</t>
  </si>
  <si>
    <t>PCM-289M2CIP</t>
  </si>
  <si>
    <t>PCM-294CIP</t>
  </si>
  <si>
    <t>P_CM_294_7</t>
  </si>
  <si>
    <t>PCM-295CIP</t>
  </si>
  <si>
    <t>P_CM_295_7</t>
  </si>
  <si>
    <t>PCM-288M1CIP</t>
  </si>
  <si>
    <t>P_CM_288_7</t>
  </si>
  <si>
    <t>PCM-288M2CIP</t>
  </si>
  <si>
    <t>PCM-292CIP</t>
  </si>
  <si>
    <t>P_CM_292_7</t>
  </si>
  <si>
    <t>PCM-304M1CIP</t>
  </si>
  <si>
    <t>P_CM_304_7</t>
  </si>
  <si>
    <t>PCM-304M2CIP</t>
  </si>
  <si>
    <t>PCM-117M1CAZ</t>
  </si>
  <si>
    <t>P_CM_117_6</t>
  </si>
  <si>
    <t>PCM-117M2CAZ</t>
  </si>
  <si>
    <t>PCM-117M3CAZ</t>
  </si>
  <si>
    <t>PCM-300M1CAZ</t>
  </si>
  <si>
    <t>P_CM_300_6</t>
  </si>
  <si>
    <t>PCM-300M2CAZ</t>
  </si>
  <si>
    <t>PCM-310CAZ</t>
  </si>
  <si>
    <t>P_CM_310_6</t>
  </si>
  <si>
    <t>PCM-315M1CAZ</t>
  </si>
  <si>
    <t>P_CM_315_6</t>
  </si>
  <si>
    <t>PCM-315M2CAZ</t>
  </si>
  <si>
    <t>PCM-316M1CAZ</t>
  </si>
  <si>
    <t>P_CM_316_6</t>
  </si>
  <si>
    <t>PCM-316M2CAZ</t>
  </si>
  <si>
    <t>PCM-316M3CAZ</t>
  </si>
  <si>
    <t>PCM-117M1CIP</t>
  </si>
  <si>
    <t>P_CM_117_7</t>
  </si>
  <si>
    <t>PCM-117M2CIP</t>
  </si>
  <si>
    <t>PCM-117M3CIP</t>
  </si>
  <si>
    <t>PCM-297M1CIP</t>
  </si>
  <si>
    <t>P_CM_297_7</t>
  </si>
  <si>
    <t>PCM-297M2CIP</t>
  </si>
  <si>
    <t>PCM-300CIP</t>
  </si>
  <si>
    <t>P_CM_300_7</t>
  </si>
  <si>
    <t>PCM-315M1CIP</t>
  </si>
  <si>
    <t>P_CM_315_7</t>
  </si>
  <si>
    <t>PCM-315M2CIP</t>
  </si>
  <si>
    <t>PCM-316M1CIP</t>
  </si>
  <si>
    <t>P_CM_316_7</t>
  </si>
  <si>
    <t>PCM-316M2CIP</t>
  </si>
  <si>
    <t>PCM316M3CIP</t>
  </si>
  <si>
    <t>PCM-218CIP</t>
  </si>
  <si>
    <t>P_CM_218_7</t>
  </si>
  <si>
    <t>PCM-309CAZ</t>
  </si>
  <si>
    <t>P_CM_309_6</t>
  </si>
  <si>
    <t>PCM-313CAZ</t>
  </si>
  <si>
    <t>P_CM_313_6</t>
  </si>
  <si>
    <t>PCM-321CAZ</t>
  </si>
  <si>
    <t>P_CM_321_6</t>
  </si>
  <si>
    <t>PCM-261M1CAZ</t>
  </si>
  <si>
    <t>P_CM_261_6</t>
  </si>
  <si>
    <t>PCM-261M2CAZ</t>
  </si>
  <si>
    <t>PCM-323M1CAZ</t>
  </si>
  <si>
    <t>P_CM_323_6</t>
  </si>
  <si>
    <t>PCM-323M2CAZ</t>
  </si>
  <si>
    <t>PCM-324M1CAZ</t>
  </si>
  <si>
    <t>P_CM_324_6</t>
  </si>
  <si>
    <t>PCM-324M2CAZ</t>
  </si>
  <si>
    <t>PCM-324M3CAZ</t>
  </si>
  <si>
    <t>PCM-326CAZ</t>
  </si>
  <si>
    <t>P_CM_326_6</t>
  </si>
  <si>
    <t>PCM-328M1CAZ</t>
  </si>
  <si>
    <t>P_CM_328_6</t>
  </si>
  <si>
    <t>PCM-328M2CAZ</t>
  </si>
  <si>
    <t>PCM-301CIP</t>
  </si>
  <si>
    <t>P_CM_301_7</t>
  </si>
  <si>
    <t>PCM-309CIP</t>
  </si>
  <si>
    <t>P_CM_309_7</t>
  </si>
  <si>
    <t>PCM-313CIP</t>
  </si>
  <si>
    <t>P_CM_313_7</t>
  </si>
  <si>
    <t>PCM-321M1CIP</t>
  </si>
  <si>
    <t>P_CM_321_7</t>
  </si>
  <si>
    <t>PCM-321M2CIP</t>
  </si>
  <si>
    <t>PCM.329M1CIP</t>
  </si>
  <si>
    <t>P_CM_329_7</t>
  </si>
  <si>
    <t>PCM-329M2CIP</t>
  </si>
  <si>
    <t>PCM-329M3CIP</t>
  </si>
  <si>
    <t>PCM-314M1CIP</t>
  </si>
  <si>
    <t>P_CM_314_7</t>
  </si>
  <si>
    <t>PCM-314M2CIP</t>
  </si>
  <si>
    <t>PCM-318M1CIP</t>
  </si>
  <si>
    <t>P_CM_318_7</t>
  </si>
  <si>
    <t>PCM-318M2CIP</t>
  </si>
  <si>
    <t>PCM-324M1CIP</t>
  </si>
  <si>
    <t>P_CM_324_7</t>
  </si>
  <si>
    <t>PCM-324M2CIP</t>
  </si>
  <si>
    <t>PCM-324M3CIP</t>
  </si>
  <si>
    <t>PCM-328CIP</t>
  </si>
  <si>
    <t>P_CM_328_7</t>
  </si>
  <si>
    <t>PCM-185M1CAZ</t>
  </si>
  <si>
    <t>P_CM_185_6</t>
  </si>
  <si>
    <t>PCM-185M2CAZ</t>
  </si>
  <si>
    <t>PCM-185M3CAZ</t>
  </si>
  <si>
    <t>PCM-317CAZ</t>
  </si>
  <si>
    <t>P_CM_317_6</t>
  </si>
  <si>
    <t>PCM-332M1CAZ</t>
  </si>
  <si>
    <t>P_CM_332_6</t>
  </si>
  <si>
    <t>PCM-332M2CAZ</t>
  </si>
  <si>
    <t>PCM-333CAZ</t>
  </si>
  <si>
    <t>P_CM_333_6</t>
  </si>
  <si>
    <t>PCM-334M1CAZ</t>
  </si>
  <si>
    <t>P_CM_334_6</t>
  </si>
  <si>
    <t>PCM-334M2CAZ</t>
  </si>
  <si>
    <t>PCM-336CAZ</t>
  </si>
  <si>
    <t>P_CM_336_6</t>
  </si>
  <si>
    <t>PCM-305CIP</t>
  </si>
  <si>
    <t>P_CM_305_7</t>
  </si>
  <si>
    <t>PCM-317CIP</t>
  </si>
  <si>
    <t>P_CM_317_7</t>
  </si>
  <si>
    <t>PCM-331M1CIP</t>
  </si>
  <si>
    <t>P_CM_331_7</t>
  </si>
  <si>
    <t>PCM-331M2CIP</t>
  </si>
  <si>
    <t>PCM-332M1CIP</t>
  </si>
  <si>
    <t>PCM--332M2CIP</t>
  </si>
  <si>
    <t>PCM-336M1CIP</t>
  </si>
  <si>
    <t>P_CM_336_7</t>
  </si>
  <si>
    <t>PCM-336M2CIP</t>
  </si>
  <si>
    <t>PCM-339M1CAZ</t>
  </si>
  <si>
    <t>P_CM_339_6</t>
  </si>
  <si>
    <t>PCM-339M2CAZ</t>
  </si>
  <si>
    <t>PCM-339M3CAZ</t>
  </si>
  <si>
    <t>PCM-341CAZ</t>
  </si>
  <si>
    <t>P_CM_341_6</t>
  </si>
  <si>
    <t>PCM-342CAZ</t>
  </si>
  <si>
    <t>P_CM_342_6</t>
  </si>
  <si>
    <t>PCM-343CAZ</t>
  </si>
  <si>
    <t>P_CM_343_6</t>
  </si>
  <si>
    <t>PCM-344M1CAZ</t>
  </si>
  <si>
    <t>P_CM_344_6</t>
  </si>
  <si>
    <t>PCM-344M2CAZ</t>
  </si>
  <si>
    <t>PCM-344M3CAZ</t>
  </si>
  <si>
    <t>PCM-347CAZ</t>
  </si>
  <si>
    <t>P_CM_347_6</t>
  </si>
  <si>
    <t>PCM-322M1CIP</t>
  </si>
  <si>
    <t>P_CM_322_7</t>
  </si>
  <si>
    <t>PCM-322M2CIP</t>
  </si>
  <si>
    <t>PCM-340M1CIP</t>
  </si>
  <si>
    <t>P_CM_340_7</t>
  </si>
  <si>
    <t>PCM-340M2CIP</t>
  </si>
  <si>
    <t>PCM-340M3CIP</t>
  </si>
  <si>
    <t>PCM-343CIP</t>
  </si>
  <si>
    <t>P_CM_343_7</t>
  </si>
  <si>
    <t>PCM-346CIP</t>
  </si>
  <si>
    <t>P_CM_346_7</t>
  </si>
  <si>
    <t>PCM-347CIP</t>
  </si>
  <si>
    <t>P_CM_347_7</t>
  </si>
  <si>
    <t>PCM-348M1CAZ</t>
  </si>
  <si>
    <t>P_CM_348_6</t>
  </si>
  <si>
    <t>PCM-348M2CAZ</t>
  </si>
  <si>
    <t>PCM-348M3CAZ</t>
  </si>
  <si>
    <t>PCM-350CIP</t>
  </si>
  <si>
    <t>P_CM_350_7</t>
  </si>
  <si>
    <t>PCM-355M1CAZ</t>
  </si>
  <si>
    <t>P_CM_355_6</t>
  </si>
  <si>
    <t>PCM-355M2CAZ</t>
  </si>
  <si>
    <t>PCM-351CIP</t>
  </si>
  <si>
    <t>P_CM_351_7</t>
  </si>
  <si>
    <t>PCM-355CIP</t>
  </si>
  <si>
    <t>sample_ID</t>
  </si>
  <si>
    <t>MCC</t>
  </si>
  <si>
    <t>reception_date</t>
  </si>
  <si>
    <t>codigo_participante</t>
  </si>
  <si>
    <t>itol_Center</t>
  </si>
  <si>
    <t>Center</t>
  </si>
  <si>
    <t>MLST_species</t>
  </si>
  <si>
    <t>itol_mlst</t>
  </si>
  <si>
    <t>ST</t>
  </si>
  <si>
    <t>3rdGenCef</t>
  </si>
  <si>
    <t>ETP</t>
  </si>
  <si>
    <t>IMI</t>
  </si>
  <si>
    <t>MER</t>
  </si>
  <si>
    <t>CEFAZ</t>
  </si>
  <si>
    <t>CEFTA</t>
  </si>
  <si>
    <t>CEFT</t>
  </si>
  <si>
    <t>CEFE</t>
  </si>
  <si>
    <t>AMP</t>
  </si>
  <si>
    <t>AMP/SUL</t>
  </si>
  <si>
    <t>PIPTAZO</t>
  </si>
  <si>
    <t>CIP</t>
  </si>
  <si>
    <t>AK</t>
  </si>
  <si>
    <t>GEN</t>
  </si>
  <si>
    <t>FOS</t>
  </si>
  <si>
    <t>Trisul</t>
  </si>
  <si>
    <t>tamano_halo_ami</t>
  </si>
  <si>
    <t>tamano_halo_ampsul</t>
  </si>
  <si>
    <t>tamano_halo_ampi</t>
  </si>
  <si>
    <t>tamano_halo_cefa</t>
  </si>
  <si>
    <t>tamano_halo_cefe</t>
  </si>
  <si>
    <t>tamano_halo_cefta</t>
  </si>
  <si>
    <t>tamano_halo_ceftr</t>
  </si>
  <si>
    <t>tamano_halo_cipro</t>
  </si>
  <si>
    <t>tamano_halo_erta</t>
  </si>
  <si>
    <t>tamano_halo_fosf</t>
  </si>
  <si>
    <t>tamano_halo_gent</t>
  </si>
  <si>
    <t>tamano_halo_imip</t>
  </si>
  <si>
    <t>tamano_halo_mero</t>
  </si>
  <si>
    <t>tamano_halo_piptaz</t>
  </si>
  <si>
    <t>tamano_halo_trisul</t>
  </si>
  <si>
    <t>tamano_halo_atm</t>
  </si>
  <si>
    <t>ATM</t>
  </si>
  <si>
    <t>SCL2541</t>
  </si>
  <si>
    <t>PCHP031</t>
  </si>
  <si>
    <t>#990000</t>
  </si>
  <si>
    <t>CHL | Hospital Padre Hurtado</t>
  </si>
  <si>
    <t>ecoli</t>
  </si>
  <si>
    <t>#ffffff</t>
  </si>
  <si>
    <t>-</t>
  </si>
  <si>
    <t>No hay datos</t>
  </si>
  <si>
    <t>SCL2543</t>
  </si>
  <si>
    <t>PCHP033</t>
  </si>
  <si>
    <t>SCL2550</t>
  </si>
  <si>
    <t>PCHP044</t>
  </si>
  <si>
    <t>SCL2551</t>
  </si>
  <si>
    <t>SCL2554</t>
  </si>
  <si>
    <t>PCHP047</t>
  </si>
  <si>
    <t>SCL2558</t>
  </si>
  <si>
    <t>PCHP046</t>
  </si>
  <si>
    <t>SCL2559</t>
  </si>
  <si>
    <t>PCHP048</t>
  </si>
  <si>
    <t>SCL2570</t>
  </si>
  <si>
    <t>PCHP058</t>
  </si>
  <si>
    <t>SCL2571</t>
  </si>
  <si>
    <t>SCL2576</t>
  </si>
  <si>
    <t>PCHP064</t>
  </si>
  <si>
    <t>SCL2583</t>
  </si>
  <si>
    <t>PCHP068</t>
  </si>
  <si>
    <t>SCL2588</t>
  </si>
  <si>
    <t>PCHP071</t>
  </si>
  <si>
    <t>SCL2594</t>
  </si>
  <si>
    <t>PCHP078</t>
  </si>
  <si>
    <t>SCL2597</t>
  </si>
  <si>
    <t>PCHP079</t>
  </si>
  <si>
    <t>SCL2611</t>
  </si>
  <si>
    <t>PCHP088</t>
  </si>
  <si>
    <t>SCL2614</t>
  </si>
  <si>
    <t>PCHP095</t>
  </si>
  <si>
    <t>SCL2616</t>
  </si>
  <si>
    <t>PCHP097</t>
  </si>
  <si>
    <t>SCL2620</t>
  </si>
  <si>
    <t>PCHP101</t>
  </si>
  <si>
    <t>SCL2625</t>
  </si>
  <si>
    <t>PCHP102</t>
  </si>
  <si>
    <t>SCL2626</t>
  </si>
  <si>
    <t>PCHP103</t>
  </si>
  <si>
    <t>SCL2627</t>
  </si>
  <si>
    <t>PCHP104</t>
  </si>
  <si>
    <t>SCL2628</t>
  </si>
  <si>
    <t>PCHP109</t>
  </si>
  <si>
    <t>SCL2634</t>
  </si>
  <si>
    <t>PCHP110</t>
  </si>
  <si>
    <t>SCL2646</t>
  </si>
  <si>
    <t>PCHP122</t>
  </si>
  <si>
    <t>SCL2647</t>
  </si>
  <si>
    <t>PCHP123</t>
  </si>
  <si>
    <t>SCL2648</t>
  </si>
  <si>
    <t>SCL2651</t>
  </si>
  <si>
    <t>PCHP127</t>
  </si>
  <si>
    <t>SCL2652</t>
  </si>
  <si>
    <t>SCL2653</t>
  </si>
  <si>
    <t>SCL2657</t>
  </si>
  <si>
    <t>PCHP136</t>
  </si>
  <si>
    <t>SCL2667</t>
  </si>
  <si>
    <t>PCHP144</t>
  </si>
  <si>
    <t>SCL2668</t>
  </si>
  <si>
    <t>SCL2674</t>
  </si>
  <si>
    <t>PCHP146</t>
  </si>
  <si>
    <t>SCL2677</t>
  </si>
  <si>
    <t>PCHP151</t>
  </si>
  <si>
    <t>SCL2678</t>
  </si>
  <si>
    <t>SCL2679</t>
  </si>
  <si>
    <t>PCHP155</t>
  </si>
  <si>
    <t>SCL2680</t>
  </si>
  <si>
    <t>SCL2682</t>
  </si>
  <si>
    <t>SCL2683</t>
  </si>
  <si>
    <t>PCHP157</t>
  </si>
  <si>
    <t>SCL2684</t>
  </si>
  <si>
    <t>PCHP159</t>
  </si>
  <si>
    <t>SCL2686</t>
  </si>
  <si>
    <t>PCHP171</t>
  </si>
  <si>
    <t>SCL2692</t>
  </si>
  <si>
    <t>PCHP207</t>
  </si>
  <si>
    <t>SCL2693</t>
  </si>
  <si>
    <t>PCHP208</t>
  </si>
  <si>
    <t>SCL2694</t>
  </si>
  <si>
    <t>PCHP209</t>
  </si>
  <si>
    <t>SCL2696</t>
  </si>
  <si>
    <t>PCHP212</t>
  </si>
  <si>
    <t>SCL2707</t>
  </si>
  <si>
    <t>PCHP009</t>
  </si>
  <si>
    <t>SCL2721</t>
  </si>
  <si>
    <t>PCHP010</t>
  </si>
  <si>
    <t>SCL2722</t>
  </si>
  <si>
    <t>PCHP016</t>
  </si>
  <si>
    <t>SCL2724</t>
  </si>
  <si>
    <t>PCHP017</t>
  </si>
  <si>
    <t>SCL2729</t>
  </si>
  <si>
    <t>PCHP020</t>
  </si>
  <si>
    <t>SCL2730</t>
  </si>
  <si>
    <t>PCHP021</t>
  </si>
  <si>
    <t>SCL2731</t>
  </si>
  <si>
    <t>SCL2734</t>
  </si>
  <si>
    <t>SCL2746</t>
  </si>
  <si>
    <t>PCHP135</t>
  </si>
  <si>
    <t>SCL2747</t>
  </si>
  <si>
    <t>PCHP187</t>
  </si>
  <si>
    <t>SCL2749</t>
  </si>
  <si>
    <t>PCHP188</t>
  </si>
  <si>
    <t>SCL2767</t>
  </si>
  <si>
    <t>PCHP202</t>
  </si>
  <si>
    <t>SCL2768</t>
  </si>
  <si>
    <t>SCL2773</t>
  </si>
  <si>
    <t>PCHP179</t>
  </si>
  <si>
    <t>SCL2774</t>
  </si>
  <si>
    <t>SCL2780</t>
  </si>
  <si>
    <t>PCHP194</t>
  </si>
  <si>
    <t>SCL2782</t>
  </si>
  <si>
    <t>PCHP175</t>
  </si>
  <si>
    <t>SCL2896</t>
  </si>
  <si>
    <t>SCL2899</t>
  </si>
  <si>
    <t>PCHP134</t>
  </si>
  <si>
    <t>SCL2902</t>
  </si>
  <si>
    <t>PCHP137</t>
  </si>
  <si>
    <t>SCL2903</t>
  </si>
  <si>
    <t>SCL2905</t>
  </si>
  <si>
    <t>PCHP148</t>
  </si>
  <si>
    <t>SCL2906</t>
  </si>
  <si>
    <t>SCL2907</t>
  </si>
  <si>
    <t>PCHP156</t>
  </si>
  <si>
    <t>SCL2908</t>
  </si>
  <si>
    <t>SCL2909</t>
  </si>
  <si>
    <t>SCL2912</t>
  </si>
  <si>
    <t>PCHP158</t>
  </si>
  <si>
    <t>SCL2922</t>
  </si>
  <si>
    <t>#00FFFF</t>
  </si>
  <si>
    <t>CHL | MAUCO</t>
  </si>
  <si>
    <t>SCL2925</t>
  </si>
  <si>
    <t>SCL2934</t>
  </si>
  <si>
    <t>SCL2936</t>
  </si>
  <si>
    <t>SCL2943</t>
  </si>
  <si>
    <t>PCHP142</t>
  </si>
  <si>
    <t>SCL2944</t>
  </si>
  <si>
    <t>SCL2946</t>
  </si>
  <si>
    <t>SCL2947</t>
  </si>
  <si>
    <t>SCL2953</t>
  </si>
  <si>
    <t>PCHP183</t>
  </si>
  <si>
    <t>SCL2954</t>
  </si>
  <si>
    <t>SCL2996</t>
  </si>
  <si>
    <t>PCHP026</t>
  </si>
  <si>
    <t>SCL2999</t>
  </si>
  <si>
    <t>SCL3010</t>
  </si>
  <si>
    <t>SCL3013</t>
  </si>
  <si>
    <t>SCL3015</t>
  </si>
  <si>
    <t>SCL3018</t>
  </si>
  <si>
    <t>SCL3022</t>
  </si>
  <si>
    <t>SCL3030</t>
  </si>
  <si>
    <t>SCL3032</t>
  </si>
  <si>
    <t>SCL3034</t>
  </si>
  <si>
    <t>SCL3035</t>
  </si>
  <si>
    <t>SCL3036</t>
  </si>
  <si>
    <t>SCL3037</t>
  </si>
  <si>
    <t>SCL3039</t>
  </si>
  <si>
    <t>SCL3040</t>
  </si>
  <si>
    <t>SCL3041</t>
  </si>
  <si>
    <t>SCL3042</t>
  </si>
  <si>
    <t>SCL3043</t>
  </si>
  <si>
    <t>SCL3044</t>
  </si>
  <si>
    <t>SCL3048</t>
  </si>
  <si>
    <t>SCL3049</t>
  </si>
  <si>
    <t>SCL3050</t>
  </si>
  <si>
    <t>SCL3058</t>
  </si>
  <si>
    <t>SCL3059</t>
  </si>
  <si>
    <t>SCL3060</t>
  </si>
  <si>
    <t>SCL3064</t>
  </si>
  <si>
    <t>SCL3065</t>
  </si>
  <si>
    <t>SCL3066</t>
  </si>
  <si>
    <t>SCL3072</t>
  </si>
  <si>
    <t>SCL3082</t>
  </si>
  <si>
    <t>SCL3083</t>
  </si>
  <si>
    <t>SCL3087</t>
  </si>
  <si>
    <t>SCL3089</t>
  </si>
  <si>
    <t>SCL3090</t>
  </si>
  <si>
    <t>SCL3093</t>
  </si>
  <si>
    <t>SCL3094</t>
  </si>
  <si>
    <t>SCL3096</t>
  </si>
  <si>
    <t>SCL3098</t>
  </si>
  <si>
    <t>SCL3099</t>
  </si>
  <si>
    <t>SCL3100</t>
  </si>
  <si>
    <t>SCL3101</t>
  </si>
  <si>
    <t>SCL3103</t>
  </si>
  <si>
    <t>SCL3104</t>
  </si>
  <si>
    <t>SCL3106</t>
  </si>
  <si>
    <t>SCL3107</t>
  </si>
  <si>
    <t>SCL3108</t>
  </si>
  <si>
    <t>SCL3109</t>
  </si>
  <si>
    <t>SCL3110</t>
  </si>
  <si>
    <t>SCL3119</t>
  </si>
  <si>
    <t>SCL3120</t>
  </si>
  <si>
    <t>SCL3122</t>
  </si>
  <si>
    <t>SCL3123</t>
  </si>
  <si>
    <t>SCL3124</t>
  </si>
  <si>
    <t>SCL3125</t>
  </si>
  <si>
    <t>SCL3126</t>
  </si>
  <si>
    <t>SCL3127</t>
  </si>
  <si>
    <t>SCL3128</t>
  </si>
  <si>
    <t>SCL3129</t>
  </si>
  <si>
    <t>SCL3130</t>
  </si>
  <si>
    <t>SCL3131</t>
  </si>
  <si>
    <t>SCL3132</t>
  </si>
  <si>
    <t>SCL3133</t>
  </si>
  <si>
    <t>SCL3134</t>
  </si>
  <si>
    <t>SCL3135</t>
  </si>
  <si>
    <t>SCL3136</t>
  </si>
  <si>
    <t>SCL3137</t>
  </si>
  <si>
    <t>SCL3138</t>
  </si>
  <si>
    <t>SCL3143</t>
  </si>
  <si>
    <t>SCL3149</t>
  </si>
  <si>
    <t>SCL3158</t>
  </si>
  <si>
    <t>SCL3160</t>
  </si>
  <si>
    <t>SCL3162</t>
  </si>
  <si>
    <t>SCL3163</t>
  </si>
  <si>
    <t>SCL3165</t>
  </si>
  <si>
    <t>SCL3166</t>
  </si>
  <si>
    <t>SCL3167</t>
  </si>
  <si>
    <t>SCL3168</t>
  </si>
  <si>
    <t>SCL3170</t>
  </si>
  <si>
    <t>SCL3175</t>
  </si>
  <si>
    <t>SCL3176</t>
  </si>
  <si>
    <t>SCL3177</t>
  </si>
  <si>
    <t>SCL3179</t>
  </si>
  <si>
    <t>SCL3180</t>
  </si>
  <si>
    <t>SCL3184</t>
  </si>
  <si>
    <t>SCL3186</t>
  </si>
  <si>
    <t>SCL3188</t>
  </si>
  <si>
    <t>SCL3189</t>
  </si>
  <si>
    <t>SCL3190</t>
  </si>
  <si>
    <t>SCL3196</t>
  </si>
  <si>
    <t>SCL3197</t>
  </si>
  <si>
    <t>SCL3198</t>
  </si>
  <si>
    <t>SCL3199</t>
  </si>
  <si>
    <t>SCL3202</t>
  </si>
  <si>
    <t>SCL3212</t>
  </si>
  <si>
    <t>SCL3213</t>
  </si>
  <si>
    <t>SCL3214</t>
  </si>
  <si>
    <t>SCL3218</t>
  </si>
  <si>
    <t>SCL3220</t>
  </si>
  <si>
    <t>SCL3222</t>
  </si>
  <si>
    <t>SCL3226</t>
  </si>
  <si>
    <t>SCL3227</t>
  </si>
  <si>
    <t>SCL3228</t>
  </si>
  <si>
    <t>SCL3229</t>
  </si>
  <si>
    <t>SCL3230</t>
  </si>
  <si>
    <t>SCL3232</t>
  </si>
  <si>
    <t>SCL3234</t>
  </si>
  <si>
    <t>SCL3236</t>
  </si>
  <si>
    <t>SCL3237</t>
  </si>
  <si>
    <t>SCL3239</t>
  </si>
  <si>
    <t>SCL3242</t>
  </si>
  <si>
    <t>SCL3244</t>
  </si>
  <si>
    <t>SCL3258</t>
  </si>
  <si>
    <t>SCL3268</t>
  </si>
  <si>
    <t>SCL3271</t>
  </si>
  <si>
    <t>SCL3272</t>
  </si>
  <si>
    <t>SCL3273</t>
  </si>
  <si>
    <t>SCL3275</t>
  </si>
  <si>
    <t>SCL3276</t>
  </si>
  <si>
    <t>SCL3277</t>
  </si>
  <si>
    <t>SCL3280</t>
  </si>
  <si>
    <t>SCL3282</t>
  </si>
  <si>
    <t>SCL3285</t>
  </si>
  <si>
    <t>SCL3286</t>
  </si>
  <si>
    <t>SCL3287</t>
  </si>
  <si>
    <t>SCL3295</t>
  </si>
  <si>
    <t>SCL3297</t>
  </si>
  <si>
    <t>SCL3302</t>
  </si>
  <si>
    <t>SCL3303</t>
  </si>
  <si>
    <t>SCL3305</t>
  </si>
  <si>
    <t>SCL3313</t>
  </si>
  <si>
    <t>SCL3324</t>
  </si>
  <si>
    <t>SCL3325</t>
  </si>
  <si>
    <t>SCL3326</t>
  </si>
  <si>
    <t>SCL3328</t>
  </si>
  <si>
    <t>SCL3330</t>
  </si>
  <si>
    <t>SCL3331</t>
  </si>
  <si>
    <t>SCL3332</t>
  </si>
  <si>
    <t>SCL3333</t>
  </si>
  <si>
    <t>SCL3334</t>
  </si>
  <si>
    <t>SCL3336</t>
  </si>
  <si>
    <t>SCL3338</t>
  </si>
  <si>
    <t>SCL3709</t>
  </si>
  <si>
    <t>SCL3710</t>
  </si>
  <si>
    <t>SCL3711</t>
  </si>
  <si>
    <t>SCL3716</t>
  </si>
  <si>
    <t>SCL3718</t>
  </si>
  <si>
    <t>SCL3730</t>
  </si>
  <si>
    <t>SCL3734</t>
  </si>
  <si>
    <t>SCL3735</t>
  </si>
  <si>
    <t>SCL3738</t>
  </si>
  <si>
    <t>SCL3739</t>
  </si>
  <si>
    <t>SCL3747</t>
  </si>
  <si>
    <t>SCL3748</t>
  </si>
  <si>
    <t>SCL3750</t>
  </si>
  <si>
    <t>SCL3756</t>
  </si>
  <si>
    <t>SCL3760</t>
  </si>
  <si>
    <t>SCL3763</t>
  </si>
  <si>
    <t>SCL3764</t>
  </si>
  <si>
    <t>SCL3765</t>
  </si>
  <si>
    <t>SCL3767</t>
  </si>
  <si>
    <t>SCL3768</t>
  </si>
  <si>
    <t>SCL3773</t>
  </si>
  <si>
    <t>SCL3774</t>
  </si>
  <si>
    <t>SCL3777</t>
  </si>
  <si>
    <t>SCL3780</t>
  </si>
  <si>
    <t>SCL3781</t>
  </si>
  <si>
    <t>SCL3782</t>
  </si>
  <si>
    <t>SCL3783</t>
  </si>
  <si>
    <t>SCL3784</t>
  </si>
  <si>
    <t>SCL3785</t>
  </si>
  <si>
    <t>SCL3786</t>
  </si>
  <si>
    <t>SCL3792</t>
  </si>
  <si>
    <t>SCL3793</t>
  </si>
  <si>
    <t>SCL3794</t>
  </si>
  <si>
    <t>SCL3795</t>
  </si>
  <si>
    <t>SCL3796</t>
  </si>
  <si>
    <t>SCL3799</t>
  </si>
  <si>
    <t>SCL3800</t>
  </si>
  <si>
    <t>SCL3801</t>
  </si>
  <si>
    <t>SCL3802</t>
  </si>
  <si>
    <t>SCL3882</t>
  </si>
  <si>
    <t>SCL3883</t>
  </si>
  <si>
    <t>SCL3890</t>
  </si>
  <si>
    <t>SCL3898</t>
  </si>
  <si>
    <t>SCL3911</t>
  </si>
  <si>
    <t>SCL3914</t>
  </si>
  <si>
    <t>SCL3917</t>
  </si>
  <si>
    <t>SCL3918</t>
  </si>
  <si>
    <t>SCL3925</t>
  </si>
  <si>
    <t>SCL3927</t>
  </si>
  <si>
    <t>SCL3928</t>
  </si>
  <si>
    <t>SCL3929</t>
  </si>
  <si>
    <t>SCL3933</t>
  </si>
  <si>
    <t>SCL3939</t>
  </si>
  <si>
    <t>SCL3940</t>
  </si>
  <si>
    <t>SCL3941</t>
  </si>
  <si>
    <t>SCL3942</t>
  </si>
  <si>
    <t>SCL3945</t>
  </si>
  <si>
    <t>SCL3946</t>
  </si>
  <si>
    <t>SCL3949</t>
  </si>
  <si>
    <t>SCL3952</t>
  </si>
  <si>
    <t>SCL3953</t>
  </si>
  <si>
    <t>SCL3972</t>
  </si>
  <si>
    <t>SCL3973</t>
  </si>
  <si>
    <t>SCL3974</t>
  </si>
  <si>
    <t>SCL4171</t>
  </si>
  <si>
    <t>SCL4172</t>
  </si>
  <si>
    <t>SCL4174</t>
  </si>
  <si>
    <t>SCL4182</t>
  </si>
  <si>
    <t>SCL4183</t>
  </si>
  <si>
    <t>SCL4184</t>
  </si>
  <si>
    <t>SCL4185</t>
  </si>
  <si>
    <t>SCL4186</t>
  </si>
  <si>
    <t>SCL4187</t>
  </si>
  <si>
    <t>SCL4188</t>
  </si>
  <si>
    <t>SCL4189</t>
  </si>
  <si>
    <t>SCL4240</t>
  </si>
  <si>
    <t>SCL4246</t>
  </si>
  <si>
    <t>SCL4247</t>
  </si>
  <si>
    <t>SCL4248</t>
  </si>
  <si>
    <t>SCL4252</t>
  </si>
  <si>
    <t>SCL4254</t>
  </si>
  <si>
    <t>SCL4256</t>
  </si>
  <si>
    <t>SCL4258</t>
  </si>
  <si>
    <t>SCL4259</t>
  </si>
  <si>
    <t>SCL4260</t>
  </si>
  <si>
    <t>SCL4261</t>
  </si>
  <si>
    <t>SCL4263</t>
  </si>
  <si>
    <t>SCL4265</t>
  </si>
  <si>
    <t>SCL4267</t>
  </si>
  <si>
    <t>SCL4268</t>
  </si>
  <si>
    <t>SCL4269</t>
  </si>
  <si>
    <t>SCL4279</t>
  </si>
  <si>
    <t>SCL4280</t>
  </si>
  <si>
    <t>SCL4281</t>
  </si>
  <si>
    <t>SCL4284</t>
  </si>
  <si>
    <t>SCL4285</t>
  </si>
  <si>
    <t>SCL4286</t>
  </si>
  <si>
    <t>SCL4288</t>
  </si>
  <si>
    <t>PCHC002</t>
  </si>
  <si>
    <t>#8fce00</t>
  </si>
  <si>
    <t>CHL | Hospital de Curicó</t>
  </si>
  <si>
    <t>SCL4289</t>
  </si>
  <si>
    <t>SCL4290</t>
  </si>
  <si>
    <t>SCL4291</t>
  </si>
  <si>
    <t>PCHC005</t>
  </si>
  <si>
    <t>SCL4292</t>
  </si>
  <si>
    <t>SCL4295</t>
  </si>
  <si>
    <t>PCHC023</t>
  </si>
  <si>
    <t>SCL4296</t>
  </si>
  <si>
    <t>SCL4298</t>
  </si>
  <si>
    <t>PCHC054</t>
  </si>
  <si>
    <t>SCL4299</t>
  </si>
  <si>
    <t>SCL4300</t>
  </si>
  <si>
    <t>PCHC062</t>
  </si>
  <si>
    <t>SCL4301</t>
  </si>
  <si>
    <t>PCHC066</t>
  </si>
  <si>
    <t>SCL4307</t>
  </si>
  <si>
    <t>PCHC106</t>
  </si>
  <si>
    <t>SCL4308</t>
  </si>
  <si>
    <t>SCL4309</t>
  </si>
  <si>
    <t>PCHC107</t>
  </si>
  <si>
    <t>SCL4311</t>
  </si>
  <si>
    <t>SCL4312</t>
  </si>
  <si>
    <t>SCL4329</t>
  </si>
  <si>
    <t>PCHC148</t>
  </si>
  <si>
    <t>SCL4331</t>
  </si>
  <si>
    <t>PCHC164</t>
  </si>
  <si>
    <t>SCL4333</t>
  </si>
  <si>
    <t>SCL4334</t>
  </si>
  <si>
    <t>PCHC168</t>
  </si>
  <si>
    <t>SCL4340</t>
  </si>
  <si>
    <t>PCHC176</t>
  </si>
  <si>
    <t>SCL4341</t>
  </si>
  <si>
    <t>SCL4342</t>
  </si>
  <si>
    <t>SCL4343</t>
  </si>
  <si>
    <t>PCHC177</t>
  </si>
  <si>
    <t>SCL4344</t>
  </si>
  <si>
    <t>SCL4345</t>
  </si>
  <si>
    <t>PCHC180</t>
  </si>
  <si>
    <t>SCL4346</t>
  </si>
  <si>
    <t>SCL4357</t>
  </si>
  <si>
    <t>SCL4362</t>
  </si>
  <si>
    <t>SCL4373</t>
  </si>
  <si>
    <t>SCL4374</t>
  </si>
  <si>
    <t>SCL4376</t>
  </si>
  <si>
    <t>SCL4377</t>
  </si>
  <si>
    <t>SCL4380</t>
  </si>
  <si>
    <t>PCHC051</t>
  </si>
  <si>
    <t>SCL4383</t>
  </si>
  <si>
    <t>PCHC020</t>
  </si>
  <si>
    <t>SCL4388</t>
  </si>
  <si>
    <t>PCHC021</t>
  </si>
  <si>
    <t>SCL4390</t>
  </si>
  <si>
    <t>PCHC032</t>
  </si>
  <si>
    <t>SCL4391</t>
  </si>
  <si>
    <t>SCL4392</t>
  </si>
  <si>
    <t>PCHC036</t>
  </si>
  <si>
    <t>SCL4393</t>
  </si>
  <si>
    <t>PCHC040</t>
  </si>
  <si>
    <t>SCL4396</t>
  </si>
  <si>
    <t>PCHC042</t>
  </si>
  <si>
    <t>SCL4397</t>
  </si>
  <si>
    <t>PCHC049</t>
  </si>
  <si>
    <t>SCL4398</t>
  </si>
  <si>
    <t>SCL4399</t>
  </si>
  <si>
    <t>SCL4400</t>
  </si>
  <si>
    <t>SCL4401</t>
  </si>
  <si>
    <t>SCL4404</t>
  </si>
  <si>
    <t>PCHC061</t>
  </si>
  <si>
    <t>SCL4405</t>
  </si>
  <si>
    <t>SCL4406</t>
  </si>
  <si>
    <t>SCL4407</t>
  </si>
  <si>
    <t>SCL4410</t>
  </si>
  <si>
    <t>PCHC068</t>
  </si>
  <si>
    <t>SCL4411</t>
  </si>
  <si>
    <t>SCL4412</t>
  </si>
  <si>
    <t>PCHC076</t>
  </si>
  <si>
    <t>SCL4414</t>
  </si>
  <si>
    <t>PCHC086</t>
  </si>
  <si>
    <t>SCL4416</t>
  </si>
  <si>
    <t>SCL4421</t>
  </si>
  <si>
    <t>PCHC117</t>
  </si>
  <si>
    <t>SCL4426</t>
  </si>
  <si>
    <t>PCHC129</t>
  </si>
  <si>
    <t>SCL4427</t>
  </si>
  <si>
    <t>SCL4428</t>
  </si>
  <si>
    <t>PCHC141</t>
  </si>
  <si>
    <t>SCL4429</t>
  </si>
  <si>
    <t>SCL4430</t>
  </si>
  <si>
    <t>SCL4439</t>
  </si>
  <si>
    <t>PCHC151</t>
  </si>
  <si>
    <t>SCL4442</t>
  </si>
  <si>
    <t>PCHC154</t>
  </si>
  <si>
    <t>SCL4446</t>
  </si>
  <si>
    <t>PCHC160</t>
  </si>
  <si>
    <t>SCL4447</t>
  </si>
  <si>
    <t>SCL4448</t>
  </si>
  <si>
    <t>PCHC161</t>
  </si>
  <si>
    <t>SCL4449</t>
  </si>
  <si>
    <t>PCHC166</t>
  </si>
  <si>
    <t>SCL4450</t>
  </si>
  <si>
    <t>SCL4451</t>
  </si>
  <si>
    <t>SCL4452</t>
  </si>
  <si>
    <t>SCL4454</t>
  </si>
  <si>
    <t>PCHC170</t>
  </si>
  <si>
    <t>SCL4457</t>
  </si>
  <si>
    <t>PCHC175</t>
  </si>
  <si>
    <t>SCL4460</t>
  </si>
  <si>
    <t>PCHC178</t>
  </si>
  <si>
    <t>SCL4461</t>
  </si>
  <si>
    <t>SCL4463</t>
  </si>
  <si>
    <t>SCL4464</t>
  </si>
  <si>
    <t>SCL4467</t>
  </si>
  <si>
    <t>PCHC007</t>
  </si>
  <si>
    <t>SCL4468</t>
  </si>
  <si>
    <t>SCL4469</t>
  </si>
  <si>
    <t>SCL4471</t>
  </si>
  <si>
    <t>PCHC022</t>
  </si>
  <si>
    <t>SCL4473</t>
  </si>
  <si>
    <t>SCL4476</t>
  </si>
  <si>
    <t>PCHC048</t>
  </si>
  <si>
    <t>SCL4477</t>
  </si>
  <si>
    <t>SCL4478</t>
  </si>
  <si>
    <t>SCL4481</t>
  </si>
  <si>
    <t>PCHC056</t>
  </si>
  <si>
    <t>SCL4483</t>
  </si>
  <si>
    <t>PCHC077</t>
  </si>
  <si>
    <t>SCL4484</t>
  </si>
  <si>
    <t>SCL4499</t>
  </si>
  <si>
    <t>PCHC120</t>
  </si>
  <si>
    <t>SCL4500</t>
  </si>
  <si>
    <t>SCL4501</t>
  </si>
  <si>
    <t>SCL4502</t>
  </si>
  <si>
    <t>PCHC121</t>
  </si>
  <si>
    <t>SCL4503</t>
  </si>
  <si>
    <t>SCL4504</t>
  </si>
  <si>
    <t>SCL4509</t>
  </si>
  <si>
    <t>PCHC125</t>
  </si>
  <si>
    <t>SCL4514</t>
  </si>
  <si>
    <t>PCHC137</t>
  </si>
  <si>
    <t>SCL4515</t>
  </si>
  <si>
    <t>SCL4523</t>
  </si>
  <si>
    <t>PCHC169</t>
  </si>
  <si>
    <t>SCL4525</t>
  </si>
  <si>
    <t>SCL4526</t>
  </si>
  <si>
    <t>SCL4529</t>
  </si>
  <si>
    <t>PCHC173</t>
  </si>
  <si>
    <t>SCL4530</t>
  </si>
  <si>
    <t>SCL4532</t>
  </si>
  <si>
    <t>PCHC006</t>
  </si>
  <si>
    <t>SCL4533</t>
  </si>
  <si>
    <t>SCL4534</t>
  </si>
  <si>
    <t>SCL4535</t>
  </si>
  <si>
    <t>PCHC009</t>
  </si>
  <si>
    <t>SCL4536</t>
  </si>
  <si>
    <t>SCL4539</t>
  </si>
  <si>
    <t>PCHC025</t>
  </si>
  <si>
    <t>SCL4540</t>
  </si>
  <si>
    <t>SCL4542</t>
  </si>
  <si>
    <t>PCHC028</t>
  </si>
  <si>
    <t>SCL4543</t>
  </si>
  <si>
    <t>SCL4546</t>
  </si>
  <si>
    <t>PCHC029</t>
  </si>
  <si>
    <t>SCL4547</t>
  </si>
  <si>
    <t>PCHC031</t>
  </si>
  <si>
    <t>SCL4548</t>
  </si>
  <si>
    <t>PCHC041</t>
  </si>
  <si>
    <t>SCL4549</t>
  </si>
  <si>
    <t>SCL4550</t>
  </si>
  <si>
    <t>SCL4554</t>
  </si>
  <si>
    <t>PCHC069</t>
  </si>
  <si>
    <t>SCL4555</t>
  </si>
  <si>
    <t>SCL4556</t>
  </si>
  <si>
    <t>SCL4557</t>
  </si>
  <si>
    <t>SCL4560</t>
  </si>
  <si>
    <t>SCL4562</t>
  </si>
  <si>
    <t>PCHC070</t>
  </si>
  <si>
    <t>SCL4563</t>
  </si>
  <si>
    <t>SCL4565</t>
  </si>
  <si>
    <t>PCHC075</t>
  </si>
  <si>
    <t>SCL4566</t>
  </si>
  <si>
    <t>PCHC082</t>
  </si>
  <si>
    <t>SCL4571</t>
  </si>
  <si>
    <t>PCHC089</t>
  </si>
  <si>
    <t>SCL4573</t>
  </si>
  <si>
    <t>PCHC092</t>
  </si>
  <si>
    <t>SCL4576</t>
  </si>
  <si>
    <t>PCHC111</t>
  </si>
  <si>
    <t>SCL4577</t>
  </si>
  <si>
    <t>PCHC113</t>
  </si>
  <si>
    <t>SCL4580</t>
  </si>
  <si>
    <t>SCL4583</t>
  </si>
  <si>
    <t>PCHC119</t>
  </si>
  <si>
    <t>SCL4584</t>
  </si>
  <si>
    <t>SCL4586</t>
  </si>
  <si>
    <t>PCHC130</t>
  </si>
  <si>
    <t>SCL4587</t>
  </si>
  <si>
    <t>SCL4588</t>
  </si>
  <si>
    <t>SCL4589</t>
  </si>
  <si>
    <t>SCL4590</t>
  </si>
  <si>
    <t>PCHC142</t>
  </si>
  <si>
    <t>SCL4591</t>
  </si>
  <si>
    <t>SCL4592</t>
  </si>
  <si>
    <t>SCL4596</t>
  </si>
  <si>
    <t>PCHC156</t>
  </si>
  <si>
    <t>SCL4599</t>
  </si>
  <si>
    <t>PCHC163</t>
  </si>
  <si>
    <t>SCL4600</t>
  </si>
  <si>
    <t>SCL4642</t>
  </si>
  <si>
    <t>SCL4643</t>
  </si>
  <si>
    <t>SCL4645</t>
  </si>
  <si>
    <t>GenomeID</t>
  </si>
  <si>
    <t>fumC</t>
  </si>
  <si>
    <t>fimH</t>
  </si>
  <si>
    <t>3rd Gen cef/R</t>
  </si>
  <si>
    <t>#FILE</t>
  </si>
  <si>
    <t>blaEC-19</t>
  </si>
  <si>
    <t>blaCTX-M-1</t>
  </si>
  <si>
    <t>blaTEM-1</t>
  </si>
  <si>
    <t>blaOXA-10</t>
  </si>
  <si>
    <t>blaTEM-235</t>
  </si>
  <si>
    <t>blaCTX-M-15</t>
  </si>
  <si>
    <t>blaCTX-M-27</t>
  </si>
  <si>
    <t>blaCTX-M-2</t>
  </si>
  <si>
    <t>blaOXA-1</t>
  </si>
  <si>
    <t>blaOXA-2</t>
  </si>
  <si>
    <t>blaEC-15</t>
  </si>
  <si>
    <t>blaEC-13</t>
  </si>
  <si>
    <t>blaEC-18</t>
  </si>
  <si>
    <t>blaCTX-M-32</t>
  </si>
  <si>
    <t>blaDHA-1</t>
  </si>
  <si>
    <t>blaCMY-2</t>
  </si>
  <si>
    <t>blaCTX-M-14</t>
  </si>
  <si>
    <t>blaCTX-M-177</t>
  </si>
  <si>
    <t>blaCTX-M-30</t>
  </si>
  <si>
    <t>blaCTX-M-55</t>
  </si>
  <si>
    <t>blaSHV-12</t>
  </si>
  <si>
    <t>blaTEM-135</t>
  </si>
  <si>
    <t>blaTEM-150</t>
  </si>
  <si>
    <t>blaTEM-214</t>
  </si>
  <si>
    <t>mph(A)</t>
  </si>
  <si>
    <t>sul1</t>
  </si>
  <si>
    <t>sul2</t>
  </si>
  <si>
    <t>aph(6)-Id</t>
  </si>
  <si>
    <t>dfrA17</t>
  </si>
  <si>
    <t>tet(A)</t>
  </si>
  <si>
    <t>aadA5</t>
  </si>
  <si>
    <t>aac(3)-IId</t>
  </si>
  <si>
    <t>floR</t>
  </si>
  <si>
    <t>qnrB19</t>
  </si>
  <si>
    <t>aadA1</t>
  </si>
  <si>
    <t>dfrA14</t>
  </si>
  <si>
    <t>tet(B)</t>
  </si>
  <si>
    <t>arr-2</t>
  </si>
  <si>
    <t>catA2</t>
  </si>
  <si>
    <t>cmlA1</t>
  </si>
  <si>
    <t>aac(6')-Ib-D181Y</t>
  </si>
  <si>
    <t>aadA2</t>
  </si>
  <si>
    <t>dfrA12</t>
  </si>
  <si>
    <t>aac(3)-IIe</t>
  </si>
  <si>
    <t>qnrS1</t>
  </si>
  <si>
    <t>catA1</t>
  </si>
  <si>
    <t>qnrB4</t>
  </si>
  <si>
    <t>aph(3')-Ia</t>
  </si>
  <si>
    <t>dfrA1</t>
  </si>
  <si>
    <t>sat2_fam</t>
  </si>
  <si>
    <t>dfrA5</t>
  </si>
  <si>
    <t>erm(B)</t>
  </si>
  <si>
    <t>fosA3</t>
  </si>
  <si>
    <t>tet(D)</t>
  </si>
  <si>
    <t>aph(3')-IIa</t>
  </si>
  <si>
    <t>sul3</t>
  </si>
  <si>
    <t>lnu(G)</t>
  </si>
  <si>
    <t>aac(2')-IIa</t>
  </si>
  <si>
    <t>aac(3)-IIg</t>
  </si>
  <si>
    <t>aac(6')-IIc</t>
  </si>
  <si>
    <t>aac(6')-Ib-AKT</t>
  </si>
  <si>
    <t>aadA12</t>
  </si>
  <si>
    <t>ant(2'')-Ia</t>
  </si>
  <si>
    <t>aph(3'')-Ib</t>
  </si>
  <si>
    <t>arr-2b</t>
  </si>
  <si>
    <t>arr-3</t>
  </si>
  <si>
    <t>catB3</t>
  </si>
  <si>
    <t>cmlA5</t>
  </si>
  <si>
    <t>cmlA6</t>
  </si>
  <si>
    <t>dfrA8</t>
  </si>
  <si>
    <t>ere(A)</t>
  </si>
  <si>
    <t>fosA7.4</t>
  </si>
  <si>
    <t>lnu(A)</t>
  </si>
  <si>
    <t>qepA4</t>
  </si>
  <si>
    <t>#000000</t>
  </si>
  <si>
    <t>Name</t>
  </si>
  <si>
    <t>Species</t>
  </si>
  <si>
    <t>O-type</t>
  </si>
  <si>
    <t>H-type</t>
  </si>
  <si>
    <t>color</t>
  </si>
  <si>
    <t>Serotype</t>
  </si>
  <si>
    <t>QC</t>
  </si>
  <si>
    <t>Evidence</t>
  </si>
  <si>
    <t>GeneScores</t>
  </si>
  <si>
    <t>AlleleKeys</t>
  </si>
  <si>
    <t>GeneIdentities(%)</t>
  </si>
  <si>
    <t>GeneCoverages(%)</t>
  </si>
  <si>
    <t>GeneContigNames</t>
  </si>
  <si>
    <t>GeneRanges</t>
  </si>
  <si>
    <t>GeneLengths</t>
  </si>
  <si>
    <t>Database</t>
  </si>
  <si>
    <t>Warnings</t>
  </si>
  <si>
    <t>O8</t>
  </si>
  <si>
    <t>H4</t>
  </si>
  <si>
    <t>O8:H4</t>
  </si>
  <si>
    <t>Based on 3 allele(s)</t>
  </si>
  <si>
    <t>wzm:1;wzt:1;fliC:1;</t>
  </si>
  <si>
    <t>O8-14-wzm;O8-30-wzt;H4-2-fliC-origin;</t>
  </si>
  <si>
    <t>100;100;100;</t>
  </si>
  <si>
    <t>NODE_11_length_137043_cov_111.016588;NODE_11_length_137043_cov_111.016588;NODE_3_length_341085_cov_103.380701;</t>
  </si>
  <si>
    <t>95625-96419;96419-97633;306195-307244;</t>
  </si>
  <si>
    <t>795;1215;1050;</t>
  </si>
  <si>
    <t>v1.0 (11-03-2020)</t>
  </si>
  <si>
    <t>O75</t>
  </si>
  <si>
    <t>H5</t>
  </si>
  <si>
    <t>O75:H5</t>
  </si>
  <si>
    <t>Based on 2 allele(s)</t>
  </si>
  <si>
    <t>wzy:1;fliC:1;</t>
  </si>
  <si>
    <t>O75-11-wzy;H5-6-fliC;</t>
  </si>
  <si>
    <t>100;99.924;</t>
  </si>
  <si>
    <t>100;100;</t>
  </si>
  <si>
    <t>NODE_157_length_11208_cov_3.336987;NODE_144_length_11878_cov_3.437336;</t>
  </si>
  <si>
    <t>3676-4749;3765-5074;</t>
  </si>
  <si>
    <t>1074;1310;</t>
  </si>
  <si>
    <t>-:H5</t>
  </si>
  <si>
    <t>Based on 1 allele(s)</t>
  </si>
  <si>
    <t>fliC:1;</t>
  </si>
  <si>
    <t>H5-6-fliC;</t>
  </si>
  <si>
    <t>100;</t>
  </si>
  <si>
    <t>NODE_9_length_183536_cov_64.849225;</t>
  </si>
  <si>
    <t>58882-60191;</t>
  </si>
  <si>
    <t>1310;</t>
  </si>
  <si>
    <t>O45</t>
  </si>
  <si>
    <t>H45</t>
  </si>
  <si>
    <t>O45:H45</t>
  </si>
  <si>
    <t>wzx:1;wzy:1;fliC:1;</t>
  </si>
  <si>
    <t>O45-2-wzx-origin;O45-5-wzy-origin;H45-3-fliC;</t>
  </si>
  <si>
    <t>NODE_4_length_300988_cov_29.214953;NODE_4_length_300988_cov_29.214953;NODE_12_length_161000_cov_25.031410;</t>
  </si>
  <si>
    <t>254951-256213;257170-258261;27749-29455;</t>
  </si>
  <si>
    <t>1263;1092;1707;</t>
  </si>
  <si>
    <t>NODE_4_length_300783_cov_30.990933;NODE_4_length_300783_cov_30.990933;NODE_12_length_160841_cov_25.982652;</t>
  </si>
  <si>
    <t>44571-45833;42523-43614;131546-133252;</t>
  </si>
  <si>
    <t>30*</t>
  </si>
  <si>
    <t>O25</t>
  </si>
  <si>
    <t>O25:H4</t>
  </si>
  <si>
    <t>wzx:0.96;wzy:0.957;fliC:1;</t>
  </si>
  <si>
    <t>O25-1-wzx-origin;O25-2-wzy-origin;H4-2-fliC-origin;</t>
  </si>
  <si>
    <t>96.032;95.673;100;</t>
  </si>
  <si>
    <t>NODE_1_length_361710_cov_6.399076;NODE_57_length_15096_cov_6.655104;NODE_31_length_57999_cov_5.520614;</t>
  </si>
  <si>
    <t>2067-3326;13785-14847;6809-7858;</t>
  </si>
  <si>
    <t>1260;1063;1050;</t>
  </si>
  <si>
    <t>NODE_1_length_433295_cov_7.048221;NODE_1_length_433295_cov_7.048221;NODE_12_length_136519_cov_6.501429;</t>
  </si>
  <si>
    <t>30344-31603;27129-28191;38281-39330;</t>
  </si>
  <si>
    <t>O16</t>
  </si>
  <si>
    <t>O16:H5</t>
  </si>
  <si>
    <t>O16-1-wzx-origin;O16-2-wzy-origin;H5-7-fliC;</t>
  </si>
  <si>
    <t>NODE_2_length_366901_cov_92.550288;NODE_2_length_366901_cov_92.550288;NODE_4_length_357825_cov_88.716088;</t>
  </si>
  <si>
    <t>27324-28571;25047-26213;77687-78996;</t>
  </si>
  <si>
    <t>1248;1167;1310;</t>
  </si>
  <si>
    <t>95.952;95.673;100;</t>
  </si>
  <si>
    <t>NODE_1_length_386105_cov_89.885949;NODE_1_length_386105_cov_89.885949;NODE_16_length_132131_cov_78.790661;</t>
  </si>
  <si>
    <t>351165-352424;354577-355639;97191-98240;</t>
  </si>
  <si>
    <t>NODE_2_length_386205_cov_39.990245;NODE_2_length_386205_cov_39.990245;NODE_18_length_132231_cov_38.017872;</t>
  </si>
  <si>
    <t>351215-352474;354627-355689;33942-34991;</t>
  </si>
  <si>
    <t>NODE_3_length_403243_cov_31.223308;NODE_3_length_403243_cov_31.223308;NODE_2_length_489413_cov_28.942318;</t>
  </si>
  <si>
    <t>27374-28621;25097-26263;117172-118481;</t>
  </si>
  <si>
    <t>NODE_14_length_135037_cov_162.355698;NODE_14_length_135037_cov_162.355698;NODE_8_length_187562_cov_146.757543;</t>
  </si>
  <si>
    <t>44042-45301;40827-41889;38281-39330;</t>
  </si>
  <si>
    <t>O86</t>
  </si>
  <si>
    <t>H18</t>
  </si>
  <si>
    <t>O86:H18</t>
  </si>
  <si>
    <t>wzx:1;wzy:0.999;fliC:1;</t>
  </si>
  <si>
    <t>O86-7-wzx;O86-12-wzy;H18-1-fliC-origin;</t>
  </si>
  <si>
    <t>100;99.857;100;</t>
  </si>
  <si>
    <t>NODE_35_length_38826_cov_114.365868;NODE_35_length_38826_cov_114.365868;NODE_1_length_560837_cov_130.454464;</t>
  </si>
  <si>
    <t>3219-4421;5052-6451;458909-460573;</t>
  </si>
  <si>
    <t>1203;1400;1665;</t>
  </si>
  <si>
    <t>112/32</t>
  </si>
  <si>
    <t>O1</t>
  </si>
  <si>
    <t>H7</t>
  </si>
  <si>
    <t>O1:H7</t>
  </si>
  <si>
    <t>O1-1-wzx-origin;O1-7-wzy;H7-3-fliC-origin;</t>
  </si>
  <si>
    <t>NODE_20_length_51275_cov_4.456541;NODE_20_length_51275_cov_4.456541;NODE_202_length_5525_cov_4.248164;</t>
  </si>
  <si>
    <t>24576-25802;28070-29074;2878-4635;</t>
  </si>
  <si>
    <t>1227;1005;1758;</t>
  </si>
  <si>
    <t>37*</t>
  </si>
  <si>
    <t>O75-6-wzx;O75-11-wzy;H5-6-fliC;</t>
  </si>
  <si>
    <t>NODE_22_length_74266_cov_4.773133;NODE_22_length_74266_cov_4.773133;NODE_33_length_54155_cov_4.775898;</t>
  </si>
  <si>
    <t>19849-21381;13877-14950;7386-8695;</t>
  </si>
  <si>
    <t>1533;1074;1310;</t>
  </si>
  <si>
    <t>O102</t>
  </si>
  <si>
    <t>H6</t>
  </si>
  <si>
    <t>O102:H6</t>
  </si>
  <si>
    <t>wzx:0.93;wzy:1;fliC:0.57;</t>
  </si>
  <si>
    <t>O102-6-wzx;O102-9-wzy;H6-17-fliC;</t>
  </si>
  <si>
    <t>93;100;57;</t>
  </si>
  <si>
    <t>NODE_246_length_5478_cov_3.932605;NODE_261_length_4895_cov_3.067870;NODE_430_length_1761_cov_3.570665;</t>
  </si>
  <si>
    <t>4373-5478;3439-4569;820-1761;</t>
  </si>
  <si>
    <t>1106;1131;942;</t>
  </si>
  <si>
    <t>H34</t>
  </si>
  <si>
    <t>O1:H34</t>
  </si>
  <si>
    <t>O1-1-wzx-origin;O1-7-wzy;H34-5-fliC;</t>
  </si>
  <si>
    <t>100;99.9;100;</t>
  </si>
  <si>
    <t>NODE_11_length_192575_cov_39.809626;NODE_11_length_192575_cov_39.809626;NODE_1_length_568140_cov_34.262431;</t>
  </si>
  <si>
    <t>56886-58112;53614-54618;486436-488073;</t>
  </si>
  <si>
    <t>1227;1005;1638;</t>
  </si>
  <si>
    <t>NODE_1_length_462278_cov_53.911619;NODE_1_length_462278_cov_53.911619;NODE_10_length_183540_cov_51.837172;</t>
  </si>
  <si>
    <t>108144-109676;114575-115648;123346-124655;</t>
  </si>
  <si>
    <t>wzx:0.96;wzy:0.956;fliC:1;</t>
  </si>
  <si>
    <t>96.032;95.579;100;</t>
  </si>
  <si>
    <t>NODE_154_length_8853_cov_4.592183;NODE_154_length_8853_cov_4.592183;NODE_152_length_8900_cov_3.926782;</t>
  </si>
  <si>
    <t>4223-5482;7635-8697;6809-7858;</t>
  </si>
  <si>
    <t>NODE_19_length_111176_cov_48.033790;NODE_19_length_111176_cov_48.033790;NODE_11_length_136519_cov_46.721940;</t>
  </si>
  <si>
    <t>33682-34941;30467-31529;38281-39330;</t>
  </si>
  <si>
    <t>96.032;95.677;100;</t>
  </si>
  <si>
    <t>NODE_25_length_66668_cov_6.110976;NODE_25_length_66668_cov_6.110976;NODE_8_length_136519_cov_5.780647;</t>
  </si>
  <si>
    <t>45132-46391;48544-49607;38281-39330;</t>
  </si>
  <si>
    <t>1260;1064;1050;</t>
  </si>
  <si>
    <t>H9</t>
  </si>
  <si>
    <t>-:H9</t>
  </si>
  <si>
    <t>H9-3-fliC;</t>
  </si>
  <si>
    <t>NODE_1_length_438115_cov_61.043302;</t>
  </si>
  <si>
    <t>85871-87883;</t>
  </si>
  <si>
    <t>2013;</t>
  </si>
  <si>
    <t>NODE_14_length_126015_cov_76.391375;NODE_14_length_126015_cov_76.391375;NODE_10_length_183536_cov_74.610736;</t>
  </si>
  <si>
    <t>16336-17868;10365-11438;58882-60191;</t>
  </si>
  <si>
    <t>O15</t>
  </si>
  <si>
    <t>O15:H18</t>
  </si>
  <si>
    <t>O15-4-wzx;O15-8-wzy;H18-1-fliC-origin;</t>
  </si>
  <si>
    <t>NODE_49_length_30263_cov_4.464520;NODE_49_length_30263_cov_4.464520;NODE_94_length_14942_cov_4.276690;</t>
  </si>
  <si>
    <t>301-1545;2578-3756;4365-6029;</t>
  </si>
  <si>
    <t>1245;1179;1665;</t>
  </si>
  <si>
    <t>O25:H18</t>
  </si>
  <si>
    <t>O25-1-wzx-origin;O25-2-wzy-origin;H18-1-fliC-origin;</t>
  </si>
  <si>
    <t>NODE_3_length_258091_cov_36.782744;NODE_3_length_258091_cov_36.782744;NODE_11_length_124342_cov_37.790029;</t>
  </si>
  <si>
    <t>21819-23078;18604-19666;85126-86790;</t>
  </si>
  <si>
    <t>1260;1063;1665;</t>
  </si>
  <si>
    <t>-:H7</t>
  </si>
  <si>
    <t>fliC:0.87;</t>
  </si>
  <si>
    <t>H7-6-fliC-origin;</t>
  </si>
  <si>
    <t>87;</t>
  </si>
  <si>
    <t>NODE_446_length_1695_cov_3.354141;</t>
  </si>
  <si>
    <t>158-1695;</t>
  </si>
  <si>
    <t>1538;</t>
  </si>
  <si>
    <t>NODE_13_length_126017_cov_28.239765;NODE_13_length_126017_cov_28.239765;NODE_2_length_406072_cov_27.704208;</t>
  </si>
  <si>
    <t>108148-109680;114579-115652;345882-347191;</t>
  </si>
  <si>
    <t>O89</t>
  </si>
  <si>
    <t>H10</t>
  </si>
  <si>
    <t>O89:H10</t>
  </si>
  <si>
    <t>wzm:0.941;wzt:0.936;fliC:1;</t>
  </si>
  <si>
    <t>O89-1-wzm-origin;O89-4-wzt;H10-17-fliC;</t>
  </si>
  <si>
    <t>94.103;93.625;100;</t>
  </si>
  <si>
    <t>NODE_74_length_16011_cov_6.453245;NODE_74_length_16011_cov_6.453245;NODE_59_length_24815_cov_5.676773;</t>
  </si>
  <si>
    <t>5628-6407;6414-7166;16727-17989;</t>
  </si>
  <si>
    <t>780;753;1263;</t>
  </si>
  <si>
    <t>High similarity O-antigen group 15:O89/O101/O162 as per A.Iguchi et.al (PMID: 25428893)</t>
  </si>
  <si>
    <t>O7</t>
  </si>
  <si>
    <t>O7:H18</t>
  </si>
  <si>
    <t>wzx:1;wzy:1;fliC:0.97;</t>
  </si>
  <si>
    <t>O7-10-wzx;O7-32-wzy;H18-2-fliC;</t>
  </si>
  <si>
    <t>100;100;97.187;</t>
  </si>
  <si>
    <t>NODE_9_length_117238_cov_7.338927;NODE_9_length_117238_cov_7.338927;NODE_1_length_471486_cov_6.652902;</t>
  </si>
  <si>
    <t>50181-51611;45775-46925;432670-434340;</t>
  </si>
  <si>
    <t>1431;1151;1671;</t>
  </si>
  <si>
    <t>O9</t>
  </si>
  <si>
    <t>O9:H10</t>
  </si>
  <si>
    <t>O9-9-wzm-origin;O9-7-wzt-origin;H10-17-fliC;</t>
  </si>
  <si>
    <t>NODE_153_length_7899_cov_4.394784;NODE_153_length_7899_cov_4.394784;NODE_128_length_10538_cov_3.532645;</t>
  </si>
  <si>
    <t>912-1697;1700-2995;8940-10202;</t>
  </si>
  <si>
    <t>786;1296;1263;</t>
  </si>
  <si>
    <t>NODE_38_length_41239_cov_6.281522;NODE_38_length_41239_cov_6.281522;NODE_39_length_41173_cov_5.933643;</t>
  </si>
  <si>
    <t>9474-10733;12886-13948;38281-39330;</t>
  </si>
  <si>
    <t>NODE_134_length_11572_cov_4.189909;NODE_42_length_33737_cov_4.711319;NODE_69_length_26650_cov_4.119746;</t>
  </si>
  <si>
    <t>1899-3431;3011-4084;13059-14368;</t>
  </si>
  <si>
    <t>NODE_17_length_126016_cov_11.621936;NODE_17_length_126016_cov_11.621936;NODE_8_length_183761_cov_10.658914;</t>
  </si>
  <si>
    <t>108148-109680;114579-115652;123571-124880;</t>
  </si>
  <si>
    <t>O77/O17/O44/O106/O73</t>
  </si>
  <si>
    <t>O77/O17/O44/O106/O73:H18</t>
  </si>
  <si>
    <t>O77-1-wzx-origin/O17-1-wzx-origin;O77-3-wzy-inhouse/O17-2-wzy-origin;H18-1-fliC-origin;</t>
  </si>
  <si>
    <t>100;99.925;100;</t>
  </si>
  <si>
    <t>NODE_20_length_62136_cov_4.687733;NODE_20_length_62136_cov_4.687733;NODE_57_length_24561_cov_4.301095;</t>
  </si>
  <si>
    <t>27404-28639;28681-30012;21683-23347;</t>
  </si>
  <si>
    <t>1236;1332;1665;</t>
  </si>
  <si>
    <t>High similarity O-antigen group 9:O17/O44/O73/O77/O106 as per A.Iguchi et.al (PMID: 25428893)</t>
  </si>
  <si>
    <t>NODE_1_length_228554_cov_5.985867;NODE_60_length_12644_cov_5.735816;NODE_8_length_151260_cov_5.748279;</t>
  </si>
  <si>
    <t>174137-175669;2601-3674;91066-92375;</t>
  </si>
  <si>
    <t>NODE_1_length_503339_cov_23.976237;NODE_1_length_503339_cov_23.976237;NODE_8_length_183536_cov_23.321641;</t>
  </si>
  <si>
    <t>393660-395192;387688-388761;58882-60191;</t>
  </si>
  <si>
    <t>O11</t>
  </si>
  <si>
    <t>H11</t>
  </si>
  <si>
    <t>O11:H11</t>
  </si>
  <si>
    <t>O11-1-wzx-origin;O11-2-wzy-origin;H11-4-fliC;</t>
  </si>
  <si>
    <t>NODE_3_length_308931_cov_43.526090;NODE_3_length_308931_cov_43.526090;NODE_1_length_492914_cov_43.328886;</t>
  </si>
  <si>
    <t>273023-274258;274989-276224;406105-407563;</t>
  </si>
  <si>
    <t>1236;1236;1459;</t>
  </si>
  <si>
    <t>NODE_1_length_346002_cov_8.492309;NODE_1_length_346002_cov_8.492309;NODE_18_length_92738_cov_7.167363;</t>
  </si>
  <si>
    <t>34674-35909;32708-33943;63443-64901;</t>
  </si>
  <si>
    <t>O89/O162/O101</t>
  </si>
  <si>
    <t>O89/O162/O101:H9</t>
  </si>
  <si>
    <t>wzt:0.936;fliC:1;</t>
  </si>
  <si>
    <t>O89-4-wzt/O162-2-wzt-origin;H9-3-fliC;</t>
  </si>
  <si>
    <t>93.625;100;</t>
  </si>
  <si>
    <t>NODE_114_length_6894_cov_5.770720;NODE_80_length_14345_cov_4.675007;</t>
  </si>
  <si>
    <t>5823-6575;10052-12064;</t>
  </si>
  <si>
    <t>753;2013;</t>
  </si>
  <si>
    <t>O89:H9</t>
  </si>
  <si>
    <t>O89-1-wzm-origin;O89-4-wzt;H9-3-fliC;</t>
  </si>
  <si>
    <t>94.103;93.625;99.95;</t>
  </si>
  <si>
    <t>NODE_167_length_7583_cov_3.378897;NODE_167_length_7583_cov_3.378897;NODE_250_length_5151_cov_2.700039;</t>
  </si>
  <si>
    <t>1141-1920;382-1134;2624-4636;</t>
  </si>
  <si>
    <t>780;753;2013;</t>
  </si>
  <si>
    <t>NODE_32_length_52567_cov_5.280472;NODE_116_length_6296_cov_5.075414;NODE_6_length_115620_cov_4.890543;</t>
  </si>
  <si>
    <t>555-2087;2601-3674;86445-87754;</t>
  </si>
  <si>
    <t>H19</t>
  </si>
  <si>
    <t>O8:H19</t>
  </si>
  <si>
    <t>O8-16-wzm;O8-32-wzt;H19-4-fliC;</t>
  </si>
  <si>
    <t>100;100;99.945;</t>
  </si>
  <si>
    <t>NODE_6_length_148563_cov_5.149058;NODE_6_length_148563_cov_5.149058;NODE_51_length_32147_cov_4.705114;</t>
  </si>
  <si>
    <t>18284-19078;17070-18284;23380-25211;</t>
  </si>
  <si>
    <t>795;1215;1832;</t>
  </si>
  <si>
    <t>NODE_38_length_42458_cov_5.062740;NODE_38_length_42458_cov_5.062740;NODE_67_length_18064_cov_4.828320;</t>
  </si>
  <si>
    <t>10856-12115;14268-15330;10207-11256;</t>
  </si>
  <si>
    <t>NODE_5_length_246081_cov_38.339177;NODE_5_length_246081_cov_38.339177;NODE_14_length_136520_cov_37.272429;</t>
  </si>
  <si>
    <t>211137-212396;214549-215611;97191-98240;</t>
  </si>
  <si>
    <t>H38</t>
  </si>
  <si>
    <t>O75:H38</t>
  </si>
  <si>
    <t>O75-1-wzx-origin;O75-2-wzy-origin;H38-5-fliC;</t>
  </si>
  <si>
    <t>NODE_75_length_22392_cov_5.850101;NODE_87_length_18993_cov_5.998784;NODE_35_length_41095_cov_5.553440;</t>
  </si>
  <si>
    <t>20146-21678;13840-14913;6946-8288;</t>
  </si>
  <si>
    <t>1533;1074;1343;</t>
  </si>
  <si>
    <t>O7:H4</t>
  </si>
  <si>
    <t>wzx:1;wzy:1;fliC:0.99;</t>
  </si>
  <si>
    <t>O7-14-wzx;O7-39-wzy;H4-1-fliC-origin;</t>
  </si>
  <si>
    <t>100;100;99.333;</t>
  </si>
  <si>
    <t>NODE_9_length_108811_cov_7.204288;NODE_9_length_108811_cov_7.204288;NODE_4_length_166614_cov_7.004329;</t>
  </si>
  <si>
    <t>75064-76495;80200-80926;43901-44950;</t>
  </si>
  <si>
    <t>1432;727;1050;</t>
  </si>
  <si>
    <t>NODE_8_length_109797_cov_8.770179;NODE_8_length_109797_cov_8.770179;NODE_6_length_130379_cov_7.753020;</t>
  </si>
  <si>
    <t>32121-33552;27690-28416;7666-8715;</t>
  </si>
  <si>
    <t>wzx:0.96;fliC:1;</t>
  </si>
  <si>
    <t>O25-1-wzx-origin;H4-2-fliC-origin;</t>
  </si>
  <si>
    <t>96.032;100;</t>
  </si>
  <si>
    <t>NODE_308_length_2167_cov_3.789952;NODE_165_length_8911_cov_3.822730;</t>
  </si>
  <si>
    <t>377-1636;6809-7858;</t>
  </si>
  <si>
    <t>1260;1050;</t>
  </si>
  <si>
    <t>NODE_495_length_3159_cov_2.550616;NODE_499_length_3108_cov_3.007588;</t>
  </si>
  <si>
    <t>1266-2525;1963-3012;</t>
  </si>
  <si>
    <t>NODE_3_length_242739_cov_6.779937;NODE_3_length_242739_cov_6.779937;NODE_30_length_49511_cov_6.397479;</t>
  </si>
  <si>
    <t>30344-31603;27129-28191;10182-11231;</t>
  </si>
  <si>
    <t>NODE_33_length_56316_cov_4.933960;NODE_100_length_13001_cov_4.260910;NODE_9_length_95053_cov_4.924233;</t>
  </si>
  <si>
    <t>52886-54418;9328-10401;67863-69172;</t>
  </si>
  <si>
    <t>wzx:1;wzy:1;fliC:0.59;</t>
  </si>
  <si>
    <t>100;100;99.871;</t>
  </si>
  <si>
    <t>100;100;59;</t>
  </si>
  <si>
    <t>NODE_643_length_2346_cov_3.059057;NODE_309_length_5718_cov_3.168410;NODE_418_length_4337_cov_3.754225;</t>
  </si>
  <si>
    <t>548-2080;1323-2396;3565-4337;</t>
  </si>
  <si>
    <t>1533;1074;773;</t>
  </si>
  <si>
    <t>100;99.907;100;</t>
  </si>
  <si>
    <t>NODE_32_length_56316_cov_5.506019;NODE_58_length_19586_cov_5.483418;NODE_22_length_89052_cov_5.503220;</t>
  </si>
  <si>
    <t>1899-3431;15598-16671;58886-60195;</t>
  </si>
  <si>
    <t>wzx:0.873;wzy:0.957;fliC:0.69;</t>
  </si>
  <si>
    <t>O25-3-wzx;O25-2-wzy-origin;H4-18-fliC;</t>
  </si>
  <si>
    <t>95.895;95.673;100;</t>
  </si>
  <si>
    <t>91;100;69;</t>
  </si>
  <si>
    <t>NODE_106_length_11048_cov_3.026251;NODE_447_length_3445_cov_2.689430;NODE_254_length_5908_cov_3.588750;</t>
  </si>
  <si>
    <t>9904-11048;4-1066;5187-5908;</t>
  </si>
  <si>
    <t>1145;1063;722;</t>
  </si>
  <si>
    <t>NODE_2_length_374222_cov_32.343338;NODE_2_length_374222_cov_32.343338;NODE_7_length_194214_cov_31.235302;</t>
  </si>
  <si>
    <t>331852-332646;332646-333860;50800-52631;</t>
  </si>
  <si>
    <t>wzx:1;wzy:1;fliC:0.9;</t>
  </si>
  <si>
    <t>100;100;99.269;</t>
  </si>
  <si>
    <t>100;100;91;</t>
  </si>
  <si>
    <t>NODE_222_length_6597_cov_3.022699;NODE_222_length_6597_cov_3.022699;NODE_153_length_9626_cov_3.103362;</t>
  </si>
  <si>
    <t>117-1548;5253-5979;1-958;</t>
  </si>
  <si>
    <t>1432;727;958;</t>
  </si>
  <si>
    <t>wzx:1;fliC:1;</t>
  </si>
  <si>
    <t>O75-6-wzx;H5-6-fliC;</t>
  </si>
  <si>
    <t>NODE_1_length_262128_cov_5.494511;NODE_67_length_19005_cov_5.602546;</t>
  </si>
  <si>
    <t>52886-54418;10040-11349;</t>
  </si>
  <si>
    <t>1533;1310;</t>
  </si>
  <si>
    <t>-:H10</t>
  </si>
  <si>
    <t>H10-17-fliC;</t>
  </si>
  <si>
    <t>NODE_55_length_27278_cov_51.263483;</t>
  </si>
  <si>
    <t>10315-11577;</t>
  </si>
  <si>
    <t>1263;</t>
  </si>
  <si>
    <t>NODE_1_length_695768_cov_32.938638;NODE_1_length_695768_cov_32.938638;NODE_10_length_183536_cov_31.561564;</t>
  </si>
  <si>
    <t>108148-109680;114579-115652;123346-124655;</t>
  </si>
  <si>
    <t>NODE_10_length_108735_cov_5.223960;NODE_10_length_108735_cov_5.223960;NODE_28_length_60042_cov_5.085383;</t>
  </si>
  <si>
    <t>78617-80149;72645-73718;780-2089;</t>
  </si>
  <si>
    <t>NODE_1_length_506355_cov_38.006980;NODE_1_length_506355_cov_38.006980;NODE_10_length_183536_cov_37.116484;</t>
  </si>
  <si>
    <t>NODE_80_length_21821_cov_4.644776;NODE_90_length_18074_cov_4.384842;NODE_15_length_56096_cov_4.479480;</t>
  </si>
  <si>
    <t>1899-3431;13990-15063;22755-24064;</t>
  </si>
  <si>
    <t>NODE_54_length_27281_cov_11.010256;</t>
  </si>
  <si>
    <t>O19</t>
  </si>
  <si>
    <t>O19:H4</t>
  </si>
  <si>
    <t>wzx:0.932;wzy:0.935;fliC:1;</t>
  </si>
  <si>
    <t>O19-1-wzx-origin;O19-2-wzy-origin;H4-2-fliC-origin;</t>
  </si>
  <si>
    <t>93.238;93.517;100;</t>
  </si>
  <si>
    <t>NODE_10_length_99691_cov_5.118437;NODE_10_length_99691_cov_5.118437;NODE_26_length_58418_cov_4.488661;</t>
  </si>
  <si>
    <t>16458-17714;15332-16456;50672-51721;</t>
  </si>
  <si>
    <t>1257;1126;1050;</t>
  </si>
  <si>
    <t>NODE_8_length_110028_cov_12.704068;NODE_8_length_110028_cov_12.704068;NODE_25_length_59669_cov_14.636898;</t>
  </si>
  <si>
    <t>32351-33782;27920-28646;14610-15659;</t>
  </si>
  <si>
    <t>NODE_1_length_484231_cov_7.493384;NODE_8_length_183748_cov_7.023575;</t>
  </si>
  <si>
    <t>374552-376084;58882-60191;</t>
  </si>
  <si>
    <t>NODE_3_length_244003_cov_13.077487;NODE_3_length_244003_cov_13.077487;NODE_13_length_136520_cov_11.624356;</t>
  </si>
  <si>
    <t>211264-212523;214676-215738;38281-39330;</t>
  </si>
  <si>
    <t>NODE_5_length_242738_cov_10.015264;NODE_5_length_242738_cov_10.015264;NODE_13_length_136520_cov_8.898698;</t>
  </si>
  <si>
    <t>211136-212395;214548-215610;38281-39330;</t>
  </si>
  <si>
    <t>O9:H9</t>
  </si>
  <si>
    <t>O9-14-wzm;O9-19-wzt;H9-1-fliC-origin;</t>
  </si>
  <si>
    <t>NODE_13_length_140438_cov_65.813246;NODE_13_length_140438_cov_65.813246;NODE_12_length_149374_cov_64.897138;</t>
  </si>
  <si>
    <t>3843-4628;4631-5926;6968-8980;</t>
  </si>
  <si>
    <t>786;1296;2013;</t>
  </si>
  <si>
    <t>NODE_1_length_453008_cov_12.093284;NODE_1_length_453008_cov_12.093284;NODE_8_length_183765_cov_11.623759;</t>
  </si>
  <si>
    <t>396775-398307;390803-391876;123571-124880;</t>
  </si>
  <si>
    <t>NODE_28_length_63240_cov_33.839383;NODE_28_length_63240_cov_33.839383;NODE_14_length_122792_cov_33.494126;</t>
  </si>
  <si>
    <t>28250-29509;31662-32724;83424-84473;</t>
  </si>
  <si>
    <t>NODE_25_length_56316_cov_7.663045;NODE_50_length_14344_cov_7.653326;NODE_9_length_183540_cov_7.235432;</t>
  </si>
  <si>
    <t>52886-54418;2907-3980;58886-60195;</t>
  </si>
  <si>
    <t>NODE_1_length_503511_cov_33.473864;NODE_1_length_503511_cov_33.473864;NODE_10_length_183536_cov_32.175134;</t>
  </si>
  <si>
    <t>393832-395364;387860-388933;58882-60191;</t>
  </si>
  <si>
    <t>-:H34</t>
  </si>
  <si>
    <t>fliC:0.66;</t>
  </si>
  <si>
    <t>H34-3-fliC;</t>
  </si>
  <si>
    <t>98.547;</t>
  </si>
  <si>
    <t>67;</t>
  </si>
  <si>
    <t>NODE_30_length_44046_cov_5.946667;</t>
  </si>
  <si>
    <t>13102-14202;</t>
  </si>
  <si>
    <t>1101;</t>
  </si>
  <si>
    <t>O32</t>
  </si>
  <si>
    <t>H12</t>
  </si>
  <si>
    <t>O32:H12</t>
  </si>
  <si>
    <t>O32-3-wzx;O32-5-wzy;H12-3-fliC-origin;</t>
  </si>
  <si>
    <t>NODE_15_length_108125_cov_51.696718;NODE_15_length_108125_cov_51.696718;NODE_22_length_79968_cov_51.387954;</t>
  </si>
  <si>
    <t>64687-66144;66148-67359;63196-64983;</t>
  </si>
  <si>
    <t>1458;1212;1788;</t>
  </si>
  <si>
    <t>O75/O32</t>
  </si>
  <si>
    <t>O75/O32:H12</t>
  </si>
  <si>
    <t>O75-1-wzx-origin/O32-3-wzx;O75-2-wzy-origin/O32-5-wzy;H12-3-fliC-origin;</t>
  </si>
  <si>
    <t>NODE_354_length_4452_cov_11.351771/NODE_39_length_18561_cov_91.954447;NODE_106_length_11119_cov_12.905995/NODE_39_length_18561_cov_91.954447;NODE_416_length_3648_cov_89.867824;</t>
  </si>
  <si>
    <t>858-2390/10018-11475;8803-10014/6756-7829;88-1875;</t>
  </si>
  <si>
    <t>1458/1533;1074/1212;1788;</t>
  </si>
  <si>
    <t>NODE_41_length_37889_cov_63.154713;NODE_41_length_37889_cov_63.154713;NODE_7_length_130412_cov_63.775601;</t>
  </si>
  <si>
    <t>20146-21678;26576-27649;7199-8541;</t>
  </si>
  <si>
    <t>wzx:0.999;wzy:1;fliC:1;</t>
  </si>
  <si>
    <t>99.919;100;100;</t>
  </si>
  <si>
    <t>NODE_16_length_88991_cov_6.465236;NODE_16_length_88991_cov_6.465236;NODE_14_length_95829_cov_6.653981;</t>
  </si>
  <si>
    <t>62292-63518;65786-66790;10039-11796;</t>
  </si>
  <si>
    <t>O96</t>
  </si>
  <si>
    <t>O96:H19</t>
  </si>
  <si>
    <t>wzx:0.999;wzy:0.998;fliC:1;</t>
  </si>
  <si>
    <t>O96-1-wzx-origin;O96-5-wzy;H19-4-fliC;</t>
  </si>
  <si>
    <t>99.92;99.76;99.945;</t>
  </si>
  <si>
    <t>NODE_8_length_134494_cov_5.335508;NODE_8_length_134494_cov_5.335508;NODE_69_length_19699_cov_5.416064;</t>
  </si>
  <si>
    <t>103478-104725;106783-108033;6958-8789;</t>
  </si>
  <si>
    <t>1248;1251;1832;</t>
  </si>
  <si>
    <t>wzx:0.999;fliC:1;</t>
  </si>
  <si>
    <t>O96-1-wzx-origin;H19-4-fliC;</t>
  </si>
  <si>
    <t>99.92;99.945;</t>
  </si>
  <si>
    <t>NODE_76_length_16840_cov_3.372547;NODE_238_length_5725_cov_3.302231;</t>
  </si>
  <si>
    <t>13174-14421;3783-5614;</t>
  </si>
  <si>
    <t>1248;1832;</t>
  </si>
  <si>
    <t>O13/O135</t>
  </si>
  <si>
    <t>O13/O135:H4</t>
  </si>
  <si>
    <t>wzx:0.998;wzy:0.999;fliC:1;</t>
  </si>
  <si>
    <t>O13-1-wzx-origin;O13-2-wzy-origin;H4-2-fliC-origin;</t>
  </si>
  <si>
    <t>99.841;99.913;100;</t>
  </si>
  <si>
    <t>NODE_1_length_1006189_cov_61.077226;NODE_1_length_1006189_cov_61.077226;NODE_1_length_1006189_cov_61.077226;</t>
  </si>
  <si>
    <t>432925-434181;436020-437168;599826-600875;</t>
  </si>
  <si>
    <t>1257;1149;1050;</t>
  </si>
  <si>
    <t>High similarity O-antigen group 10:O13/O129/O135 as per A.Iguchi et.al (PMID: 25428893)</t>
  </si>
  <si>
    <t>O18</t>
  </si>
  <si>
    <t>O18:H5</t>
  </si>
  <si>
    <t>O18-1-wzx-origin;O18-3-wzy-origin;H5-6-fliC;</t>
  </si>
  <si>
    <t>100;99.916;99.924;</t>
  </si>
  <si>
    <t>NODE_174_length_4056_cov_4.287258;NODE_174_length_4056_cov_4.287258;NODE_140_length_8834_cov_4.404705;</t>
  </si>
  <si>
    <t>470-1717;1774-2964;3698-5007;</t>
  </si>
  <si>
    <t>1248;1191;1310;</t>
  </si>
  <si>
    <t>wzx:1;fliC:0.99;</t>
  </si>
  <si>
    <t>O7-14-wzx;H4-1-fliC-origin;</t>
  </si>
  <si>
    <t>100;99.333;</t>
  </si>
  <si>
    <t>NODE_66_length_17768_cov_3.379854;NODE_202_length_8151_cov_3.593262;</t>
  </si>
  <si>
    <t>3979-5410;7031-8080;</t>
  </si>
  <si>
    <t>1432;1050;</t>
  </si>
  <si>
    <t>H16</t>
  </si>
  <si>
    <t>O25:H16</t>
  </si>
  <si>
    <t>O25-1-wzx-origin;O25-5-wzy;H16-25-fliC;</t>
  </si>
  <si>
    <t>100;99.906;100;</t>
  </si>
  <si>
    <t>NODE_30_length_57526_cov_126.025936;NODE_30_length_57526_cov_126.025936;NODE_39_length_48845_cov_132.923720;</t>
  </si>
  <si>
    <t>11911-13170;8692-9754;7347-8921;</t>
  </si>
  <si>
    <t>1260;1063;1575;</t>
  </si>
  <si>
    <t>NODE_58_length_16010_cov_67.566937;NODE_58_length_16010_cov_67.566937;NODE_42_length_41255_cov_70.696853;</t>
  </si>
  <si>
    <t>5628-6407;6414-7166;10315-11577;</t>
  </si>
  <si>
    <t>O100</t>
  </si>
  <si>
    <t>H30</t>
  </si>
  <si>
    <t>O100:H30</t>
  </si>
  <si>
    <t>O100-1-wzx-origin;O100-2-wzy-origin;H30-3-fliC;</t>
  </si>
  <si>
    <t>NODE_29_length_52069_cov_71.668872;NODE_29_length_52069_cov_71.668872;NODE_21_length_80762_cov_70.022135;</t>
  </si>
  <si>
    <t>9545-10786;7162-8331;66447-68159;</t>
  </si>
  <si>
    <t>1242;1170;1713;</t>
  </si>
  <si>
    <t>O21</t>
  </si>
  <si>
    <t>H25</t>
  </si>
  <si>
    <t>O21:H25</t>
  </si>
  <si>
    <t>O21-3-wzx;O21-2-wzy-origin;H25-11-fliC;</t>
  </si>
  <si>
    <t>NODE_31_length_38624_cov_6.629932;NODE_31_length_38624_cov_6.629932;NODE_82_length_19724_cov_6.618059;</t>
  </si>
  <si>
    <t>9787-11022;13311-14393;6966-8285;</t>
  </si>
  <si>
    <t>1236;1083;1320;</t>
  </si>
  <si>
    <t>NODE_11_length_132846_cov_12.212309;NODE_11_length_132846_cov_12.212309;NODE_33_length_55906_cov_11.522864;</t>
  </si>
  <si>
    <t>101830-103077;105135-106385;46897-48728;</t>
  </si>
  <si>
    <t>wzx:0.998;wzy:0.998;fliC:1;</t>
  </si>
  <si>
    <t>99.84;99.76;99.945;</t>
  </si>
  <si>
    <t>NODE_315_length_3559_cov_3.396037;NODE_309_length_3723_cov_3.009600;NODE_173_length_8192_cov_3.514356;</t>
  </si>
  <si>
    <t>328-1575;27-1277;2466-4297;</t>
  </si>
  <si>
    <t>O75/O16</t>
  </si>
  <si>
    <t>H48</t>
  </si>
  <si>
    <t>O75/O16:H48</t>
  </si>
  <si>
    <t>O75-1-wzx-origin;O75-2-wzy-origin;H48-1-fliC-origin;</t>
  </si>
  <si>
    <t>NODE_199_length_5015_cov_4.165654;NODE_136_length_6353_cov_3.246495;NODE_341_length_3562_cov_3.557532;</t>
  </si>
  <si>
    <t>3174-4706;2308-3381;293-1789;</t>
  </si>
  <si>
    <t>1533;1074;1497;</t>
  </si>
  <si>
    <t>NODE_42_length_37889_cov_48.152518;NODE_42_length_37889_cov_48.152518;NODE_7_length_129365_cov_48.174162;</t>
  </si>
  <si>
    <t>16212-17744;10241-11314;120825-122167;</t>
  </si>
  <si>
    <t>wzx:1;wzy:1;fliC:0.66;</t>
  </si>
  <si>
    <t>O75-4-wzx;O75-11-wzy;H5-6-fliC;</t>
  </si>
  <si>
    <t>100;100;66;</t>
  </si>
  <si>
    <t>NODE_27_length_58125_cov_13.132632;NODE_27_length_58125_cov_13.132632;NODE_8_length_135817_cov_13.112156;</t>
  </si>
  <si>
    <t>40257-41789;46688-47761;134339-135201;</t>
  </si>
  <si>
    <t>1533;1074;863;</t>
  </si>
  <si>
    <t>NODE_70_length_20676_cov_5.675081;NODE_70_length_20676_cov_5.675081;NODE_1_length_211925_cov_5.556909;</t>
  </si>
  <si>
    <t>11951-13138;14141-15271;180177-181829;</t>
  </si>
  <si>
    <t>1188;1131;1653;</t>
  </si>
  <si>
    <t>NODE_1_length_480568_cov_140.147295;NODE_1_length_480568_cov_140.147295;NODE_8_length_186137_cov_122.614210;</t>
  </si>
  <si>
    <t>79848-81092;77637-78815;93936-95600;</t>
  </si>
  <si>
    <t>NODE_1_length_387514_cov_15.139563;NODE_1_length_387514_cov_15.139563;NODE_14_length_136519_cov_14.771383;</t>
  </si>
  <si>
    <t>358429-359688;361841-362903;97190-98239;</t>
  </si>
  <si>
    <t>O55</t>
  </si>
  <si>
    <t>O55:H10</t>
  </si>
  <si>
    <t>O55-6-wzx;O55-9-wzy;H10-20-fliC;</t>
  </si>
  <si>
    <t>NODE_1_length_413890_cov_141.044578;NODE_1_length_413890_cov_141.044578;NODE_13_length_148720_cov_124.334378;</t>
  </si>
  <si>
    <t>406573-407850;405578-406555;140393-141655;</t>
  </si>
  <si>
    <t>1278;978;1263;</t>
  </si>
  <si>
    <t>NODE_2_length_617475_cov_37.795276;NODE_2_length_617475_cov_37.795276;NODE_16_length_137562_cov_33.624506;</t>
  </si>
  <si>
    <t>588340-589599;591752-592814;98183-99232;</t>
  </si>
  <si>
    <t>NODE_68_length_12988_cov_122.394083;NODE_68_length_12988_cov_122.394083;NODE_7_length_154036_cov_94.923012;</t>
  </si>
  <si>
    <t>5628-6407;6414-7166;121490-123502;</t>
  </si>
  <si>
    <t>O86-7-wzx;O86-15-wzy;H18-1-fliC-origin;</t>
  </si>
  <si>
    <t>NODE_26_length_42847_cov_28.822074;NODE_26_length_42847_cov_28.822074;NODE_1_length_587466_cov_26.861210;</t>
  </si>
  <si>
    <t>3269-4471;5159-6500;94589-96253;</t>
  </si>
  <si>
    <t>1203;1342;1665;</t>
  </si>
  <si>
    <t>NODE_32_length_37991_cov_102.961993;NODE_32_length_37991_cov_102.961993;NODE_13_length_136520_cov_93.481161;</t>
  </si>
  <si>
    <t>3051-4310;6463-7525;97191-98240;</t>
  </si>
  <si>
    <t>100;100;99.638;</t>
  </si>
  <si>
    <t>NODE_8_length_160592_cov_37.864481;NODE_8_length_160592_cov_37.864481;NODE_5_length_162653_cov_33.794944;</t>
  </si>
  <si>
    <t>151785-152972;153975-155105;30147-31805;</t>
  </si>
  <si>
    <t>1188;1131;1659;</t>
  </si>
  <si>
    <t>NODE_1_length_622513_cov_38.490628;NODE_1_length_622513_cov_38.490628;NODE_11_length_183636_cov_35.261835;</t>
  </si>
  <si>
    <t>512784-514316;506812-507885;58932-60241;</t>
  </si>
  <si>
    <t>NODE_8_length_110027_cov_9.468995;NODE_8_length_110027_cov_9.468995;NODE_5_length_130412_cov_8.864012;</t>
  </si>
  <si>
    <t>76246-77677;81382-82108;121665-122714;</t>
  </si>
  <si>
    <t>NODE_1_length_879855_cov_37.110846;NODE_1_length_879855_cov_37.110846;NODE_1_length_879855_cov_37.110846;</t>
  </si>
  <si>
    <t>291903-293435;298334-299407;123699-125008;</t>
  </si>
  <si>
    <t>NODE_45_length_16110_cov_40.919164;NODE_45_length_16110_cov_40.919164;NODE_1_length_413565_cov_34.827517;</t>
  </si>
  <si>
    <t>5678-6457;6464-7216;365049-367061;</t>
  </si>
  <si>
    <t>NODE_51_length_16010_cov_74.430302;NODE_51_length_16010_cov_74.430302;NODE_1_length_433637_cov_76.669541;</t>
  </si>
  <si>
    <t>9604-10383;8845-9597;364999-367011;</t>
  </si>
  <si>
    <t>NODE_2_length_622513_cov_37.890059;NODE_2_length_622513_cov_37.890059;NODE_9_length_183939_cov_34.473680;</t>
  </si>
  <si>
    <t>NODE_55_length_16010_cov_64.845227;NODE_55_length_16010_cov_64.845227;NODE_25_length_66059_cov_66.095875;</t>
  </si>
  <si>
    <t>9604-10383;8845-9597;48295-49557;</t>
  </si>
  <si>
    <t>O73/O77/O17/O44/O106</t>
  </si>
  <si>
    <t>O73/O77/O17/O44/O106:H30</t>
  </si>
  <si>
    <t>wzx:0.999;wzy:1;fliC:0.9;</t>
  </si>
  <si>
    <t>O73-1-wzx-origin;O73-2-wzy-origin;H30-1-fliC-origin;</t>
  </si>
  <si>
    <t>99.918;100;100;</t>
  </si>
  <si>
    <t>100;100;90;</t>
  </si>
  <si>
    <t>NODE_5_length_37638_cov_28.086233;NODE_5_length_37638_cov_28.086233;NODE_830_length_1824_cov_18.677161;</t>
  </si>
  <si>
    <t>9733-10950;10992-12323;283-1824;</t>
  </si>
  <si>
    <t>1218;1332;1542;</t>
  </si>
  <si>
    <t>O89:H4</t>
  </si>
  <si>
    <t>O89-1-wzm-origin;O89-4-wzt;H4-15-fliC;</t>
  </si>
  <si>
    <t>NODE_65_length_10615_cov_42.999047;NODE_65_length_10615_cov_42.999047;NODE_8_length_136691_cov_40.083302;</t>
  </si>
  <si>
    <t>5678-6457;6464-7216;7267-8316;</t>
  </si>
  <si>
    <t>780;753;1050;</t>
  </si>
  <si>
    <t>O9:H30</t>
  </si>
  <si>
    <t>wzm:1;wzt:0.999;fliC:1;</t>
  </si>
  <si>
    <t>O9-14-wzm;O9-19-wzt;H30-1-fliC-origin;</t>
  </si>
  <si>
    <t>100;99.923;100;</t>
  </si>
  <si>
    <t>NODE_29_length_43027_cov_30.844056;NODE_29_length_43027_cov_30.844056;NODE_9_length_160300_cov_29.630549;</t>
  </si>
  <si>
    <t>38549-39334;37251-38546;151493-153205;</t>
  </si>
  <si>
    <t>786;1296;1713;</t>
  </si>
  <si>
    <t>O15-4-wzx;O15-10-wzy;H18-1-fliC-origin;</t>
  </si>
  <si>
    <t>100;100;99.94;</t>
  </si>
  <si>
    <t>NODE_42_length_32686_cov_12.745898;NODE_42_length_32686_cov_12.745898;NODE_1_length_420414_cov_11.655767;</t>
  </si>
  <si>
    <t>31262-32506;29051-30229;31677-33341;</t>
  </si>
  <si>
    <t>NODE_19_length_111276_cov_38.190285;NODE_19_length_111276_cov_38.190285;NODE_16_length_136619_cov_35.908669;</t>
  </si>
  <si>
    <t>76286-77545;79698-80760;97240-98289;</t>
  </si>
  <si>
    <t>NODE_66_length_10615_cov_31.928680;NODE_66_length_10615_cov_31.928680;NODE_8_length_136691_cov_31.008472;</t>
  </si>
  <si>
    <t>4159-4938;3400-4152;128376-129425;</t>
  </si>
  <si>
    <t>NODE_2_length_462478_cov_50.238297;NODE_2_length_462478_cov_50.238297;NODE_11_length_183636_cov_46.189359;</t>
  </si>
  <si>
    <t>352749-354281;346777-347850;58932-60241;</t>
  </si>
  <si>
    <t>NODE_1_length_696934_cov_36.429037;NODE_1_length_696934_cov_36.429037;NODE_11_length_183636_cov_34.168591;</t>
  </si>
  <si>
    <t>587206-588738;581234-582307;58932-60241;</t>
  </si>
  <si>
    <t>NODE_48_length_16111_cov_36.103353;NODE_48_length_16111_cov_36.103353;NODE_1_length_437602_cov_32.140847;</t>
  </si>
  <si>
    <t>9655-10434;8896-9648;81883-83895;</t>
  </si>
  <si>
    <t>-:H45</t>
  </si>
  <si>
    <t>H45-1-fliC-origin;</t>
  </si>
  <si>
    <t>99.941;</t>
  </si>
  <si>
    <t>NODE_6_length_134600_cov_26.239386;</t>
  </si>
  <si>
    <t>76597-78303;</t>
  </si>
  <si>
    <t>1707;</t>
  </si>
  <si>
    <t>NODE_1_length_623347_cov_34.652152;NODE_1_length_623347_cov_34.652152;NODE_15_length_136620_cov_31.455166;</t>
  </si>
  <si>
    <t>588357-589616;591769-592831;97241-98290;</t>
  </si>
  <si>
    <t>NODE_58_length_16011_cov_57.286432;NODE_58_length_16011_cov_57.286432;NODE_1_length_413530_cov_56.382268;</t>
  </si>
  <si>
    <t>5628-6407;6414-7166;46455-48467;</t>
  </si>
  <si>
    <t>NODE_1_length_878416_cov_35.410514;NODE_1_length_878416_cov_35.410514;NODE_1_length_878416_cov_35.410514;</t>
  </si>
  <si>
    <t>291908-293440;298339-299412;123696-125005;</t>
  </si>
  <si>
    <t>NODE_1_length_503460_cov_36.986901;NODE_1_length_503460_cov_36.986901;NODE_10_length_183537_cov_35.980971;</t>
  </si>
  <si>
    <t>393775-395307;387803-388876;58882-60191;</t>
  </si>
  <si>
    <t>NODE_27_length_70754_cov_11.816744;NODE_27_length_70754_cov_11.816744;NODE_9_length_183541_cov_11.412980;</t>
  </si>
  <si>
    <t>16337-17869;10365-11438;123347-124656;</t>
  </si>
  <si>
    <t>O110</t>
  </si>
  <si>
    <t>H2</t>
  </si>
  <si>
    <t>O110:H2</t>
  </si>
  <si>
    <t>O110-1-wzx-origin;O110-2-wzy-origin;H2-16-fliC;</t>
  </si>
  <si>
    <t>99.92;100;100;</t>
  </si>
  <si>
    <t>NODE_1_length_448006_cov_91.201992;NODE_1_length_448006_cov_91.201992;NODE_8_length_202968_cov_78.679794;</t>
  </si>
  <si>
    <t>26192-27442;23862-25067;79415-80908;</t>
  </si>
  <si>
    <t>1251;1206;1494;</t>
  </si>
  <si>
    <t>O9:H34</t>
  </si>
  <si>
    <t>wzm:0.947;wzt:0.948;fliC:0.99;</t>
  </si>
  <si>
    <t>O9-9-wzm-origin;O9-4-wzt-origin;H34-1-fliC-origin;</t>
  </si>
  <si>
    <t>94.656;94.753;98.596;</t>
  </si>
  <si>
    <t>NODE_60_length_30032_cov_122.655016;NODE_60_length_30032_cov_122.655016;NODE_54_length_33156_cov_115.515342;</t>
  </si>
  <si>
    <t>28561-29346;27263-28558;12705-14342;</t>
  </si>
  <si>
    <t>786;1296;1638;</t>
  </si>
  <si>
    <t>NODE_1_length_789708_cov_35.703278;NODE_1_length_789708_cov_35.703278;</t>
  </si>
  <si>
    <t>496170-497702;664701-666010;</t>
  </si>
  <si>
    <t>H15</t>
  </si>
  <si>
    <t>O11:H15</t>
  </si>
  <si>
    <t>O11-3-wzx;O11-6-wzy;H15-1-fliC-origin;</t>
  </si>
  <si>
    <t>NODE_10_length_174136_cov_46.170546;NODE_10_length_174136_cov_46.170546;NODE_16_length_130132_cov_43.836700;</t>
  </si>
  <si>
    <t>69629-70864;67663-68898;90877-92565;</t>
  </si>
  <si>
    <t>1236;1236;1689;</t>
  </si>
  <si>
    <t>O118/O151</t>
  </si>
  <si>
    <t>H29</t>
  </si>
  <si>
    <t>O118/O151:H29</t>
  </si>
  <si>
    <t>wzx:1;fliC:0.98;</t>
  </si>
  <si>
    <t>O118-1-wzx-origin/O151-1-wzx-origin;H29-1-fliC-origin;</t>
  </si>
  <si>
    <t>100;97.973;</t>
  </si>
  <si>
    <t>NODE_20_length_80187_cov_45.775172;NODE_3_length_153708_cov_45.341149;</t>
  </si>
  <si>
    <t>1236-2456;37706-39034;</t>
  </si>
  <si>
    <t>1221;1332;</t>
  </si>
  <si>
    <t>High similarity O-antigen group 3:O118/O151 as per A.Iguchi et.al (PMID: 25428893)</t>
  </si>
  <si>
    <t>NODE_19_length_80187_cov_55.884084;NODE_3_length_153708_cov_53.711966;</t>
  </si>
  <si>
    <t>77732-78952;37706-39034;</t>
  </si>
  <si>
    <t>NODE_1_length_649182_cov_39.128914;NODE_1_length_649182_cov_39.128914;NODE_9_length_203068_cov_32.807328;</t>
  </si>
  <si>
    <t>26241-27491;23911-25116;122111-123604;</t>
  </si>
  <si>
    <t>O8:H9</t>
  </si>
  <si>
    <t>O8-16-wzm;O8-35-wzt;H9-1-fliC-origin;</t>
  </si>
  <si>
    <t>100;100;99.95;</t>
  </si>
  <si>
    <t>NODE_23_length_71843_cov_127.720773;NODE_23_length_71843_cov_127.720773;NODE_41_length_28734_cov_119.262240;</t>
  </si>
  <si>
    <t>12444-13238;13238-14452;19545-21557;</t>
  </si>
  <si>
    <t>795;1215;2013;</t>
  </si>
  <si>
    <t>NODE_5_length_175918_cov_64.031733;</t>
  </si>
  <si>
    <t>88036-90048;</t>
  </si>
  <si>
    <t>NODE_1_length_623937_cov_116.951173;NODE_1_length_623937_cov_116.951173;NODE_1_length_623937_cov_116.951173;</t>
  </si>
  <si>
    <t>556880-558310;552474-553624;432670-434340;</t>
  </si>
  <si>
    <t>NODE_14_length_126016_cov_93.768451;NODE_14_length_126016_cov_93.768451;NODE_9_length_183839_cov_86.265104;</t>
  </si>
  <si>
    <t>16337-17869;10365-11438;58882-60191;</t>
  </si>
  <si>
    <t>NODE_16_length_126024_cov_118.059327;NODE_16_length_126024_cov_118.059327;NODE_9_length_183536_cov_111.778158;</t>
  </si>
  <si>
    <t>NODE_13_length_126016_cov_111.696679;NODE_13_length_126016_cov_111.696679;NODE_9_length_183839_cov_107.295611;</t>
  </si>
  <si>
    <t>108148-109680;114579-115652;123649-124958;</t>
  </si>
  <si>
    <t>H28</t>
  </si>
  <si>
    <t>-:H28</t>
  </si>
  <si>
    <t>H28-7-fliC;</t>
  </si>
  <si>
    <t>99.77;</t>
  </si>
  <si>
    <t>NODE_26_length_55815_cov_143.174961;</t>
  </si>
  <si>
    <t>7179-8918;</t>
  </si>
  <si>
    <t>1740;</t>
  </si>
  <si>
    <t>wzm:0.942;wzt:0.936;fliC:1;</t>
  </si>
  <si>
    <t>94.231;93.625;100;</t>
  </si>
  <si>
    <t>NODE_61_length_12988_cov_55.193014;NODE_61_length_12988_cov_55.193014;NODE_50_length_27280_cov_44.509319;</t>
  </si>
  <si>
    <t>6582-7361;5823-6575;10315-11577;</t>
  </si>
  <si>
    <t>O9:H25</t>
  </si>
  <si>
    <t>O9-13-wzm;O9-23-wzt;H25-2-fliC-origin;</t>
  </si>
  <si>
    <t>NODE_39_length_50155_cov_44.450128;NODE_39_length_50155_cov_44.450128;NODE_9_length_136601_cov_40.356280;</t>
  </si>
  <si>
    <t>14303-15088;15091-16386;46947-48278;</t>
  </si>
  <si>
    <t>786;1296;1332;</t>
  </si>
  <si>
    <t>NODE_13_length_126016_cov_122.154567;NODE_13_length_126016_cov_122.154567;NODE_9_length_183839_cov_116.330923;</t>
  </si>
  <si>
    <t>NODE_2_length_385760_cov_31.139075;NODE_2_length_385760_cov_31.139075;NODE_15_length_136621_cov_27.116086;</t>
  </si>
  <si>
    <t>379237-380496;382649-383711;38331-39380;</t>
  </si>
  <si>
    <t>NODE_13_length_126016_cov_14.556253;NODE_13_length_126016_cov_14.556253;NODE_9_length_183761_cov_13.904548;</t>
  </si>
  <si>
    <t>NODE_1_length_879869_cov_22.702587;NODE_1_length_879869_cov_22.702587;NODE_1_length_879869_cov_22.702587;</t>
  </si>
  <si>
    <t>291913-293445;298344-299417;123674-124983;</t>
  </si>
  <si>
    <t>NODE_1_length_879566_cov_31.122835;NODE_1_length_879566_cov_31.122835;NODE_1_length_879566_cov_31.122835;</t>
  </si>
  <si>
    <t>586425-587957;580453-581526;754887-756196;</t>
  </si>
  <si>
    <t>NODE_15_length_115199_cov_28.746732;NODE_15_length_115199_cov_28.746732;NODE_13_length_136620_cov_25.864858;</t>
  </si>
  <si>
    <t>33732-34991;30517-31579;38331-39380;</t>
  </si>
  <si>
    <t>O2/O50</t>
  </si>
  <si>
    <t>O2/O50:H48</t>
  </si>
  <si>
    <t>O2-1-wzx-origin;O2-2-wzy-origin;H48-1-fliC-origin;</t>
  </si>
  <si>
    <t>NODE_31_length_57755_cov_24.342559;NODE_31_length_57755_cov_24.342559;NODE_77_length_20324_cov_23.659207;</t>
  </si>
  <si>
    <t>10748-12010;8073-9035;11361-12857;</t>
  </si>
  <si>
    <t>1263;963;1497;</t>
  </si>
  <si>
    <t>High similarity O-antigen group 7:O2/O50 as per A.Iguchi et.al (PMID: 25428893)</t>
  </si>
  <si>
    <t>99.935;100;100;</t>
  </si>
  <si>
    <t>NODE_14_length_126016_cov_120.460461;NODE_14_length_126016_cov_120.460461;NODE_10_length_183839_cov_124.603547;</t>
  </si>
  <si>
    <t>NODE_2_length_622513_cov_41.441239;NODE_2_length_622513_cov_41.441239;NODE_10_length_183939_cov_36.219278;</t>
  </si>
  <si>
    <t>108198-109730;114629-115702;123699-125008;</t>
  </si>
  <si>
    <t>NODE_8_length_109950_cov_12.363219;NODE_8_length_109950_cov_12.363219;NODE_5_length_130953_cov_11.694451;</t>
  </si>
  <si>
    <t>32273-33704;27842-28568;121665-122714;</t>
  </si>
  <si>
    <t>NODE_1_length_736162_cov_34.855025;NODE_1_length_736162_cov_34.855025;NODE_9_length_183636_cov_32.879265;</t>
  </si>
  <si>
    <t>108197-109729;114628-115701;123396-124705;</t>
  </si>
  <si>
    <t>NODE_13_length_126015_cov_111.099327;NODE_13_length_126015_cov_111.099327;NODE_10_length_183839_cov_103.775579;</t>
  </si>
  <si>
    <t>NODE_13_length_126016_cov_92.170003;NODE_13_length_126016_cov_92.170003;NODE_9_length_183839_cov_86.839945;</t>
  </si>
  <si>
    <t>NODE_14_length_126016_cov_94.185304;NODE_14_length_126016_cov_94.185304;NODE_10_length_183839_cov_89.646967;</t>
  </si>
  <si>
    <t>NODE_52_length_13088_cov_36.528509;NODE_52_length_13088_cov_36.528509;NODE_43_length_27689_cov_32.978376;</t>
  </si>
  <si>
    <t>6632-7411;5873-6625;10673-11935;</t>
  </si>
  <si>
    <t>NODE_1_length_374322_cov_149.685802;NODE_1_length_374322_cov_149.685802;NODE_14_length_149390_cov_135.313489;</t>
  </si>
  <si>
    <t>41727-42521;40513-41727;7179-9010;</t>
  </si>
  <si>
    <t>NODE_1_length_879899_cov_34.687861;NODE_1_length_879899_cov_34.687861;NODE_1_length_879899_cov_34.687861;</t>
  </si>
  <si>
    <t>291943-293475;298374-299447;123699-125008;</t>
  </si>
  <si>
    <t>H9-1-fliC-origin;</t>
  </si>
  <si>
    <t>99.95;</t>
  </si>
  <si>
    <t>NODE_1_length_433291_cov_36.741292;</t>
  </si>
  <si>
    <t>423746-425758;</t>
  </si>
  <si>
    <t>NODE_28_length_84333_cov_138.092765;NODE_28_length_84333_cov_138.092765;NODE_1_length_260162_cov_127.953465;</t>
  </si>
  <si>
    <t>22620-23882;20572-21663;126961-128667;</t>
  </si>
  <si>
    <t>O8-5-wzx-origin;O8-7-wzy-origin;H9-1-fliC-origin;</t>
  </si>
  <si>
    <t>NODE_3_length_251909_cov_155.964286;NODE_3_length_251909_cov_155.964286;NODE_2_length_289841_cov_145.077232;</t>
  </si>
  <si>
    <t>174673-175860;173442-174683;42183-44195;</t>
  </si>
  <si>
    <t>1188;1242;2013;</t>
  </si>
  <si>
    <t>NODE_1_length_329310_cov_137.850146;</t>
  </si>
  <si>
    <t>43656-45668;</t>
  </si>
  <si>
    <t>NODE_1_length_469463_cov_44.336582;</t>
  </si>
  <si>
    <t>NODE_4_length_309773_cov_103.767753;NODE_4_length_309773_cov_103.767753;NODE_4_length_309773_cov_103.767753;</t>
  </si>
  <si>
    <t>16337-17869;10365-11438;184816-186125;</t>
  </si>
  <si>
    <t>NODE_15_length_126022_cov_99.837040;NODE_15_length_126022_cov_99.837040;NODE_8_length_183840_cov_89.507371;</t>
  </si>
  <si>
    <t>NODE_14_length_126022_cov_91.129858;NODE_14_length_126022_cov_91.129858;NODE_8_length_183840_cov_86.372659;</t>
  </si>
  <si>
    <t>108154-109686;114585-115658;123650-124959;</t>
  </si>
  <si>
    <t>NODE_1_length_696079_cov_30.538738;NODE_1_length_696079_cov_30.538738;NODE_9_length_183636_cov_27.432044;</t>
  </si>
  <si>
    <t>108206-109738;114637-115710;123396-124705;</t>
  </si>
  <si>
    <t>NODE_1_length_696079_cov_30.047551;NODE_1_length_696079_cov_30.047551;NODE_9_length_183939_cov_27.536499;</t>
  </si>
  <si>
    <t>108206-109738;114637-115710;123699-125008;</t>
  </si>
  <si>
    <t>NODE_7_length_181359_cov_24.394579;NODE_7_length_181359_cov_24.394579;NODE_13_length_137784_cov_22.972318;</t>
  </si>
  <si>
    <t>33682-34941;30467-31529;38566-39615;</t>
  </si>
  <si>
    <t>NODE_5_length_252009_cov_35.708141;NODE_5_length_252009_cov_35.708141;NODE_2_length_291483_cov_33.831189;</t>
  </si>
  <si>
    <t>174723-175910;173492-174733;44151-46163;</t>
  </si>
  <si>
    <t>wzm:0.996;wzt:0.998;fliC:1;</t>
  </si>
  <si>
    <t>O8-13-wzm;O8-34-wzt;H4-17-fliC;</t>
  </si>
  <si>
    <t>99.623;99.835;100;</t>
  </si>
  <si>
    <t>NODE_2_length_444144_cov_35.184853;NODE_2_length_444144_cov_35.184853;NODE_3_length_422681_cov_32.780627;</t>
  </si>
  <si>
    <t>38956-39750;37742-38956;65367-66416;</t>
  </si>
  <si>
    <t>NODE_2_length_696079_cov_36.471943;NODE_2_length_696079_cov_36.471943;NODE_9_length_183636_cov_34.030048;</t>
  </si>
  <si>
    <t>586342-587874;580370-581443;58932-60241;</t>
  </si>
  <si>
    <t>NODE_3_length_251909_cov_63.502327;NODE_3_length_251909_cov_63.502327;NODE_1_length_290476_cov_58.092414;</t>
  </si>
  <si>
    <t>174673-175860;173442-174683;245007-247019;</t>
  </si>
  <si>
    <t>NODE_5_length_252009_cov_45.445891;NODE_5_length_252009_cov_45.445891;NODE_3_length_291123_cov_42.328163;</t>
  </si>
  <si>
    <t>174723-175910;173492-174733;244961-246973;</t>
  </si>
  <si>
    <t>O21:H16</t>
  </si>
  <si>
    <t>O21-4-wzx;O21-8-wzy;H16-25-fliC;</t>
  </si>
  <si>
    <t>NODE_4_length_184010_cov_40.833644;NODE_4_length_184010_cov_40.833644;NODE_7_length_168067_cov_39.113356;</t>
  </si>
  <si>
    <t>37875-39110;34504-35586;121668-123242;</t>
  </si>
  <si>
    <t>1236;1083;1575;</t>
  </si>
  <si>
    <t>NODE_1_length_661464_cov_29.103357;NODE_1_length_661464_cov_29.103357;NODE_17_length_100296_cov_24.771686;</t>
  </si>
  <si>
    <t>33730-34989;30517-31577;97241-98290;</t>
  </si>
  <si>
    <t>NODE_1_length_506261_cov_38.082845;NODE_1_length_506261_cov_38.082845;NODE_9_length_183839_cov_35.340533;</t>
  </si>
  <si>
    <t>396574-398106;390602-391675;58882-60191;</t>
  </si>
  <si>
    <t>NODE_3_length_223993_cov_33.481261;NODE_3_length_223993_cov_33.481261;NODE_5_length_192784_cov_32.790057;</t>
  </si>
  <si>
    <t>146265-147696;141834-142560;158992-160041;</t>
  </si>
  <si>
    <t>NODE_9_length_122541_cov_33.133612;NODE_9_length_122541_cov_33.133612;NODE_16_length_85561_cov_32.722569;</t>
  </si>
  <si>
    <t>76297-77728;81433-82159;32743-33792;</t>
  </si>
  <si>
    <t>NODE_6_length_134600_cov_38.148967;</t>
  </si>
  <si>
    <t>NODE_52_length_15922_cov_72.059072;NODE_52_length_15922_cov_72.059072;NODE_1_length_438115_cov_67.066942;</t>
  </si>
  <si>
    <t>9606-10385;8847-9599;350233-352245;</t>
  </si>
  <si>
    <t>NODE_6_length_134600_cov_37.105025;</t>
  </si>
  <si>
    <t>NODE_6_length_134597_cov_36.758154;</t>
  </si>
  <si>
    <t>56297-58003;</t>
  </si>
  <si>
    <t>O1:H25</t>
  </si>
  <si>
    <t>O1-1-wzx-origin;O1-7-wzy;H25-14-fliC;</t>
  </si>
  <si>
    <t>NODE_11_length_183425_cov_41.672266;NODE_11_length_183425_cov_41.672266;NODE_3_length_514123_cov_39.233496;</t>
  </si>
  <si>
    <t>51568-52794;48296-49300;60493-61812;</t>
  </si>
  <si>
    <t>1227;1005;1320;</t>
  </si>
  <si>
    <t>NODE_57_length_15922_cov_66.309183;NODE_57_length_15922_cov_66.309183;NODE_1_length_438115_cov_47.740349;</t>
  </si>
  <si>
    <t>5538-6317;6324-7076;85871-87883;</t>
  </si>
  <si>
    <t>NODE_4_length_277807_cov_30.690439;NODE_4_length_277807_cov_30.690439;NODE_16_length_136619_cov_28.163585;</t>
  </si>
  <si>
    <t>30307-31566;27092-28154;38331-39380;</t>
  </si>
  <si>
    <t>NODE_55_length_15922_cov_37.543326;NODE_55_length_15922_cov_37.543326;NODE_1_length_438115_cov_34.243737;</t>
  </si>
  <si>
    <t>5538-6317;6324-7076;350233-352245;</t>
  </si>
  <si>
    <t>NODE_6_length_134600_cov_23.830635;</t>
  </si>
  <si>
    <t>56298-58004;</t>
  </si>
  <si>
    <t>NODE_5_length_134498_cov_42.450012;</t>
  </si>
  <si>
    <t>56248-57954;</t>
  </si>
  <si>
    <t>H17</t>
  </si>
  <si>
    <t>O8:H17</t>
  </si>
  <si>
    <t>O8-1-wzm-origin;O8-3-wzt-origin;H17-4-fliC;</t>
  </si>
  <si>
    <t>NODE_23_length_79288_cov_37.130178;NODE_23_length_79288_cov_37.130178;NODE_9_length_174878_cov_35.240737;</t>
  </si>
  <si>
    <t>48126-48920;46912-48126;148650-149699;</t>
  </si>
  <si>
    <t>NODE_1_length_696934_cov_42.703879;NODE_1_length_696934_cov_42.703879;NODE_11_length_183939_cov_38.510576;</t>
  </si>
  <si>
    <t>NODE_1_length_694205_cov_36.434005;NODE_1_length_694205_cov_36.434005;NODE_11_length_183636_cov_32.327112;</t>
  </si>
  <si>
    <t>108198-109730;114629-115702;123396-124705;</t>
  </si>
  <si>
    <t>NODE_1_length_694205_cov_39.000254;NODE_1_length_694205_cov_39.000254;NODE_12_length_183636_cov_35.796746;</t>
  </si>
  <si>
    <t>584476-586008;578504-579577;58932-60241;</t>
  </si>
  <si>
    <t>NODE_1_length_694205_cov_37.668873;NODE_1_length_694205_cov_37.668873;NODE_11_length_183939_cov_33.782370;</t>
  </si>
  <si>
    <t>NODE_1_length_622501_cov_39.959317;NODE_1_length_622501_cov_39.959317;NODE_11_length_183636_cov_36.186781;</t>
  </si>
  <si>
    <t>512772-514304;506800-507873;58932-60241;</t>
  </si>
  <si>
    <t>NODE_1_length_622501_cov_35.690790;NODE_1_length_622501_cov_35.690790;NODE_11_length_183636_cov_33.078203;</t>
  </si>
  <si>
    <t>NODE_23_length_62874_cov_75.926191;NODE_23_length_62874_cov_75.926191;NODE_11_length_135722_cov_73.372258;</t>
  </si>
  <si>
    <t>3580-4365;4368-5663;12207-13919;</t>
  </si>
  <si>
    <t>NODE_4_length_277807_cov_42.317120;NODE_4_length_277807_cov_42.317120;NODE_16_length_136618_cov_38.521441;</t>
  </si>
  <si>
    <t>30307-31566;27092-28154;38330-39379;</t>
  </si>
  <si>
    <t>NODE_53_length_16010_cov_68.282370;NODE_53_length_16010_cov_68.282370;NODE_1_length_437628_cov_66.664206;</t>
  </si>
  <si>
    <t>5628-6407;6414-7166;81959-83971;</t>
  </si>
  <si>
    <t>NODE_7_length_252009_cov_31.945427;NODE_7_length_252009_cov_31.945427;NODE_6_length_254200_cov_29.777166;</t>
  </si>
  <si>
    <t>76100-77287;77277-78518;7228-9240;</t>
  </si>
  <si>
    <t>NODE_48_length_16111_cov_31.888826;NODE_48_length_16111_cov_31.888826;NODE_1_length_437728_cov_31.552314;</t>
  </si>
  <si>
    <t>9655-10434;8896-9648;82009-84021;</t>
  </si>
  <si>
    <t>O13/O135:H11</t>
  </si>
  <si>
    <t>O13-1-wzx-origin;O13-2-wzy-origin;H11-4-fliC;</t>
  </si>
  <si>
    <t>NODE_17_length_91451_cov_25.847937;NODE_17_length_91451_cov_25.847937;NODE_1_length_251504_cov_23.718240;</t>
  </si>
  <si>
    <t>80321-81577;83416-84564;27578-29036;</t>
  </si>
  <si>
    <t>1257;1149;1459;</t>
  </si>
  <si>
    <t>O159</t>
  </si>
  <si>
    <t>H20</t>
  </si>
  <si>
    <t>O159:H20</t>
  </si>
  <si>
    <t>O159-3-wzx;O159-6-wzy;H20-3-fliC;</t>
  </si>
  <si>
    <t>NODE_1_length_725561_cov_35.157637;NODE_1_length_725561_cov_35.157637;NODE_27_length_55898_cov_31.195334;</t>
  </si>
  <si>
    <t>608051-609430;610959-611973;7228-8958;</t>
  </si>
  <si>
    <t>1380;1015;1731;</t>
  </si>
  <si>
    <t>O153</t>
  </si>
  <si>
    <t>H49</t>
  </si>
  <si>
    <t>O153:H49</t>
  </si>
  <si>
    <t>O153-3-wzx-origin;O153-4-wzy-origin;H49-3-fliC;</t>
  </si>
  <si>
    <t>100;100;98.997;</t>
  </si>
  <si>
    <t>NODE_2_length_368806_cov_42.848912;NODE_2_length_368806_cov_42.848912;NODE_9_length_193492_cov_39.604225;</t>
  </si>
  <si>
    <t>367043-368221;364908-366086;69813-71507;</t>
  </si>
  <si>
    <t>1179;1179;1695;</t>
  </si>
  <si>
    <t>High similarity O-antigen group 11:O153/O178 as per A.Iguchi et.al (PMID: 25428893)</t>
  </si>
  <si>
    <t>NODE_2_length_368380_cov_40.952668;NODE_2_length_368380_cov_40.952668;NODE_9_length_193492_cov_38.074817;</t>
  </si>
  <si>
    <t>586-1764;2721-3899;121986-123680;</t>
  </si>
  <si>
    <t>NODE_2_length_368536_cov_40.361177;NODE_2_length_368536_cov_40.361177;NODE_9_length_193492_cov_37.458082;</t>
  </si>
  <si>
    <t>NODE_1_length_860206_cov_35.433750;NODE_1_length_860206_cov_35.433750;</t>
  </si>
  <si>
    <t>291691-293223;123383-124692;</t>
  </si>
  <si>
    <t>O173</t>
  </si>
  <si>
    <t>H40</t>
  </si>
  <si>
    <t>O173:H40</t>
  </si>
  <si>
    <t>wzx:0.988;wzy:0.999;fliC:1;</t>
  </si>
  <si>
    <t>O173-1-wzx-origin;O173-2-wzy-origin;H40-2-fliC-origin;</t>
  </si>
  <si>
    <t>99.833;99.907;100;</t>
  </si>
  <si>
    <t>99;100;100;</t>
  </si>
  <si>
    <t>NODE_28_length_53056_cov_41.583215;NODE_28_length_53056_cov_41.583215;NODE_30_length_49688_cov_44.340389;</t>
  </si>
  <si>
    <t>639-1836;9194-10273;36146-37624;</t>
  </si>
  <si>
    <t>1198;1080;1479;</t>
  </si>
  <si>
    <t>NODE_8_length_110053_cov_33.732638;NODE_8_length_110053_cov_33.732638;NODE_16_length_85728_cov_34.876847;</t>
  </si>
  <si>
    <t>32326-33757;27895-28621;32743-33792;</t>
  </si>
  <si>
    <t>O102:H25</t>
  </si>
  <si>
    <t>O102-7-wzx;O102-9-wzy;H25-11-fliC;</t>
  </si>
  <si>
    <t>NODE_5_length_245989_cov_31.454991;NODE_5_length_245989_cov_31.454991;NODE_26_length_64934_cov_29.565093;</t>
  </si>
  <si>
    <t>197464-198714;199717-200847;7209-8528;</t>
  </si>
  <si>
    <t>1251;1131;1320;</t>
  </si>
  <si>
    <t>-:H4</t>
  </si>
  <si>
    <t>fliC:0.99;</t>
  </si>
  <si>
    <t>H4-1-fliC-origin;</t>
  </si>
  <si>
    <t>99.333;</t>
  </si>
  <si>
    <t>NODE_5_length_155506_cov_23.192027;</t>
  </si>
  <si>
    <t>121714-122763;</t>
  </si>
  <si>
    <t>1050;</t>
  </si>
  <si>
    <t>NODE_1_length_622513_cov_33.242965;NODE_1_length_622513_cov_33.242965;NODE_11_length_183939_cov_30.826513;</t>
  </si>
  <si>
    <t>NODE_6_length_252009_cov_40.745480;NODE_6_length_252009_cov_40.745480;NODE_3_length_291215_cov_37.737918;</t>
  </si>
  <si>
    <t>76100-77287;77277-78518;244961-246973;</t>
  </si>
  <si>
    <t>O116</t>
  </si>
  <si>
    <t>O116:H9</t>
  </si>
  <si>
    <t>O116-4-wzx-origin;O116-3-wzy-origin;H9-4-fliC;</t>
  </si>
  <si>
    <t>NODE_12_length_127833_cov_40.235572;NODE_12_length_127833_cov_40.235572;NODE_21_length_90519_cov_40.346214;</t>
  </si>
  <si>
    <t>44614-46041;40350-41555;46485-48497;</t>
  </si>
  <si>
    <t>1428;1206;2013;</t>
  </si>
  <si>
    <t>NODE_11_length_127833_cov_35.056740;NODE_11_length_127833_cov_35.056740;NODE_19_length_91179_cov_35.424889;</t>
  </si>
  <si>
    <t>81793-83220;86279-87484;46485-48497;</t>
  </si>
  <si>
    <t>O8/O104</t>
  </si>
  <si>
    <t>H21</t>
  </si>
  <si>
    <t>O8/O104:H21</t>
  </si>
  <si>
    <t>O8-1-wzm-origin;O8-3-wzt-origin;H21-12-fliC;</t>
  </si>
  <si>
    <t>100;99.918;100;</t>
  </si>
  <si>
    <t>NODE_1_length_383748_cov_56.949089;NODE_1_length_383748_cov_56.949089;NODE_8_length_150799_cov_55.470396;</t>
  </si>
  <si>
    <t>352048-352842;352842-354056;102589-104064;</t>
  </si>
  <si>
    <t>795;1215;1476;</t>
  </si>
  <si>
    <t>NODE_13_length_150123_cov_48.295228;NODE_13_length_150123_cov_48.295228;NODE_2_length_382491_cov_46.286881;</t>
  </si>
  <si>
    <t>31720-32514;32514-33728;25175-26224;</t>
  </si>
  <si>
    <t>NODE_2_length_592185_cov_31.884663;NODE_2_length_592185_cov_31.884663;NODE_2_length_592185_cov_31.884663;</t>
  </si>
  <si>
    <t>299016-300548;293044-294117;467482-468791;</t>
  </si>
  <si>
    <t>NODE_1_length_724008_cov_11.869337;NODE_1_length_724008_cov_11.869337;NODE_1_length_724008_cov_11.869337;</t>
  </si>
  <si>
    <t>430888-432420;424916-425989;599355-600664;</t>
  </si>
  <si>
    <t>-:H30</t>
  </si>
  <si>
    <t>H30-5-fliC;</t>
  </si>
  <si>
    <t>99.942;</t>
  </si>
  <si>
    <t>NODE_1_length_537894_cov_68.081396;</t>
  </si>
  <si>
    <t>116649-118361;</t>
  </si>
  <si>
    <t>1713;</t>
  </si>
  <si>
    <t>NODE_9_length_183425_cov_30.434702;NODE_9_length_183425_cov_30.434702;NODE_4_length_514123_cov_27.954385;</t>
  </si>
  <si>
    <t>NODE_1_length_506449_cov_51.712168;NODE_1_length_506449_cov_51.712168;NODE_10_length_183548_cov_49.100981;</t>
  </si>
  <si>
    <t>396770-398302;390798-391871;58882-60191;</t>
  </si>
  <si>
    <t>O153:H2</t>
  </si>
  <si>
    <t>O153-3-wzx-origin;O153-4-wzy-origin;H2-6-fliC;</t>
  </si>
  <si>
    <t>100;99.915;100;</t>
  </si>
  <si>
    <t>NODE_17_length_111232_cov_35.334746;NODE_17_length_111232_cov_35.334746;NODE_6_length_173512_cov_34.852588;</t>
  </si>
  <si>
    <t>109469-110647;107334-108512;72973-74461;</t>
  </si>
  <si>
    <t>1179;1179;1489;</t>
  </si>
  <si>
    <t>NODE_16_length_110804_cov_41.706377;NODE_16_length_110804_cov_41.706377;NODE_6_length_177272_cov_43.327831;</t>
  </si>
  <si>
    <t>109091-110269;106956-108134;76783-78271;</t>
  </si>
  <si>
    <t>NODE_1_length_1053152_cov_30.719597;NODE_1_length_1053152_cov_30.719597;NODE_1_length_1053152_cov_30.719597;</t>
  </si>
  <si>
    <t>610250-611485;611527-612858;445853-447517;</t>
  </si>
  <si>
    <t>NODE_1_length_843152_cov_29.942617;NODE_1_length_843152_cov_29.942617;NODE_1_length_843152_cov_29.942617;</t>
  </si>
  <si>
    <t>549679-551211;543707-544780;718146-719455;</t>
  </si>
  <si>
    <t>NODE_2_length_592186_cov_37.983796;NODE_2_length_592186_cov_37.983796;NODE_2_length_592186_cov_37.983796;</t>
  </si>
  <si>
    <t>291639-293171;298070-299143;123395-124704;</t>
  </si>
  <si>
    <t>NODE_5_length_309458_cov_38.188787;NODE_5_length_309458_cov_38.188787;NODE_5_length_309458_cov_38.188787;</t>
  </si>
  <si>
    <t>16338-17870;10366-11439;184805-186114;</t>
  </si>
  <si>
    <t>NODE_1_length_618715_cov_35.111944;NODE_1_length_618715_cov_35.111944;NODE_12_length_183636_cov_32.770262;</t>
  </si>
  <si>
    <t>NODE_10_length_110094_cov_27.821646;NODE_10_length_110094_cov_27.821646;NODE_24_length_74828_cov_33.733163;</t>
  </si>
  <si>
    <t>76297-77728;81433-82159;8171-9220;</t>
  </si>
  <si>
    <t>O9-14-wzm;O9-20-wzt;H9-3-fliC;</t>
  </si>
  <si>
    <t>NODE_29_length_33320_cov_42.599193;NODE_29_length_33320_cov_42.599193;NODE_1_length_456764_cov_39.450640;</t>
  </si>
  <si>
    <t>1177-1962;1965-3260;62097-64109;</t>
  </si>
  <si>
    <t>NODE_12_length_148772_cov_39.428423;NODE_12_length_148772_cov_39.428423;NODE_2_length_376530_cov_28.279416;</t>
  </si>
  <si>
    <t>117611-118405;116397-117611;350301-351350;</t>
  </si>
  <si>
    <t>NODE_54_length_15922_cov_62.837867;NODE_54_length_15922_cov_62.837867;NODE_1_length_438115_cov_60.413345;</t>
  </si>
  <si>
    <t>9606-10385;8847-9599;85871-87883;</t>
  </si>
  <si>
    <t>NODE_55_length_15922_cov_73.376523;NODE_55_length_15922_cov_73.376523;NODE_1_length_438115_cov_71.821107;</t>
  </si>
  <si>
    <t>NODE_20_length_63298_cov_65.829281;NODE_20_length_63298_cov_65.829281;NODE_1_length_382391_cov_64.135572;</t>
  </si>
  <si>
    <t>32281-33075;31067-32281;25125-26174;</t>
  </si>
  <si>
    <t>O117/O107</t>
  </si>
  <si>
    <t>H42</t>
  </si>
  <si>
    <t>O117/O107:H42</t>
  </si>
  <si>
    <t>O117-1-wzx-origin;O117-3-wzy-origin;H42-9-fliC;</t>
  </si>
  <si>
    <t>NODE_8_length_113399_cov_37.865404;NODE_8_length_113399_cov_37.865404;NODE_30_length_68348_cov_35.688893;</t>
  </si>
  <si>
    <t>85533-86750;86743-88065;7614-8893;</t>
  </si>
  <si>
    <t>1218;1323;1280;</t>
  </si>
  <si>
    <t>High similarity O-antigen group 8:O107/O117 as per A.Iguchi et.al (PMID: 25428893)</t>
  </si>
  <si>
    <t>NODE_75_length_12986_cov_34.513982;NODE_75_length_12986_cov_34.513982;NODE_1_length_358535_cov_36.057750;</t>
  </si>
  <si>
    <t>5627-6406;6413-7165;7185-8234;</t>
  </si>
  <si>
    <t>O89:H17</t>
  </si>
  <si>
    <t>O89-1-wzm-origin;O89-4-wzt;H17-4-fliC;</t>
  </si>
  <si>
    <t>NODE_54_length_16011_cov_67.329170;NODE_54_length_16011_cov_67.329170;NODE_8_length_148545_cov_62.950670;</t>
  </si>
  <si>
    <t>9605-10384;8846-9598;122366-123415;</t>
  </si>
  <si>
    <t>NODE_1_length_696154_cov_32.214295;NODE_1_length_696154_cov_32.214295;NODE_10_length_183939_cov_30.356636;</t>
  </si>
  <si>
    <t>586425-587957;580453-581526;58932-60241;</t>
  </si>
  <si>
    <t>NODE_1_length_622513_cov_35.847667;NODE_1_length_622513_cov_35.847667;NODE_12_length_183636_cov_32.644192;</t>
  </si>
  <si>
    <t>O80</t>
  </si>
  <si>
    <t>H26</t>
  </si>
  <si>
    <t>O80:H26</t>
  </si>
  <si>
    <t>O80-1-wzx-origin;O80-2-wzy-origin;H26-4-fliC;</t>
  </si>
  <si>
    <t>NODE_17_length_95505_cov_38.033960;NODE_17_length_95505_cov_38.033960;NODE_28_length_62832_cov_37.392919;</t>
  </si>
  <si>
    <t>74032-75252;69115-70341;39773-41445;</t>
  </si>
  <si>
    <t>1221;1227;1673;</t>
  </si>
  <si>
    <t>O89-1-wzm-origin;O89-4-wzt;H9-4-fliC;</t>
  </si>
  <si>
    <t>NODE_53_length_16010_cov_61.601958;NODE_53_length_16010_cov_61.601958;NODE_1_length_362074_cov_60.210916;</t>
  </si>
  <si>
    <t>5628-6407;6414-7166;6405-8417;</t>
  </si>
  <si>
    <t>99.943;</t>
  </si>
  <si>
    <t>NODE_13_length_131042_cov_35.469457;</t>
  </si>
  <si>
    <t>7008-8765;</t>
  </si>
  <si>
    <t>1758;</t>
  </si>
  <si>
    <t>NODE_13_length_131030_cov_41.707356;</t>
  </si>
  <si>
    <t>122266-124023;</t>
  </si>
  <si>
    <t>O182</t>
  </si>
  <si>
    <t>O182:H19</t>
  </si>
  <si>
    <t>wzx:0.995;wzy:0.993;fliC:1;</t>
  </si>
  <si>
    <t>O182-1-wzx-origin;O182-2-wzy-origin;H19-2-fliC-origin;</t>
  </si>
  <si>
    <t>99.479;99.267;100;</t>
  </si>
  <si>
    <t>NODE_19_length_90261_cov_46.828960;NODE_19_length_90261_cov_46.828960;NODE_3_length_237161_cov_44.701532;</t>
  </si>
  <si>
    <t>59451-60794;63070-64296;144415-146256;</t>
  </si>
  <si>
    <t>1344;1227;1842;</t>
  </si>
  <si>
    <t>NODE_5_length_367001_cov_38.759250;NODE_5_length_367001_cov_38.759250;NODE_2_length_454976_cov_37.405244;</t>
  </si>
  <si>
    <t>338381-339628;340739-341905;77998-79307;</t>
  </si>
  <si>
    <t>NODE_34_length_43027_cov_40.291282;NODE_34_length_43027_cov_40.291282;NODE_10_length_139864_cov_38.639029;</t>
  </si>
  <si>
    <t>3694-4479;4482-5777;131057-132769;</t>
  </si>
  <si>
    <t>NODE_1_length_805974_cov_32.078479;NODE_1_length_805974_cov_32.078479;NODE_1_length_805974_cov_32.078479;</t>
  </si>
  <si>
    <t>512783-514315;506812-507885;681270-682579;</t>
  </si>
  <si>
    <t>NODE_14_length_130929_cov_54.442309;</t>
  </si>
  <si>
    <t>6958-8715;</t>
  </si>
  <si>
    <t>NODE_1_length_806278_cov_35.225640;NODE_1_length_806278_cov_35.225640;NODE_1_length_806278_cov_35.225640;</t>
  </si>
  <si>
    <t>291963-293495;298394-299467;123699-125008;</t>
  </si>
  <si>
    <t>O160/O8</t>
  </si>
  <si>
    <t>O160/O8:H19</t>
  </si>
  <si>
    <t>O160-3-wzx;O160-4-wzy;H19-4-fliC;</t>
  </si>
  <si>
    <t>NODE_4_length_376169_cov_39.499723;NODE_4_length_376169_cov_39.499723;NODE_1_length_457329_cov_37.635472;</t>
  </si>
  <si>
    <t>318720-319967;321887-322987;404699-406530;</t>
  </si>
  <si>
    <t>1248;1101;1832;</t>
  </si>
  <si>
    <t>NODE_2_length_375969_cov_39.091467;NODE_2_length_375969_cov_39.091467;NODE_7_length_194214_cov_36.354202;</t>
  </si>
  <si>
    <t>318720-319967;321887-322987;50800-52631;</t>
  </si>
  <si>
    <t>NODE_3_length_222429_cov_39.279624;NODE_3_length_222429_cov_39.279624;NODE_25_length_88955_cov_34.998908;</t>
  </si>
  <si>
    <t>192840-194096;194098-195222;55192-56241;</t>
  </si>
  <si>
    <t>NODE_6_length_144473_cov_29.787233;NODE_6_length_144473_cov_29.787233;NODE_3_length_155507_cov_29.104067;</t>
  </si>
  <si>
    <t>66745-68176;62314-63040;121714-122763;</t>
  </si>
  <si>
    <t>wzx:0.998;wzy:1;fliC:1;</t>
  </si>
  <si>
    <t>99.832;100;100;</t>
  </si>
  <si>
    <t>NODE_9_length_169961_cov_37.115560;NODE_9_length_169961_cov_37.115560;NODE_13_length_154831_cov_36.338168;</t>
  </si>
  <si>
    <t>95919-97106;94688-95929;34529-36541;</t>
  </si>
  <si>
    <t>NODE_19_length_90261_cov_25.594459;NODE_19_length_90261_cov_25.594459;NODE_4_length_236010_cov_24.209015;</t>
  </si>
  <si>
    <t>29468-30811;25966-27192;89755-91596;</t>
  </si>
  <si>
    <t>NODE_101_length_10495_cov_49.979843;NODE_101_length_10495_cov_49.979843;NODE_3_length_186896_cov_57.593698;</t>
  </si>
  <si>
    <t>6021-7241;1104-2330;145113-146785;</t>
  </si>
  <si>
    <t>NODE_18_length_90261_cov_34.217385;NODE_18_length_90261_cov_34.217385;NODE_3_length_237161_cov_33.760043;</t>
  </si>
  <si>
    <t>29468-30811;25966-27192;144415-146256;</t>
  </si>
  <si>
    <t>NODE_6_length_134600_cov_38.697486;</t>
  </si>
  <si>
    <t>NODE_33_length_43027_cov_38.569161;NODE_33_length_43027_cov_38.569161;NODE_11_length_139864_cov_37.761681;</t>
  </si>
  <si>
    <t>3694-4479;4482-5777;7096-8808;</t>
  </si>
  <si>
    <t>NODE_34_length_43027_cov_42.348718;NODE_34_length_43027_cov_42.348718;NODE_10_length_139864_cov_40.816613;</t>
  </si>
  <si>
    <t>O8:H25</t>
  </si>
  <si>
    <t>O8-1-wzm-origin;O8-3-wzt-origin;H25-2-fliC-origin;</t>
  </si>
  <si>
    <t>NODE_46_length_18951_cov_58.120748;NODE_46_length_18951_cov_58.120748;NODE_9_length_144933_cov_55.891699;</t>
  </si>
  <si>
    <t>16039-16833;14825-16039;46897-48228;</t>
  </si>
  <si>
    <t>795;1215;1332;</t>
  </si>
  <si>
    <t>NODE_6_length_134596_cov_23.437506;</t>
  </si>
  <si>
    <t>93.158;93.517;100;</t>
  </si>
  <si>
    <t>NODE_3_length_221862_cov_42.174352;NODE_3_length_221862_cov_42.174352;NODE_24_length_88952_cov_39.895198;</t>
  </si>
  <si>
    <t>27767-29023;26641-27765;32715-33764;</t>
  </si>
  <si>
    <t>NODE_1_length_387513_cov_31.391781;NODE_1_length_387513_cov_31.391781;NODE_15_length_136519_cov_29.502814;</t>
  </si>
  <si>
    <t>358428-359687;361840-362902;97190-98239;</t>
  </si>
  <si>
    <t>NODE_1_length_917191_cov_32.238198;NODE_1_length_917191_cov_32.238198;NODE_1_length_917191_cov_32.238198;</t>
  </si>
  <si>
    <t>291676-293208;298107-299180;123396-124705;</t>
  </si>
  <si>
    <t>O127</t>
  </si>
  <si>
    <t>O127:H40</t>
  </si>
  <si>
    <t>O127-2-wzx-origin;O127-5-wzy-origin;H40-1-fliC-origin;</t>
  </si>
  <si>
    <t>NODE_32_length_31425_cov_31.767589;NODE_32_length_31425_cov_31.767589;NODE_1_length_401010_cov_32.058434;</t>
  </si>
  <si>
    <t>27046-28317;25222-26388;357727-359205;</t>
  </si>
  <si>
    <t>1272;1167;1479;</t>
  </si>
  <si>
    <t>High similarity O-antigen group 4:O90/O127 as per A.Iguchi et.al (PMID: 25428893)</t>
  </si>
  <si>
    <t>NODE_55_length_16011_cov_60.520836;NODE_55_length_16011_cov_60.520836;NODE_32_length_46568_cov_61.625003;</t>
  </si>
  <si>
    <t>9605-10384;8846-9598;34992-36254;</t>
  </si>
  <si>
    <t>NODE_8_length_146612_cov_36.865010;NODE_8_length_146612_cov_36.865010;NODE_5_length_172053_cov_36.080686;</t>
  </si>
  <si>
    <t>76298-77729;81434-82160;7524-8573;</t>
  </si>
  <si>
    <t>NODE_2_length_622555_cov_36.016662;NODE_2_length_622555_cov_36.016662;NODE_8_length_183939_cov_33.368240;</t>
  </si>
  <si>
    <t>512826-514358;506854-507927;58932-60241;</t>
  </si>
  <si>
    <t>NODE_2_length_622555_cov_36.432428;NODE_2_length_622555_cov_36.432428;NODE_9_length_183636_cov_33.255671;</t>
  </si>
  <si>
    <t>NODE_2_length_496580_cov_36.309203;NODE_2_length_496580_cov_36.309203;NODE_13_length_136620_cov_33.362070;</t>
  </si>
  <si>
    <t>33732-34991;30517-31579;97241-98290;</t>
  </si>
  <si>
    <t>NODE_2_length_496580_cov_39.725559;NODE_2_length_496580_cov_39.725559;NODE_13_length_137223_cov_36.644191;</t>
  </si>
  <si>
    <t>461590-462849;465002-466064;97241-98290;</t>
  </si>
  <si>
    <t>NODE_26_length_66603_cov_29.425477;NODE_26_length_66603_cov_29.425477;NODE_24_length_74811_cov_28.840126;</t>
  </si>
  <si>
    <t>31383-32624;29000-30169;62737-64449;</t>
  </si>
  <si>
    <t>NODE_30_length_42847_cov_31.605103;NODE_30_length_42847_cov_31.605103;NODE_1_length_484150_cov_31.698349;</t>
  </si>
  <si>
    <t>38377-39579;36348-37689;94589-96253;</t>
  </si>
  <si>
    <t>NODE_7_length_134600_cov_22.284317;</t>
  </si>
  <si>
    <t>H32</t>
  </si>
  <si>
    <t>-:H32</t>
  </si>
  <si>
    <t>H32-2-fliC;</t>
  </si>
  <si>
    <t>NODE_25_length_68134_cov_44.833801;</t>
  </si>
  <si>
    <t>25646-27358;</t>
  </si>
  <si>
    <t>NODE_55_length_15922_cov_79.178921;NODE_55_length_15922_cov_79.178921;NODE_1_length_438115_cov_74.517656;</t>
  </si>
  <si>
    <t>NODE_54_length_15922_cov_70.809151;NODE_54_length_15922_cov_70.809151;NODE_1_length_438115_cov_70.948240;</t>
  </si>
  <si>
    <t>NODE_2_length_496580_cov_38.535471;NODE_2_length_496580_cov_38.535471;NODE_13_length_136620_cov_35.609987;</t>
  </si>
  <si>
    <t>461590-462849;465002-466064;38331-39380;</t>
  </si>
  <si>
    <t>NODE_2_length_496580_cov_32.262307;NODE_2_length_496580_cov_32.262307;NODE_13_length_136620_cov_30.080085;</t>
  </si>
  <si>
    <t>NODE_2_length_631672_cov_36.722528;NODE_2_length_631672_cov_36.722528;NODE_3_length_549514_cov_33.888130;</t>
  </si>
  <si>
    <t>27877-29136;24662-25724;418247-419296;</t>
  </si>
  <si>
    <t>O2/O50:H4</t>
  </si>
  <si>
    <t>O2-1-wzx-origin;O2-2-wzy-origin;H4-2-fliC-origin;</t>
  </si>
  <si>
    <t>NODE_5_length_317139_cov_30.996107;NODE_5_length_317139_cov_30.996107;NODE_4_length_318311_cov_30.934918;</t>
  </si>
  <si>
    <t>43285-44547;40610-41572;244085-245134;</t>
  </si>
  <si>
    <t>1263;963;1050;</t>
  </si>
  <si>
    <t>NODE_2_length_340562_cov_31.600749;NODE_2_length_340562_cov_31.600749;NODE_13_length_136857_cov_29.296738;</t>
  </si>
  <si>
    <t>331671-332930;335083-336145;38566-39615;</t>
  </si>
  <si>
    <t>NODE_1_length_506450_cov_25.177523;NODE_1_length_506450_cov_25.177523;NODE_9_length_183536_cov_24.484964;</t>
  </si>
  <si>
    <t>108148-109680;114580-115653;123346-124655;</t>
  </si>
  <si>
    <t>NODE_9_length_110094_cov_39.450799;NODE_9_length_110094_cov_39.450799;NODE_30_length_55674_cov_39.520208;</t>
  </si>
  <si>
    <t>76297-77728;81433-82159;32744-33793;</t>
  </si>
  <si>
    <t>NODE_57_length_16011_cov_68.610456;NODE_57_length_16011_cov_68.610456;NODE_36_length_46568_cov_67.207180;</t>
  </si>
  <si>
    <t>NODE_56_length_16011_cov_70.529559;NODE_56_length_16011_cov_70.529559;NODE_36_length_46568_cov_72.808092;</t>
  </si>
  <si>
    <t>NODE_45_length_16111_cov_37.484797;NODE_45_length_16111_cov_37.484797;NODE_1_length_437728_cov_39.406590;</t>
  </si>
  <si>
    <t>5678-6457;6464-7216;82008-84020;</t>
  </si>
  <si>
    <t>NODE_55_length_16010_cov_69.937928;NODE_55_length_16010_cov_69.937928;NODE_1_length_437629_cov_70.034791;</t>
  </si>
  <si>
    <t>NODE_61_length_16011_cov_46.404983;NODE_61_length_16011_cov_46.404983;NODE_23_length_69213_cov_45.159598;</t>
  </si>
  <si>
    <t>9605-10384;8846-9598;18688-19950;</t>
  </si>
  <si>
    <t>NODE_2_length_517585_cov_33.951733;NODE_2_length_517585_cov_33.951733;NODE_16_length_122803_cov_31.234104;</t>
  </si>
  <si>
    <t>30028-31287;26813-27875;83424-84473;</t>
  </si>
  <si>
    <t>O45:H6</t>
  </si>
  <si>
    <t>O45-2-wzx-origin;O45-5-wzy-origin;H6-17-fliC;</t>
  </si>
  <si>
    <t>100;100;99.637;</t>
  </si>
  <si>
    <t>NODE_2_length_676956_cov_38.996968;NODE_2_length_676956_cov_38.996968;NODE_13_length_118436_cov_36.677210;</t>
  </si>
  <si>
    <t>50764-52026;48716-49807;105642-107288;</t>
  </si>
  <si>
    <t>1263;1092;1653;</t>
  </si>
  <si>
    <t>NODE_1_length_595390_cov_38.975960;NODE_1_length_595390_cov_38.975960;NODE_26_length_54279_cov_37.568234;</t>
  </si>
  <si>
    <t>588358-589617;591770-592832;14297-15346;</t>
  </si>
  <si>
    <t>NODE_2_length_617493_cov_36.642703;NODE_2_length_617493_cov_36.642703;NODE_16_length_137562_cov_33.220577;</t>
  </si>
  <si>
    <t>588358-589617;591770-592832;38331-39380;</t>
  </si>
  <si>
    <t>NODE_2_length_617493_cov_32.077899;NODE_2_length_617493_cov_32.077899;NODE_16_length_137562_cov_30.115429;</t>
  </si>
  <si>
    <t>27877-29136;24662-25724;98183-99232;</t>
  </si>
  <si>
    <t>NODE_10_length_183425_cov_38.805099;NODE_10_length_183425_cov_38.805099;NODE_3_length_514646_cov_36.562601;</t>
  </si>
  <si>
    <t>51568-52794;48296-49300;452312-453631;</t>
  </si>
  <si>
    <t>NODE_10_length_183425_cov_35.354003;NODE_10_length_183425_cov_35.354003;NODE_3_length_514123_cov_33.818392;</t>
  </si>
  <si>
    <t>O11:H25</t>
  </si>
  <si>
    <t>O11-4-wzx;O11-5-wzy;H25-14-fliC;</t>
  </si>
  <si>
    <t>NODE_27_length_71606_cov_32.657214;NODE_27_length_71606_cov_32.657214;NODE_15_length_117612_cov_32.025280;</t>
  </si>
  <si>
    <t>63202-64437;61236-62471;60275-61594;</t>
  </si>
  <si>
    <t>1236;1236;1320;</t>
  </si>
  <si>
    <t>NODE_50_length_9636_cov_36.458934;NODE_50_length_9636_cov_36.458934;NODE_1_length_409240_cov_36.448952;</t>
  </si>
  <si>
    <t>3180-3959;2421-3173;53521-55533;</t>
  </si>
  <si>
    <t>NODE_50_length_9636_cov_33.897466;NODE_50_length_9636_cov_33.897466;NODE_1_length_409240_cov_34.568726;</t>
  </si>
  <si>
    <t>3180-3959;2421-3173;353708-355720;</t>
  </si>
  <si>
    <t>NODE_11_length_183425_cov_34.484806;NODE_11_length_183425_cov_34.484806;NODE_2_length_514646_cov_31.970841;</t>
  </si>
  <si>
    <t>130632-131858;134126-135130;61016-62335;</t>
  </si>
  <si>
    <t>NODE_14_length_113258_cov_38.283678;NODE_40_length_12909_cov_36.335567;NODE_2_length_406078_cov_37.307480;</t>
  </si>
  <si>
    <t>3583-5115;10365-11438;58886-60195;</t>
  </si>
  <si>
    <t>NODE_26_length_67101_cov_30.324828;NODE_26_length_67101_cov_30.324828;NODE_15_length_117612_cov_30.047061;</t>
  </si>
  <si>
    <t>2665-3900;4631-5866;56019-57338;</t>
  </si>
  <si>
    <t>wzm:1;wzt:0.998;fliC:1;</t>
  </si>
  <si>
    <t>100;99.753;100;</t>
  </si>
  <si>
    <t>NODE_3_length_223776_cov_34.206842;NODE_3_length_223776_cov_34.206842;NODE_7_length_175172_cov_33.695307;</t>
  </si>
  <si>
    <t>202490-203284;203284-204498;121463-122512;</t>
  </si>
  <si>
    <t>NODE_34_length_55577_cov_36.269558;NODE_34_length_55577_cov_36.269558;NODE_7_length_175172_cov_33.729127;</t>
  </si>
  <si>
    <t>41876-42670;40662-41876;121463-122512;</t>
  </si>
  <si>
    <t>NODE_3_length_224019_cov_34.629688;NODE_3_length_224019_cov_34.629688;NODE_7_length_175172_cov_32.822783;</t>
  </si>
  <si>
    <t>20510-21304;19296-20510;52661-53710;</t>
  </si>
  <si>
    <t>NODE_11_length_183425_cov_29.570819;NODE_11_length_183425_cov_29.570819;NODE_3_length_514123_cov_27.322189;</t>
  </si>
  <si>
    <t>NODE_10_length_183425_cov_36.376289;NODE_10_length_183425_cov_36.376289;NODE_3_length_514123_cov_33.706856;</t>
  </si>
  <si>
    <t>NODE_12_length_183425_cov_31.123602;NODE_12_length_183425_cov_31.123602;NODE_3_length_514123_cov_29.272545;</t>
  </si>
  <si>
    <t>NODE_11_length_183425_cov_32.547846;NODE_11_length_183425_cov_32.547846;NODE_3_length_514123_cov_30.156316;</t>
  </si>
  <si>
    <t>NODE_2_length_403978_cov_36.026790;NODE_2_length_403978_cov_36.026790;NODE_15_length_136620_cov_33.915600;</t>
  </si>
  <si>
    <t>368988-370247;372400-373462;38331-39380;</t>
  </si>
  <si>
    <t>NODE_1_length_392748_cov_31.747176;NODE_1_length_392748_cov_31.747176;NODE_25_length_52723_cov_29.940129;</t>
  </si>
  <si>
    <t>O183</t>
  </si>
  <si>
    <t>O183:H18</t>
  </si>
  <si>
    <t>wzx:0.993;wzy:0.991;fliC:0.98;</t>
  </si>
  <si>
    <t>O183-1-wzx-origin;O183-2-wzy-origin;H18-2-fliC;</t>
  </si>
  <si>
    <t>99.292;99.145;98.018;</t>
  </si>
  <si>
    <t>NODE_1_length_1463351_cov_45.532467;NODE_1_length_1463351_cov_45.532467;NODE_1_length_1463351_cov_45.532467;</t>
  </si>
  <si>
    <t>1259065-1260477;1266688-1267740;1171141-1172805;</t>
  </si>
  <si>
    <t>1413;1053;1665;</t>
  </si>
  <si>
    <t>High similarity O-antigen group 16:O169/O183 as per A.Iguchi et.al (PMID: 25428893)</t>
  </si>
  <si>
    <t>wzx:0.999;wzy:0.997;fliC:0.99;</t>
  </si>
  <si>
    <t>99.93;99.725;99.333;</t>
  </si>
  <si>
    <t>NODE_19_length_81454_cov_26.678372;NODE_30_length_62500_cov_26.098296;NODE_33_length_56553_cov_25.971892;</t>
  </si>
  <si>
    <t>76297-77728;239-965;32745-33794;</t>
  </si>
  <si>
    <t>wzx:0.999;wzy:0.999;fliC:0.99;</t>
  </si>
  <si>
    <t>99.93;99.862;99.333;</t>
  </si>
  <si>
    <t>NODE_18_length_81234_cov_12.348811;NODE_51_length_30032_cov_12.327571;NODE_38_length_45887_cov_11.882627;</t>
  </si>
  <si>
    <t>3507-4938;28848-29574;31266-32315;</t>
  </si>
  <si>
    <t>NODE_2_length_622519_cov_34.825415;NODE_2_length_622519_cov_34.825415;NODE_10_length_183940_cov_32.658082;</t>
  </si>
  <si>
    <t>NODE_2_length_622519_cov_30.095112;NODE_2_length_622519_cov_30.095112;NODE_9_length_183940_cov_28.392491;</t>
  </si>
  <si>
    <t>108204-109736;114635-115708;123700-125009;</t>
  </si>
  <si>
    <t>NODE_2_length_398483_cov_18.346369;NODE_2_length_398483_cov_18.346369;NODE_5_length_318069_cov_18.479342;</t>
  </si>
  <si>
    <t>353937-355199;356912-357874;73179-74228;</t>
  </si>
  <si>
    <t>NODE_1_length_462478_cov_31.675837;NODE_1_length_462478_cov_31.675837;NODE_11_length_183636_cov_29.115629;</t>
  </si>
  <si>
    <t>NODE_2_length_631682_cov_40.052965;NODE_2_length_631682_cov_40.052965;NODE_3_length_549514_cov_38.106018;</t>
  </si>
  <si>
    <t>602547-603806;605959-607021;418247-419296;</t>
  </si>
  <si>
    <t>NODE_1_length_622519_cov_22.023737;NODE_1_length_622519_cov_22.023737;NODE_10_length_183940_cov_20.490357;</t>
  </si>
  <si>
    <t>100;99.929;100;</t>
  </si>
  <si>
    <t>NODE_25_length_42847_cov_39.117743;NODE_25_length_42847_cov_39.117743;NODE_1_length_567865_cov_38.134236;</t>
  </si>
  <si>
    <t>3269-4471;5102-6500;94589-96253;</t>
  </si>
  <si>
    <t>1203;1399;1665;</t>
  </si>
  <si>
    <t>O9:H12</t>
  </si>
  <si>
    <t>O9-9-wzm-origin;O9-7-wzt-origin;H12-3-fliC-origin;</t>
  </si>
  <si>
    <t>NODE_37_length_39902_cov_29.311427;NODE_37_length_39902_cov_29.311427;NODE_47_length_22545_cov_29.840352;</t>
  </si>
  <si>
    <t>38306-39091;37008-38303;13700-15487;</t>
  </si>
  <si>
    <t>786;1296;1788;</t>
  </si>
  <si>
    <t>NODE_38_length_41231_cov_27.641446;NODE_38_length_41231_cov_27.641446;NODE_48_length_22545_cov_26.069185;</t>
  </si>
  <si>
    <t>2141-2926;2929-4224;13700-15487;</t>
  </si>
  <si>
    <t>NODE_1_length_806321_cov_26.857746;NODE_1_length_806321_cov_26.857746;NODE_1_length_806321_cov_26.857746;</t>
  </si>
  <si>
    <t>512783-514315;506811-507884;681314-682623;</t>
  </si>
  <si>
    <t>O153:H9</t>
  </si>
  <si>
    <t>O153-3-wzx-origin;O153-4-wzy-origin;H9-5-fliC;</t>
  </si>
  <si>
    <t>99.915;100;99.901;</t>
  </si>
  <si>
    <t>NODE_26_length_66317_cov_36.676945;NODE_26_length_66317_cov_36.676945;NODE_1_length_507206_cov_33.806391;</t>
  </si>
  <si>
    <t>64555-65733;62420-63598;117200-119212;</t>
  </si>
  <si>
    <t>1179;1179;2013;</t>
  </si>
  <si>
    <t>NODE_1_length_696154_cov_35.948745;NODE_1_length_696154_cov_35.948745;NODE_10_length_183939_cov_32.812471;</t>
  </si>
  <si>
    <t>NODE_1_length_696154_cov_32.008504;NODE_1_length_696154_cov_32.008504;NODE_9_length_183939_cov_29.384012;</t>
  </si>
  <si>
    <t>NODE_1_length_430353_cov_100.820931;NODE_1_length_430353_cov_100.820931;NODE_10_length_136518_cov_91.629884;</t>
  </si>
  <si>
    <t>398838-400097;402250-403312;38280-39329;</t>
  </si>
  <si>
    <t>O46/O8/O134</t>
  </si>
  <si>
    <t>H53</t>
  </si>
  <si>
    <t>O46/O8/O134:H53</t>
  </si>
  <si>
    <t>wzx:1;wzy:1;flkA:1;</t>
  </si>
  <si>
    <t>O46-3-wzx;O46-7-wzy;H53-2-flkA;</t>
  </si>
  <si>
    <t>NODE_1_length_402811_cov_120.098308;NODE_1_length_402811_cov_120.098308;NODE_4_length_296637_cov_121.783288;</t>
  </si>
  <si>
    <t>86935-88067;84723-85862;142261-143532;</t>
  </si>
  <si>
    <t>1133;1140;1272;</t>
  </si>
  <si>
    <t>High similarity O-antigen group 6:O46/O134 as per A.Iguchi et.al (PMID: 25428893)</t>
  </si>
  <si>
    <t>NODE_1_length_430353_cov_96.077555;NODE_1_length_430353_cov_96.077555;NODE_11_length_136519_cov_90.119267;</t>
  </si>
  <si>
    <t>30257-31516;27042-28104;38281-39330;</t>
  </si>
  <si>
    <t>NODE_8_length_184763_cov_39.997785;NODE_8_length_184763_cov_39.997785;NODE_3_length_560234_cov_38.944612;</t>
  </si>
  <si>
    <t>131968-133194;135462-136466;498424-499743;</t>
  </si>
  <si>
    <t>O153:H42</t>
  </si>
  <si>
    <t>O153-3-wzx-origin;O153-4-wzy-origin;H42-13-fliC;</t>
  </si>
  <si>
    <t>NODE_1_length_613970_cov_27.472352;NODE_1_length_613970_cov_27.472352;NODE_16_length_105320_cov_28.011598;</t>
  </si>
  <si>
    <t>612207-613385;610072-611250;92735-94014;</t>
  </si>
  <si>
    <t>1179;1179;1280;</t>
  </si>
  <si>
    <t>NODE_2_length_391017_cov_21.266407;NODE_2_length_391017_cov_21.266407;NODE_14_length_136619_cov_20.085932;</t>
  </si>
  <si>
    <t>359452-360711;362864-363926;38331-39380;</t>
  </si>
  <si>
    <t>NODE_1_length_430353_cov_118.792705;NODE_1_length_430353_cov_118.792705;NODE_10_length_136519_cov_113.395267;</t>
  </si>
  <si>
    <t>30257-31516;27042-28104;97190-98239;</t>
  </si>
  <si>
    <t>NODE_19_length_124777_cov_33.952034;NODE_19_length_124777_cov_33.952034;NODE_18_length_132068_cov_32.148051;</t>
  </si>
  <si>
    <t>NODE_20_length_122576_cov_37.189287;NODE_20_length_122576_cov_37.189287;NODE_18_length_132671_cov_35.379474;</t>
  </si>
  <si>
    <t>31531-32790;28316-29378;38934-39983;</t>
  </si>
  <si>
    <t>NODE_10_length_183913_cov_148.195109;NODE_10_length_183913_cov_148.195109;NODE_2_length_513853_cov_126.808938;</t>
  </si>
  <si>
    <t>131170-132396;134664-135668;60273-61592;</t>
  </si>
  <si>
    <t>O99</t>
  </si>
  <si>
    <t>H33</t>
  </si>
  <si>
    <t>O99:H33</t>
  </si>
  <si>
    <t>O99-1-wzm-origin;O99-2-wzt-origin;H33-1-fliC-origin;</t>
  </si>
  <si>
    <t>NODE_2_length_210247_cov_147.116325;NODE_2_length_210247_cov_147.116325;NODE_71_length_12658_cov_143.374533;</t>
  </si>
  <si>
    <t>77825-78619;78621-79922;229-1515;</t>
  </si>
  <si>
    <t>795;1302;1287;</t>
  </si>
  <si>
    <t>NODE_1_length_430353_cov_113.734094;NODE_1_length_430353_cov_113.734094;NODE_10_length_136519_cov_103.723773;</t>
  </si>
  <si>
    <t>NODE_1_length_391204_cov_212.300391;NODE_1_length_391204_cov_212.300391;NODE_11_length_136518_cov_185.512522;</t>
  </si>
  <si>
    <t>30257-31516;27042-28104;38280-39329;</t>
  </si>
  <si>
    <t>NODE_2_length_391017_cov_29.855537;NODE_2_length_391017_cov_29.855537;NODE_15_length_137562_cov_28.476131;</t>
  </si>
  <si>
    <t>359452-360711;362864-363926;98183-99232;</t>
  </si>
  <si>
    <t>NODE_2_length_391304_cov_16.762028;NODE_2_length_391304_cov_16.762028;NODE_14_length_137562_cov_15.686652;</t>
  </si>
  <si>
    <t>359739-360998;363151-364213;38331-39380;</t>
  </si>
  <si>
    <t>NODE_1_length_430353_cov_62.631753;NODE_1_length_430353_cov_62.631753;NODE_10_length_136518_cov_56.701087;</t>
  </si>
  <si>
    <t>NODE_1_length_484147_cov_124.053484;NODE_10_length_183536_cov_112.526892;</t>
  </si>
  <si>
    <t>108144-109676;58882-60191;</t>
  </si>
  <si>
    <t>NODE_1_length_655596_cov_20.958471;NODE_1_length_655596_cov_20.958471;NODE_14_length_147922_cov_19.380717;</t>
  </si>
  <si>
    <t>593159-594418;596571-597633;38331-39380;</t>
  </si>
  <si>
    <t>NODE_1_length_459996_cov_140.880077;NODE_1_length_459996_cov_140.880077;NODE_13_length_147822_cov_124.286737;</t>
  </si>
  <si>
    <t>403654-404913;407066-408128;38281-39330;</t>
  </si>
  <si>
    <t>NODE_1_length_737134_cov_22.208727;NODE_1_length_737134_cov_22.208727;NODE_11_length_183636_cov_20.372745;</t>
  </si>
  <si>
    <t>627405-628937;621433-622506;58932-60241;</t>
  </si>
  <si>
    <t>O1:H6</t>
  </si>
  <si>
    <t>O1-1-wzx-origin;O1-7-wzy;H6-17-fliC;</t>
  </si>
  <si>
    <t>NODE_15_length_116152_cov_168.265018;NODE_15_length_116152_cov_168.265018;NODE_22_length_92434_cov_152.604578;</t>
  </si>
  <si>
    <t>85428-86654;88922-89926;11099-12745;</t>
  </si>
  <si>
    <t>1227;1005;1653;</t>
  </si>
  <si>
    <t>NODE_2_length_391063_cov_182.849417;NODE_2_length_391063_cov_182.849417;NODE_20_length_92434_cov_157.414154;</t>
  </si>
  <si>
    <t>360339-361565;363833-364837;79690-81336;</t>
  </si>
  <si>
    <t>NODE_14_length_116152_cov_180.517364;NODE_14_length_116152_cov_180.517364;NODE_21_length_92434_cov_162.092370;</t>
  </si>
  <si>
    <t>NODE_1_length_421924_cov_82.747164;NODE_1_length_421924_cov_82.747164;NODE_22_length_87650_cov_76.600128;</t>
  </si>
  <si>
    <t>21819-23078;18604-19666;47718-48767;</t>
  </si>
  <si>
    <t>NODE_1_length_382598_cov_30.523969;NODE_1_length_382598_cov_30.523969;NODE_18_length_87147_cov_28.246748;</t>
  </si>
  <si>
    <t>359471-360730;362883-363945;47768-48817;</t>
  </si>
  <si>
    <t>NODE_2_length_391017_cov_29.879859;NODE_2_length_391017_cov_29.879859;NODE_14_length_137562_cov_28.697115;</t>
  </si>
  <si>
    <t>30307-31566;27092-28154;98183-99232;</t>
  </si>
  <si>
    <t>NODE_2_length_391017_cov_49.206518;NODE_2_length_391017_cov_49.206518;NODE_15_length_136619_cov_46.435952;</t>
  </si>
  <si>
    <t>359452-360711;362864-363926;97240-98289;</t>
  </si>
  <si>
    <t>NODE_1_length_391204_cov_191.147180;NODE_1_length_391204_cov_191.147180;NODE_12_length_136519_cov_178.060707;</t>
  </si>
  <si>
    <t>359689-360948;363101-364163;97190-98239;</t>
  </si>
  <si>
    <t>O8/O104:H11</t>
  </si>
  <si>
    <t>O8-1-wzm-origin;O8-3-wzt-origin;H11-4-fliC;</t>
  </si>
  <si>
    <t>NODE_7_length_280399_cov_42.942320;NODE_7_length_280399_cov_42.942320;NODE_15_length_118687_cov_41.562551;</t>
  </si>
  <si>
    <t>43043-43837;41829-43043;75209-76667;</t>
  </si>
  <si>
    <t>795;1215;1459;</t>
  </si>
  <si>
    <t>O174</t>
  </si>
  <si>
    <t>O174:H7</t>
  </si>
  <si>
    <t>O174-7-wzx;O174-11-wzy;H7-6-fliC-origin;</t>
  </si>
  <si>
    <t>NODE_20_length_79872_cov_62.568858;NODE_20_length_79872_cov_62.568858;NODE_11_length_175779_cov_63.073095;</t>
  </si>
  <si>
    <t>38111-39382;36991-38130;6986-8743;</t>
  </si>
  <si>
    <t>1272;1140;1758;</t>
  </si>
  <si>
    <t>NODE_9_length_109898_cov_47.426543;NODE_9_length_109898_cov_47.426543;NODE_5_length_155506_cov_45.553865;</t>
  </si>
  <si>
    <t>76297-77728;81433-82159;121714-122763;</t>
  </si>
  <si>
    <t>NODE_1_length_614915_cov_17.466486;NODE_1_length_614915_cov_17.466486;NODE_24_length_68132_cov_16.313521;</t>
  </si>
  <si>
    <t>588173-589432;591585-592647;28753-29802;</t>
  </si>
  <si>
    <t>NODE_25_length_64560_cov_159.225238;NODE_25_length_64560_cov_159.225238;NODE_1_length_503942_cov_146.488151;</t>
  </si>
  <si>
    <t>62848-64026;60713-61891;117158-119170;</t>
  </si>
  <si>
    <t>NODE_2_length_435060_cov_164.979153;NODE_2_length_435060_cov_164.979153;NODE_1_length_483016_cov_143.604677;</t>
  </si>
  <si>
    <t>399913-401157;402190-403368;387423-389087;</t>
  </si>
  <si>
    <t>NODE_3_length_402145_cov_34.652287;NODE_3_length_402145_cov_34.652287;NODE_2_length_500152_cov_31.964432;</t>
  </si>
  <si>
    <t>373525-374772;375883-377049;77998-79307;</t>
  </si>
  <si>
    <t>NODE_1_length_391204_cov_198.396528;NODE_1_length_391204_cov_198.396528;NODE_11_length_136519_cov_184.395223;</t>
  </si>
  <si>
    <t>NODE_1_length_430353_cov_189.171430;NODE_1_length_430353_cov_189.171430;NODE_11_length_136518_cov_172.491157;</t>
  </si>
  <si>
    <t>NODE_13_length_126016_cov_167.464606;NODE_13_length_126016_cov_167.464606;NODE_14_length_123265_cov_164.848963;</t>
  </si>
  <si>
    <t>108148-109680;114579-115652;63075-64384;</t>
  </si>
  <si>
    <t>NODE_13_length_126016_cov_181.768046;NODE_13_length_126016_cov_181.768046;NODE_9_length_183839_cov_164.021838;</t>
  </si>
  <si>
    <t>NODE_22_length_96926_cov_142.660410;NODE_22_length_96926_cov_142.660410;NODE_12_length_147822_cov_122.925723;</t>
  </si>
  <si>
    <t>89737-90996;93149-94211;38281-39330;</t>
  </si>
  <si>
    <t>NODE_60_length_16011_cov_26.078009;NODE_60_length_16011_cov_26.078009;NODE_35_length_44378_cov_27.622311;</t>
  </si>
  <si>
    <t>9605-10384;8846-9598;32802-34064;</t>
  </si>
  <si>
    <t>NODE_5_length_134500_cov_128.533562;</t>
  </si>
  <si>
    <t>76547-78253;</t>
  </si>
  <si>
    <t>NODE_5_length_134500_cov_157.351301;</t>
  </si>
  <si>
    <t>NODE_5_length_134500_cov_171.837267;</t>
  </si>
  <si>
    <t>NODE_72_length_12988_cov_142.644722;NODE_72_length_12988_cov_142.644722;NODE_48_length_32523_cov_135.585558;</t>
  </si>
  <si>
    <t>NODE_2_length_329313_cov_166.302913;</t>
  </si>
  <si>
    <t>283644-285656;</t>
  </si>
  <si>
    <t>NODE_3_length_309781_cov_159.158077;NODE_3_length_309781_cov_159.158077;NODE_3_length_309781_cov_159.158077;</t>
  </si>
  <si>
    <t>16337-17869;10365-11438;184824-186133;</t>
  </si>
  <si>
    <t>NODE_39_length_49236_cov_35.583864;</t>
  </si>
  <si>
    <t>7228-9240;</t>
  </si>
  <si>
    <t>NODE_3_length_309478_cov_166.107711;NODE_3_length_309478_cov_166.107711;NODE_3_length_309478_cov_166.107711;</t>
  </si>
  <si>
    <t>291610-293142;298041-299114;123346-124655;</t>
  </si>
  <si>
    <t>NODE_1_length_391204_cov_168.012390;NODE_1_length_391204_cov_168.012390;NODE_11_length_136519_cov_152.953379;</t>
  </si>
  <si>
    <t>NODE_1_length_430353_cov_198.738572;NODE_1_length_430353_cov_198.738572;NODE_10_length_136519_cov_165.795114;</t>
  </si>
  <si>
    <t>398838-400097;402250-403312;97190-98239;</t>
  </si>
  <si>
    <t>NODE_15_length_126016_cov_165.715338;NODE_15_length_126016_cov_165.715338;NODE_9_length_183838_cov_149.484553;</t>
  </si>
  <si>
    <t>NODE_15_length_135037_cov_125.425348;NODE_15_length_135037_cov_125.425348;NODE_8_length_187562_cov_111.886028;</t>
  </si>
  <si>
    <t>89737-90996;93149-94211;148233-149282;</t>
  </si>
  <si>
    <t>O45:H10</t>
  </si>
  <si>
    <t>O45-2-wzx-origin;O45-5-wzy-origin;H10-22-fliC;</t>
  </si>
  <si>
    <t>NODE_83_length_9596_cov_154.388066;NODE_83_length_9596_cov_154.388066;NODE_13_length_104790_cov_150.498801;</t>
  </si>
  <si>
    <t>4769-6031;6988-8079;53633-54895;</t>
  </si>
  <si>
    <t>1263;1092;1263;</t>
  </si>
  <si>
    <t>NODE_14_length_126016_cov_151.981753;NODE_14_length_126016_cov_151.981753;NODE_9_length_183839_cov_138.732839;</t>
  </si>
  <si>
    <t>O91</t>
  </si>
  <si>
    <t>H23</t>
  </si>
  <si>
    <t>O91:H23</t>
  </si>
  <si>
    <t>O91-4-wzx;O91-6-wzy;H23-2-fliC;</t>
  </si>
  <si>
    <t>100;99.917;99.943;</t>
  </si>
  <si>
    <t>NODE_5_length_218543_cov_194.836684;NODE_5_length_218543_cov_194.836684;NODE_17_length_125593_cov_179.197855;</t>
  </si>
  <si>
    <t>194782-196047;198837-200048;68599-70365;</t>
  </si>
  <si>
    <t>1266;1212;1767;</t>
  </si>
  <si>
    <t>NODE_16_length_126015_cov_137.278740;NODE_16_length_126015_cov_137.278740;NODE_7_length_183839_cov_131.112896;</t>
  </si>
  <si>
    <t>16336-17868;10364-11437;58882-60191;</t>
  </si>
  <si>
    <t>NODE_48_length_16011_cov_52.799987;NODE_48_length_16011_cov_52.799987;NODE_9_length_136230_cov_52.738706;</t>
  </si>
  <si>
    <t>9605-10384;8846-9598;129334-130383;</t>
  </si>
  <si>
    <t>NODE_47_length_36869_cov_139.329419;NODE_47_length_36869_cov_139.329419;NODE_66_length_26179_cov_131.552908;</t>
  </si>
  <si>
    <t>3318-4749;8454-9180;7031-8080;</t>
  </si>
  <si>
    <t>NODE_1_length_391204_cov_151.420257;NODE_1_length_391204_cov_151.420257;NODE_29_length_63652_cov_137.520598;</t>
  </si>
  <si>
    <t>359689-360948;363101-364163;38280-39329;</t>
  </si>
  <si>
    <t>O8:H30</t>
  </si>
  <si>
    <t>O8-14-wzm;O8-30-wzt;H30-2-fliC;</t>
  </si>
  <si>
    <t>NODE_45_length_29736_cov_170.489902;NODE_45_length_29736_cov_170.489902;NODE_24_length_90251_cov_163.364529;</t>
  </si>
  <si>
    <t>3177-3971;3971-5185;41638-43350;</t>
  </si>
  <si>
    <t>795;1215;1713;</t>
  </si>
  <si>
    <t>NODE_1_length_426915_cov_175.038174;NODE_1_length_426915_cov_175.038174;NODE_13_length_147822_cov_150.938055;</t>
  </si>
  <si>
    <t>61668-62927;58453-59515;38281-39330;</t>
  </si>
  <si>
    <t>NODE_1_length_468970_cov_181.808417;NODE_1_length_468970_cov_181.808417;NODE_13_length_147822_cov_157.492213;</t>
  </si>
  <si>
    <t>406044-407303;409456-410518;108493-109542;</t>
  </si>
  <si>
    <t>NODE_17_length_113120_cov_148.020302;NODE_47_length_13344_cov_146.006708;NODE_9_length_183540_cov_138.948333;</t>
  </si>
  <si>
    <t>3437-4969;10365-11438;58886-60195;</t>
  </si>
  <si>
    <t>NODE_1_length_390671_cov_157.030955;NODE_1_length_390671_cov_157.030955;NODE_12_length_136518_cov_139.495951;</t>
  </si>
  <si>
    <t>359679-360938;363091-364153;38280-39329;</t>
  </si>
  <si>
    <t>NODE_1_length_390655_cov_142.891481;NODE_1_length_390655_cov_142.891481;NODE_12_length_136518_cov_125.241533;</t>
  </si>
  <si>
    <t>359664-360923;363076-364138;38280-39329;</t>
  </si>
  <si>
    <t>NODE_1_length_390655_cov_166.921944;NODE_1_length_390655_cov_166.921944;NODE_13_length_136519_cov_146.021694;</t>
  </si>
  <si>
    <t>29733-30992;26518-27580;97190-98239;</t>
  </si>
  <si>
    <t>NODE_1_length_390655_cov_166.516773;NODE_1_length_390655_cov_166.516773;NODE_12_length_136518_cov_145.402672;</t>
  </si>
  <si>
    <t>29733-30992;26518-27580;38280-39329;</t>
  </si>
  <si>
    <t>NODE_15_length_126022_cov_184.288435;NODE_15_length_126022_cov_184.288435;NODE_8_length_183840_cov_173.501690;</t>
  </si>
  <si>
    <t>NODE_1_length_620668_cov_37.063398;NODE_1_length_620668_cov_37.063398;NODE_14_length_136620_cov_34.591796;</t>
  </si>
  <si>
    <t>588342-589601;591754-592816;38331-39380;</t>
  </si>
  <si>
    <t>NODE_1_length_433252_cov_42.212235;NODE_1_length_433252_cov_42.212235;NODE_15_length_136519_cov_40.474927;</t>
  </si>
  <si>
    <t>NODE_1_length_391204_cov_164.941615;NODE_1_length_391204_cov_164.941615;NODE_12_length_136519_cov_145.340899;</t>
  </si>
  <si>
    <t>NODE_2_length_391304_cov_20.331121;NODE_2_length_391304_cov_20.331121;NODE_15_length_137562_cov_19.209532;</t>
  </si>
  <si>
    <t>NODE_1_length_391204_cov_158.320244;NODE_1_length_391204_cov_158.320244;NODE_12_length_136519_cov_140.132716;</t>
  </si>
  <si>
    <t>NODE_1_length_382598_cov_29.838607;NODE_1_length_382598_cov_29.838607;NODE_18_length_87147_cov_28.061595;</t>
  </si>
  <si>
    <t>21869-23128;18654-19716;47768-48817;</t>
  </si>
  <si>
    <t>NODE_1_length_652203_cov_33.669574;NODE_1_length_652203_cov_33.669574;NODE_17_length_87148_cov_30.560210;</t>
  </si>
  <si>
    <t>629076-630335;632488-633550;47769-48818;</t>
  </si>
  <si>
    <t>NODE_1_length_382598_cov_27.086163;NODE_1_length_382598_cov_27.086163;NODE_18_length_87147_cov_25.446288;</t>
  </si>
  <si>
    <t>NODE_1_length_527373_cov_34.808095;NODE_1_length_527373_cov_34.808095;NODE_15_length_136982_cov_32.144971;</t>
  </si>
  <si>
    <t>495808-497067;499220-500282;97240-98289;</t>
  </si>
  <si>
    <t>NODE_1_length_430353_cov_63.458613;NODE_1_length_430353_cov_63.458613;NODE_12_length_136518_cov_54.994005;</t>
  </si>
  <si>
    <t>NODE_2_length_391304_cov_36.225284;NODE_2_length_391304_cov_36.225284;NODE_17_length_136619_cov_33.708803;</t>
  </si>
  <si>
    <t>359739-360998;363151-364213;97240-98289;</t>
  </si>
  <si>
    <t>NODE_2_length_391304_cov_36.014395;NODE_2_length_391304_cov_36.014395;NODE_17_length_136619_cov_34.050838;</t>
  </si>
  <si>
    <t>NODE_2_length_391304_cov_27.502264;NODE_2_length_391304_cov_27.502264;NODE_16_length_136619_cov_25.840775;</t>
  </si>
  <si>
    <t>NODE_16_length_93901_cov_16.896592;NODE_16_length_93901_cov_16.896592;NODE_3_length_378424_cov_16.707748;</t>
  </si>
  <si>
    <t>58655-59449;57441-58655;7653-9665;</t>
  </si>
  <si>
    <t>NODE_70_length_10615_cov_19.274218;NODE_70_length_10615_cov_19.274218;NODE_7_length_136690_cov_19.246487;</t>
  </si>
  <si>
    <t>5678-6457;6464-7216;128375-129424;</t>
  </si>
  <si>
    <t>NODE_78_length_10515_cov_76.830523;NODE_78_length_10515_cov_76.830523;NODE_6_length_136558_cov_63.335211;</t>
  </si>
  <si>
    <t>5628-6407;6414-7166;128325-129374;</t>
  </si>
  <si>
    <t>NODE_1_length_426992_cov_13.897007;NODE_1_length_426992_cov_13.897007;NODE_14_length_147922_cov_12.659948;</t>
  </si>
  <si>
    <t>364555-365814;367967-369029;108543-109592;</t>
  </si>
  <si>
    <t>NODE_2_length_427531_cov_38.385141;NODE_2_length_427531_cov_38.385141;NODE_15_length_147922_cov_36.056876;</t>
  </si>
  <si>
    <t>NODE_2_length_427244_cov_27.680123;NODE_2_length_427244_cov_27.680123;NODE_15_length_147922_cov_25.592963;</t>
  </si>
  <si>
    <t>61718-62977;58503-59565;108543-109592;</t>
  </si>
  <si>
    <t>NODE_33_length_43027_cov_42.102098;NODE_33_length_43027_cov_42.102098;NODE_27_length_52525_cov_41.504905;</t>
  </si>
  <si>
    <t>3694-4479;4482-5777;43718-45430;</t>
  </si>
  <si>
    <t>O39</t>
  </si>
  <si>
    <t>O39:H21</t>
  </si>
  <si>
    <t>O39-3-wzx;O39-4-wzy;H21-12-fliC;</t>
  </si>
  <si>
    <t>NODE_6_length_244332_cov_159.344316;NODE_6_length_244332_cov_159.344316;NODE_6_length_244332_cov_159.344316;</t>
  </si>
  <si>
    <t>10805-12283;14276-15523;120896-122371;</t>
  </si>
  <si>
    <t>1479;1248;1476;</t>
  </si>
  <si>
    <t>-:H20</t>
  </si>
  <si>
    <t>fliC:0.98;</t>
  </si>
  <si>
    <t>H20-4-fliC;</t>
  </si>
  <si>
    <t>97.866;</t>
  </si>
  <si>
    <t>NODE_18_length_105405_cov_27.191550;</t>
  </si>
  <si>
    <t>43404-45122;</t>
  </si>
  <si>
    <t>1734;</t>
  </si>
  <si>
    <t>H45-3-fliC;</t>
  </si>
  <si>
    <t>NODE_8_length_127673_cov_30.661816;</t>
  </si>
  <si>
    <t>18211-19917;</t>
  </si>
  <si>
    <t>NODE_1_length_652189_cov_30.113684;NODE_1_length_652189_cov_30.113684;NODE_17_length_87147_cov_27.202505;</t>
  </si>
  <si>
    <t>629062-630321;632474-633536;47768-48817;</t>
  </si>
  <si>
    <t>NODE_1_length_382885_cov_24.684832;NODE_1_length_382885_cov_24.684832;NODE_18_length_87147_cov_22.985796;</t>
  </si>
  <si>
    <t>21869-23128;18654-19716;38331-39380;</t>
  </si>
  <si>
    <t>NODE_19_length_94472_cov_12.755620;NODE_19_length_94472_cov_12.755620;NODE_46_length_27607_cov_24.105022;</t>
  </si>
  <si>
    <t>88016-88795;87257-88009;9568-10830;</t>
  </si>
  <si>
    <t>NODE_1_length_622519_cov_25.570722;NODE_1_length_622519_cov_25.570722;NODE_10_length_183940_cov_23.619026;</t>
  </si>
  <si>
    <t>NODE_57_length_16011_cov_46.156521;NODE_57_length_16011_cov_46.156521;NODE_33_length_46568_cov_47.659052;</t>
  </si>
  <si>
    <t>NODE_2_length_391304_cov_24.205633;NODE_2_length_391304_cov_24.205633;NODE_14_length_136619_cov_19.000484;</t>
  </si>
  <si>
    <t>30307-31566;27092-28154;97240-98289;</t>
  </si>
  <si>
    <t>NODE_1_length_527373_cov_35.045869;NODE_1_length_527373_cov_35.045869;NODE_16_length_137562_cov_31.977458;</t>
  </si>
  <si>
    <t>495808-497067;499220-500282;38331-39380;</t>
  </si>
  <si>
    <t>O8-15-wzm;O8-36-wzt;H9-1-fliC-origin;</t>
  </si>
  <si>
    <t>NODE_21_length_88109_cov_86.810024;NODE_21_length_88109_cov_86.810024;NODE_1_length_292819_cov_72.642091;</t>
  </si>
  <si>
    <t>30632-31426;29418-30632;7178-9190;</t>
  </si>
  <si>
    <t>O32:H34</t>
  </si>
  <si>
    <t>O32-1-wzx-origin;O32-5-wzy;H34-5-fliC;</t>
  </si>
  <si>
    <t>100;100;99.512;</t>
  </si>
  <si>
    <t>NODE_1_length_1098749_cov_22.445256;NODE_1_length_1098749_cov_22.445256;NODE_1_length_1098749_cov_22.445256;</t>
  </si>
  <si>
    <t>589986-591443;591447-592658;711788-713425;</t>
  </si>
  <si>
    <t>1458;1212;1638;</t>
  </si>
  <si>
    <t>NODE_1_length_631341_cov_74.599166;NODE_1_length_631341_cov_74.599166;NODE_1_length_631341_cov_74.599166;</t>
  </si>
  <si>
    <t>440285-441742;439070-440281;318303-319940;</t>
  </si>
  <si>
    <t>NODE_1_length_645960_cov_22.377520;NODE_1_length_645960_cov_22.377520;NODE_1_length_645960_cov_22.377520;</t>
  </si>
  <si>
    <t>291680-293212;298111-299184;123396-124705;</t>
  </si>
  <si>
    <t>NODE_15_length_126016_cov_60.891320;NODE_15_length_126016_cov_60.891320;NODE_9_length_183536_cov_58.034793;</t>
  </si>
  <si>
    <t>NODE_62_length_13088_cov_27.852403;NODE_62_length_13088_cov_27.852403;NODE_7_length_154146_cov_29.873522;</t>
  </si>
  <si>
    <t>6632-7411;5873-6625;30595-32607;</t>
  </si>
  <si>
    <t>NODE_59_length_13088_cov_20.720701;NODE_59_length_13088_cov_20.720701;NODE_7_length_154146_cov_22.072692;</t>
  </si>
  <si>
    <t>6632-7411;5873-6625;121540-123552;</t>
  </si>
  <si>
    <t>NODE_45_length_16110_cov_41.784396;NODE_45_length_16110_cov_41.784396;NODE_1_length_437728_cov_40.780037;</t>
  </si>
  <si>
    <t>9654-10433;8895-9647;82008-84020;</t>
  </si>
  <si>
    <t>NODE_36_length_38826_cov_108.031665;NODE_36_length_38826_cov_108.031665;NODE_1_length_560837_cov_122.853791;</t>
  </si>
  <si>
    <t>3219-4421;5052-6451;100265-101929;</t>
  </si>
  <si>
    <t>NODE_1_length_622520_cov_37.385930;NODE_1_length_622520_cov_37.385930;NODE_11_length_183637_cov_34.870427;</t>
  </si>
  <si>
    <t>512785-514317;506813-507886;58932-60241;</t>
  </si>
  <si>
    <t>NODE_2_length_617430_cov_42.254757;NODE_2_length_617430_cov_42.254757;NODE_16_length_137562_cov_38.845949;</t>
  </si>
  <si>
    <t>588295-589554;591707-592769;38331-39380;</t>
  </si>
  <si>
    <t>NODE_7_length_259712_cov_42.639201;NODE_7_length_259712_cov_42.639201;NODE_14_length_149407_cov_42.140689;</t>
  </si>
  <si>
    <t>3285-4529;1074-2252;53758-55422;</t>
  </si>
  <si>
    <t>O8:H21</t>
  </si>
  <si>
    <t>O8-1-wzm-origin;O8-3-wzt-origin;H21-10-fliC;</t>
  </si>
  <si>
    <t>100;99.835;99.797;</t>
  </si>
  <si>
    <t>NODE_47_length_24075_cov_93.851446;NODE_47_length_24075_cov_93.851446;NODE_28_length_47441_cov_90.143590;</t>
  </si>
  <si>
    <t>19712-20506;18498-19712;38758-40233;</t>
  </si>
  <si>
    <t>NODE_40_length_24175_cov_44.704965;NODE_40_length_24175_cov_44.704965;NODE_27_length_47363_cov_44.015835;</t>
  </si>
  <si>
    <t>3620-4414;4414-5628;7081-8556;</t>
  </si>
  <si>
    <t>NODE_21_length_72250_cov_166.840051;NODE_21_length_72250_cov_166.840051;NODE_4_length_258406_cov_159.503799;</t>
  </si>
  <si>
    <t>12852-13646;13646-14860;7603-9615;</t>
  </si>
  <si>
    <t>NODE_1_length_669435_cov_46.903340;NODE_1_length_669435_cov_46.903340;NODE_7_length_258506_cov_42.239656;</t>
  </si>
  <si>
    <t>608650-609444;609444-610658;7653-9665;</t>
  </si>
  <si>
    <t>O93</t>
  </si>
  <si>
    <t>H8</t>
  </si>
  <si>
    <t>O93:H8</t>
  </si>
  <si>
    <t>wzx:0.999;wzy:0.997;fliC:1;</t>
  </si>
  <si>
    <t>O93-1-wzx-origin;O93-2-wzy-origin;H8-2-fliC-origin;</t>
  </si>
  <si>
    <t>99.917;99.669;100;</t>
  </si>
  <si>
    <t>NODE_2_length_348597_cov_82.915003;NODE_2_length_348597_cov_82.915003;NODE_30_length_55185_cov_75.278362;</t>
  </si>
  <si>
    <t>313042-314241;314263-315774;6971-8449;</t>
  </si>
  <si>
    <t>1200;1512;1479;</t>
  </si>
  <si>
    <t>NODE_46_length_14740_cov_77.181068;NODE_46_length_14740_cov_77.181068;NODE_3_length_258406_cov_71.701009;</t>
  </si>
  <si>
    <t>12411-13205;13205-14419;248792-250804;</t>
  </si>
  <si>
    <t>NODE_47_length_14740_cov_75.347473;NODE_47_length_14740_cov_75.347473;NODE_4_length_258406_cov_70.597889;</t>
  </si>
  <si>
    <t>NODE_14_length_126016_cov_82.436608;NODE_14_length_126016_cov_82.436608;NODE_9_length_183761_cov_77.544680;</t>
  </si>
  <si>
    <t>NODE_2_length_462478_cov_32.479248;NODE_2_length_462478_cov_32.479248;NODE_12_length_183636_cov_29.715676;</t>
  </si>
  <si>
    <t>NODE_7_length_110028_cov_101.456603;NODE_7_length_110028_cov_101.456603;NODE_3_length_155408_cov_99.159286;</t>
  </si>
  <si>
    <t>32351-33782;27920-28646;32695-33744;</t>
  </si>
  <si>
    <t>NODE_25_length_64561_cov_72.549315;NODE_25_length_64561_cov_72.549315;NODE_1_length_462717_cov_67.181541;</t>
  </si>
  <si>
    <t>536-1714;2671-3849;77229-79241;</t>
  </si>
  <si>
    <t>NODE_38_length_34062_cov_39.670370;NODE_38_length_34062_cov_39.670370;NODE_27_length_52525_cov_38.045097;</t>
  </si>
  <si>
    <t>29584-30369;28286-29581;7096-8808;</t>
  </si>
  <si>
    <t>NODE_70_length_12986_cov_73.082191;NODE_70_length_12986_cov_73.082191;NODE_1_length_363243_cov_57.523149;</t>
  </si>
  <si>
    <t>5627-6406;6413-7165;122941-124953;</t>
  </si>
  <si>
    <t>NODE_1_length_382830_cov_67.605968;NODE_1_length_382830_cov_67.605968;NODE_22_length_84703_cov_62.327110;</t>
  </si>
  <si>
    <t>21874-23133;18659-19721;38281-39330;</t>
  </si>
  <si>
    <t>NODE_1_length_422189_cov_136.568349;NODE_1_length_422189_cov_136.568349;NODE_24_length_84704_cov_111.298238;</t>
  </si>
  <si>
    <t>398852-400111;402264-403326;38281-39330;</t>
  </si>
  <si>
    <t>O51</t>
  </si>
  <si>
    <t>O51:H40</t>
  </si>
  <si>
    <t>O51-3-wzx;O51-5-wzy;H40-1-fliC-origin;</t>
  </si>
  <si>
    <t>100;100;99.932;</t>
  </si>
  <si>
    <t>NODE_2_length_317490_cov_23.272010;NODE_2_length_317490_cov_23.272010;NODE_17_length_127301_cov_22.026145;</t>
  </si>
  <si>
    <t>50596-52155;48684-49721;97646-99124;</t>
  </si>
  <si>
    <t>1560;1038;1479;</t>
  </si>
  <si>
    <t>NODE_2_length_315744_cov_30.273911;NODE_2_length_315744_cov_30.273911;NODE_1_length_510725_cov_25.918306;</t>
  </si>
  <si>
    <t>48850-50409;46937-47974;481070-482548;</t>
  </si>
  <si>
    <t>O77/O17/O44/O106</t>
  </si>
  <si>
    <t>O77/O17/O44/O106:H18</t>
  </si>
  <si>
    <t>wzx:0.999;wzy:0.999;fliC:1;</t>
  </si>
  <si>
    <t>99.919;99.85;100;</t>
  </si>
  <si>
    <t>NODE_12_length_111976_cov_97.888355;NODE_12_length_111976_cov_97.888355;NODE_16_length_95822_cov_95.154525;</t>
  </si>
  <si>
    <t>47404-48639;46031-47362;42588-44252;</t>
  </si>
  <si>
    <t>NODE_58_length_16011_cov_54.043806;NODE_58_length_16011_cov_54.043806;NODE_6_length_177060_cov_53.126588;</t>
  </si>
  <si>
    <t>9605-10384;8846-9598;121577-123589;</t>
  </si>
  <si>
    <t>NODE_58_length_16011_cov_55.596084;NODE_58_length_16011_cov_55.596084;NODE_5_length_177060_cov_54.691507;</t>
  </si>
  <si>
    <t>5628-6407;6414-7166;121577-123589;</t>
  </si>
  <si>
    <t>NODE_11_length_112065_cov_68.544898;NODE_11_length_112065_cov_68.544898;NODE_16_length_95822_cov_66.633725;</t>
  </si>
  <si>
    <t>47493-48728;46120-47451;42588-44252;</t>
  </si>
  <si>
    <t>NODE_12_length_140016_cov_105.822951;NODE_12_length_140016_cov_105.822951;NODE_2_length_240390_cov_110.101501;</t>
  </si>
  <si>
    <t>45044-46306;42996-44087;107189-108895;</t>
  </si>
  <si>
    <t>NODE_30_length_41964_cov_27.831752;NODE_30_length_41964_cov_27.831752;NODE_1_length_541986_cov_26.459747;</t>
  </si>
  <si>
    <t>3269-4471;5102-6501;100315-101979;</t>
  </si>
  <si>
    <t>NODE_29_length_42847_cov_29.113062;NODE_29_length_42847_cov_29.113062;NODE_1_length_481820_cov_30.292199;</t>
  </si>
  <si>
    <t>38377-39579;36348-37689;385568-387232;</t>
  </si>
  <si>
    <t>NODE_29_length_42847_cov_29.577832;NODE_29_length_42847_cov_29.577832;NODE_1_length_481820_cov_30.235312;</t>
  </si>
  <si>
    <t>3269-4471;5159-6500;385568-387232;</t>
  </si>
  <si>
    <t>NODE_11_length_111594_cov_41.537531;NODE_11_length_111594_cov_41.537531;NODE_4_length_197274_cov_41.038798;</t>
  </si>
  <si>
    <t>76297-77728;81433-82159;32745-33794;</t>
  </si>
  <si>
    <t>normal</t>
  </si>
  <si>
    <t>Fecha de recepcion</t>
  </si>
  <si>
    <t>Secuenciación</t>
  </si>
  <si>
    <t>MALDI-TOF</t>
  </si>
  <si>
    <t>atm_mm</t>
  </si>
  <si>
    <t>ak_mm</t>
  </si>
  <si>
    <t>amp_mm</t>
  </si>
  <si>
    <t>caz_mm</t>
  </si>
  <si>
    <t>cip_mm</t>
  </si>
  <si>
    <t>cn_mm</t>
  </si>
  <si>
    <t>cro_mm</t>
  </si>
  <si>
    <t>etp_mm</t>
  </si>
  <si>
    <t>fep_mm</t>
  </si>
  <si>
    <t>fot_mm</t>
  </si>
  <si>
    <t xml:space="preserve">ipm_mm </t>
  </si>
  <si>
    <t>kz_mm</t>
  </si>
  <si>
    <t>mem_mm</t>
  </si>
  <si>
    <t>sam_mm</t>
  </si>
  <si>
    <t>sxt_mm</t>
  </si>
  <si>
    <t>tzp_mm</t>
  </si>
  <si>
    <t>Enterococcus faecalis</t>
  </si>
  <si>
    <t>_</t>
  </si>
  <si>
    <t>Citrobacter braakii</t>
  </si>
  <si>
    <t> </t>
  </si>
  <si>
    <t>Raoutella ornithinolytica</t>
  </si>
  <si>
    <t>Enterobacter cloacae</t>
  </si>
  <si>
    <t xml:space="preserve">Escherichia coli </t>
  </si>
  <si>
    <t>Klebsiella pneumoniae</t>
  </si>
  <si>
    <t>Raoultella planticola</t>
  </si>
  <si>
    <t>Escherichia coli</t>
  </si>
  <si>
    <t xml:space="preserve">No bacteria </t>
  </si>
  <si>
    <t>no bact.</t>
  </si>
  <si>
    <t>Blastoconidias</t>
  </si>
  <si>
    <t>Staphylococcus hominis</t>
  </si>
  <si>
    <t>Stenotrophomonas maltophilia</t>
  </si>
  <si>
    <t>Enterobacter sp.</t>
  </si>
  <si>
    <t xml:space="preserve">Ochrobactrum anthropi </t>
  </si>
  <si>
    <t xml:space="preserve">Pseudomonas aeruginosa </t>
  </si>
  <si>
    <t xml:space="preserve">_ </t>
  </si>
  <si>
    <t xml:space="preserve">Enterococcus faecium </t>
  </si>
  <si>
    <t>Hafnia alvei</t>
  </si>
  <si>
    <t xml:space="preserve">Blastoconidias </t>
  </si>
  <si>
    <t>Citrobacter freundii</t>
  </si>
  <si>
    <t>Achromobacter xylosoxidans</t>
  </si>
  <si>
    <t>Acinetobacter baumannii complex</t>
  </si>
  <si>
    <t>CGP</t>
  </si>
  <si>
    <t>Enterocccus faecium</t>
  </si>
  <si>
    <t>no llegó informe</t>
  </si>
  <si>
    <t>Citrobacter youngae</t>
  </si>
  <si>
    <t>Brevidimonas diminuta</t>
  </si>
  <si>
    <t>Alcaligenes faecalis</t>
  </si>
  <si>
    <t xml:space="preserve">Enterobacter cloacae complex </t>
  </si>
  <si>
    <t xml:space="preserve">Enterobacter complex </t>
  </si>
  <si>
    <t xml:space="preserve">Alcaligenes faecalis spp faecalis </t>
  </si>
  <si>
    <t>Acinetobacter johnsonii</t>
  </si>
  <si>
    <t>Pseudomonas putida</t>
  </si>
  <si>
    <t>Pseudomonas fluorescens</t>
  </si>
  <si>
    <t xml:space="preserve">Enterobacter aerogenes </t>
  </si>
  <si>
    <t>Achromobacter dentrificans</t>
  </si>
  <si>
    <t xml:space="preserve">Stenotrophomonas maltophilia </t>
  </si>
  <si>
    <t>Klebsiella aerogenes</t>
  </si>
  <si>
    <t>Raoultella ornithinolytica</t>
  </si>
  <si>
    <t xml:space="preserve">Enterocococcus faecalis </t>
  </si>
  <si>
    <t>Kocuria rosea</t>
  </si>
  <si>
    <t>CGN/CBGN</t>
  </si>
  <si>
    <t xml:space="preserve">Pseudomonas putida </t>
  </si>
  <si>
    <t xml:space="preserve">Enterobacter kobei </t>
  </si>
  <si>
    <t xml:space="preserve">no bacteria </t>
  </si>
  <si>
    <t>Klebsiella variicola</t>
  </si>
  <si>
    <t>Achromobacter sp (1.7)</t>
  </si>
  <si>
    <t>Citrobacter freundii (Citrobacter spp)</t>
  </si>
  <si>
    <t xml:space="preserve">Escherichia coli /No bacteria </t>
  </si>
  <si>
    <t>NO ID (se hace 2 veces, días consecutivos)</t>
  </si>
  <si>
    <t>Enterococcus hirae</t>
  </si>
  <si>
    <t>Pseudomonas fragi</t>
  </si>
  <si>
    <t>Klebsiella oxytoca</t>
  </si>
  <si>
    <t xml:space="preserve">Raoultella planticola/no bacteria </t>
  </si>
  <si>
    <t>Acinetobacter ursingii</t>
  </si>
  <si>
    <t xml:space="preserve">Enterococcus faecalis </t>
  </si>
  <si>
    <t xml:space="preserve">Achromobacter denitrificans </t>
  </si>
  <si>
    <t>Eschrichia coli</t>
  </si>
  <si>
    <t xml:space="preserve">Citrobacter werkmanii </t>
  </si>
  <si>
    <t>Citrobacter braakii (Citrobacter spp)</t>
  </si>
  <si>
    <t>Candida parapsilosis</t>
  </si>
  <si>
    <t>Pseudomonas aeruginosa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</si>
</sst>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Liberation Sans"/>
      <charset val="1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Liberation Sans"/>
      <charset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rgb="FF000000"/>
      </patternFill>
    </fill>
    <fill>
      <patternFill patternType="solid">
        <fgColor rgb="FF990000"/>
        <bgColor rgb="FF000000"/>
      </patternFill>
    </fill>
    <fill>
      <patternFill patternType="solid">
        <fgColor rgb="FF8FCE00"/>
        <bgColor rgb="FF000000"/>
      </patternFill>
    </fill>
    <fill>
      <patternFill patternType="solid">
        <fgColor rgb="FF00B050"/>
        <bgColor rgb="FF00B05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quotePrefix="1" applyFo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7" fillId="0" borderId="9" xfId="0" applyFont="1" applyBorder="1"/>
    <xf numFmtId="0" fontId="7" fillId="0" borderId="11" xfId="0" applyFont="1" applyBorder="1"/>
    <xf numFmtId="0" fontId="8" fillId="0" borderId="0" xfId="0" applyFont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0" fillId="12" borderId="0" xfId="0" applyFill="1"/>
    <xf numFmtId="1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8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8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8" borderId="9" xfId="0" applyFont="1" applyFill="1" applyBorder="1"/>
    <xf numFmtId="0" fontId="5" fillId="8" borderId="11" xfId="0" applyFont="1" applyFill="1" applyBorder="1"/>
    <xf numFmtId="0" fontId="5" fillId="8" borderId="7" xfId="0" applyFont="1" applyFill="1" applyBorder="1"/>
    <xf numFmtId="0" fontId="5" fillId="8" borderId="6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5" fillId="8" borderId="2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9" borderId="9" xfId="0" applyFont="1" applyFill="1" applyBorder="1"/>
    <xf numFmtId="0" fontId="5" fillId="0" borderId="7" xfId="0" applyFont="1" applyBorder="1" applyAlignment="1">
      <alignment wrapText="1"/>
    </xf>
    <xf numFmtId="0" fontId="5" fillId="8" borderId="6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8" borderId="21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8" borderId="25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8" borderId="27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2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8" borderId="23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8" borderId="20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/>
    </xf>
    <xf numFmtId="0" fontId="10" fillId="0" borderId="2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26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13" borderId="8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quotePrefix="1" applyFo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39F1-741A-4281-8AB5-B21CB6007426}">
  <dimension ref="A1:C604"/>
  <sheetViews>
    <sheetView topLeftCell="A573" workbookViewId="0">
      <selection activeCell="G12" sqref="G12"/>
    </sheetView>
  </sheetViews>
  <sheetFormatPr defaultRowHeight="15"/>
  <cols>
    <col min="2" max="2" width="15.42578125" bestFit="1" customWidth="1"/>
    <col min="3" max="3" width="12" bestFit="1" customWidth="1"/>
  </cols>
  <sheetData>
    <row r="1" spans="1:3" ht="15.75" thickBot="1">
      <c r="A1" s="75" t="s">
        <v>0</v>
      </c>
      <c r="B1" s="74" t="s">
        <v>1</v>
      </c>
      <c r="C1" s="73" t="s">
        <v>2</v>
      </c>
    </row>
    <row r="2" spans="1:3" ht="15.75" thickBot="1">
      <c r="A2" s="78">
        <v>2917</v>
      </c>
      <c r="B2" s="77" t="s">
        <v>3</v>
      </c>
      <c r="C2" s="76" t="s">
        <v>4</v>
      </c>
    </row>
    <row r="3" spans="1:3">
      <c r="A3" s="80">
        <v>2918</v>
      </c>
      <c r="B3" s="80" t="s">
        <v>5</v>
      </c>
      <c r="C3" s="79" t="s">
        <v>6</v>
      </c>
    </row>
    <row r="4" spans="1:3" ht="15.75" thickBot="1">
      <c r="A4" s="82">
        <v>2919</v>
      </c>
      <c r="B4" s="82" t="s">
        <v>7</v>
      </c>
      <c r="C4" s="81" t="s">
        <v>8</v>
      </c>
    </row>
    <row r="5" spans="1:3" ht="15.75" thickBot="1">
      <c r="A5" s="78">
        <v>2920</v>
      </c>
      <c r="B5" s="78" t="s">
        <v>9</v>
      </c>
      <c r="C5" s="83" t="s">
        <v>10</v>
      </c>
    </row>
    <row r="6" spans="1:3" ht="15.75" thickBot="1">
      <c r="A6" s="85">
        <v>2922</v>
      </c>
      <c r="B6" s="85" t="s">
        <v>11</v>
      </c>
      <c r="C6" s="84" t="s">
        <v>12</v>
      </c>
    </row>
    <row r="7" spans="1:3">
      <c r="A7" s="87">
        <v>2923</v>
      </c>
      <c r="B7" s="87" t="s">
        <v>13</v>
      </c>
      <c r="C7" s="86" t="s">
        <v>14</v>
      </c>
    </row>
    <row r="8" spans="1:3" ht="15.75" thickBot="1">
      <c r="A8" s="89">
        <v>2924</v>
      </c>
      <c r="B8" s="89" t="s">
        <v>15</v>
      </c>
      <c r="C8" s="88" t="s">
        <v>8</v>
      </c>
    </row>
    <row r="9" spans="1:3">
      <c r="A9" s="80">
        <v>2925</v>
      </c>
      <c r="B9" s="80" t="s">
        <v>16</v>
      </c>
      <c r="C9" s="79" t="s">
        <v>17</v>
      </c>
    </row>
    <row r="10" spans="1:3" ht="15.75" thickBot="1">
      <c r="A10" s="82">
        <v>2934</v>
      </c>
      <c r="B10" s="82" t="s">
        <v>18</v>
      </c>
      <c r="C10" s="81" t="s">
        <v>8</v>
      </c>
    </row>
    <row r="11" spans="1:3" ht="15.75" thickBot="1">
      <c r="A11" s="78">
        <v>2936</v>
      </c>
      <c r="B11" s="78" t="s">
        <v>19</v>
      </c>
      <c r="C11" s="83" t="s">
        <v>20</v>
      </c>
    </row>
    <row r="12" spans="1:3" ht="15.75" thickBot="1">
      <c r="A12" s="85">
        <v>2937</v>
      </c>
      <c r="B12" s="91" t="s">
        <v>21</v>
      </c>
      <c r="C12" s="90" t="s">
        <v>22</v>
      </c>
    </row>
    <row r="13" spans="1:3" ht="15.75" thickBot="1">
      <c r="A13" s="92">
        <v>2999</v>
      </c>
      <c r="B13" s="92" t="s">
        <v>23</v>
      </c>
      <c r="C13" s="83" t="s">
        <v>24</v>
      </c>
    </row>
    <row r="14" spans="1:3" ht="15.75" thickBot="1">
      <c r="A14" s="93">
        <v>3000</v>
      </c>
      <c r="B14" s="93" t="s">
        <v>25</v>
      </c>
      <c r="C14" s="84" t="s">
        <v>26</v>
      </c>
    </row>
    <row r="15" spans="1:3">
      <c r="A15" s="96">
        <v>3001</v>
      </c>
      <c r="B15" s="95" t="s">
        <v>27</v>
      </c>
      <c r="C15" s="94" t="s">
        <v>28</v>
      </c>
    </row>
    <row r="16" spans="1:3">
      <c r="A16" s="99">
        <v>3002</v>
      </c>
      <c r="B16" s="98" t="s">
        <v>29</v>
      </c>
      <c r="C16" s="97" t="s">
        <v>8</v>
      </c>
    </row>
    <row r="17" spans="1:3" ht="15.75" thickBot="1">
      <c r="A17" s="102">
        <v>3003</v>
      </c>
      <c r="B17" s="101" t="s">
        <v>30</v>
      </c>
      <c r="C17" s="100" t="s">
        <v>8</v>
      </c>
    </row>
    <row r="18" spans="1:3" ht="15.75" thickBot="1">
      <c r="A18" s="93">
        <v>3004</v>
      </c>
      <c r="B18" s="103" t="s">
        <v>31</v>
      </c>
      <c r="C18" s="90" t="s">
        <v>32</v>
      </c>
    </row>
    <row r="19" spans="1:3">
      <c r="A19" s="96">
        <v>3005</v>
      </c>
      <c r="B19" s="96" t="s">
        <v>33</v>
      </c>
      <c r="C19" s="86" t="s">
        <v>34</v>
      </c>
    </row>
    <row r="20" spans="1:3">
      <c r="A20" s="99">
        <v>3006</v>
      </c>
      <c r="B20" s="99" t="s">
        <v>35</v>
      </c>
      <c r="C20" s="104" t="s">
        <v>8</v>
      </c>
    </row>
    <row r="21" spans="1:3" ht="15.75" thickBot="1">
      <c r="A21" s="102">
        <v>3007</v>
      </c>
      <c r="B21" s="102" t="s">
        <v>36</v>
      </c>
      <c r="C21" s="88" t="s">
        <v>8</v>
      </c>
    </row>
    <row r="22" spans="1:3" ht="15.75" thickBot="1">
      <c r="A22" s="93">
        <v>3008</v>
      </c>
      <c r="B22" s="93" t="s">
        <v>37</v>
      </c>
      <c r="C22" s="84" t="s">
        <v>38</v>
      </c>
    </row>
    <row r="23" spans="1:3" ht="15.75" thickBot="1">
      <c r="A23" s="92">
        <v>3009</v>
      </c>
      <c r="B23" s="77" t="s">
        <v>39</v>
      </c>
      <c r="C23" s="76" t="s">
        <v>40</v>
      </c>
    </row>
    <row r="24" spans="1:3" ht="15.75" thickBot="1">
      <c r="A24" s="93">
        <v>3010</v>
      </c>
      <c r="B24" s="93" t="s">
        <v>41</v>
      </c>
      <c r="C24" s="84" t="s">
        <v>42</v>
      </c>
    </row>
    <row r="25" spans="1:3" ht="15.75" thickBot="1">
      <c r="A25" s="106">
        <v>3011</v>
      </c>
      <c r="B25" s="106" t="s">
        <v>43</v>
      </c>
      <c r="C25" s="105" t="s">
        <v>44</v>
      </c>
    </row>
    <row r="26" spans="1:3">
      <c r="A26" s="96">
        <v>3012</v>
      </c>
      <c r="B26" s="87" t="s">
        <v>45</v>
      </c>
      <c r="C26" s="86" t="s">
        <v>46</v>
      </c>
    </row>
    <row r="27" spans="1:3" ht="15.75" thickBot="1">
      <c r="A27" s="102">
        <v>3013</v>
      </c>
      <c r="B27" s="89" t="s">
        <v>47</v>
      </c>
      <c r="C27" s="107" t="s">
        <v>8</v>
      </c>
    </row>
    <row r="28" spans="1:3" ht="15.75" thickBot="1">
      <c r="A28" s="93">
        <v>3014</v>
      </c>
      <c r="B28" s="85" t="s">
        <v>48</v>
      </c>
      <c r="C28" s="84" t="s">
        <v>49</v>
      </c>
    </row>
    <row r="29" spans="1:3" ht="15.75" thickBot="1">
      <c r="A29" s="92">
        <v>3015</v>
      </c>
      <c r="B29" s="78" t="s">
        <v>50</v>
      </c>
      <c r="C29" s="83" t="s">
        <v>51</v>
      </c>
    </row>
    <row r="30" spans="1:3" ht="15.75" thickBot="1">
      <c r="A30" s="93">
        <v>3016</v>
      </c>
      <c r="B30" s="85" t="s">
        <v>52</v>
      </c>
      <c r="C30" s="84" t="s">
        <v>53</v>
      </c>
    </row>
    <row r="31" spans="1:3" ht="15.75" thickBot="1">
      <c r="A31" s="92">
        <v>3017</v>
      </c>
      <c r="B31" s="77" t="s">
        <v>54</v>
      </c>
      <c r="C31" s="76" t="s">
        <v>55</v>
      </c>
    </row>
    <row r="32" spans="1:3" ht="15.75" thickBot="1">
      <c r="A32" s="93">
        <v>3018</v>
      </c>
      <c r="B32" s="85" t="s">
        <v>56</v>
      </c>
      <c r="C32" s="84" t="s">
        <v>57</v>
      </c>
    </row>
    <row r="33" spans="1:3" ht="15.75" thickBot="1">
      <c r="A33" s="92">
        <v>3019</v>
      </c>
      <c r="B33" s="108" t="s">
        <v>58</v>
      </c>
      <c r="C33" s="76" t="s">
        <v>59</v>
      </c>
    </row>
    <row r="34" spans="1:3" ht="15.75" thickBot="1">
      <c r="A34" s="93">
        <v>3020</v>
      </c>
      <c r="B34" s="93" t="s">
        <v>60</v>
      </c>
      <c r="C34" s="84" t="s">
        <v>61</v>
      </c>
    </row>
    <row r="35" spans="1:3" ht="15.75" thickBot="1">
      <c r="A35" s="92">
        <v>3021</v>
      </c>
      <c r="B35" s="108" t="s">
        <v>62</v>
      </c>
      <c r="C35" s="76" t="s">
        <v>63</v>
      </c>
    </row>
    <row r="36" spans="1:3" ht="15.75" thickBot="1">
      <c r="A36" s="93">
        <v>3022</v>
      </c>
      <c r="B36" s="93" t="s">
        <v>64</v>
      </c>
      <c r="C36" s="84" t="s">
        <v>65</v>
      </c>
    </row>
    <row r="37" spans="1:3">
      <c r="A37" s="96">
        <v>3023</v>
      </c>
      <c r="B37" s="96" t="s">
        <v>66</v>
      </c>
      <c r="C37" s="86" t="s">
        <v>67</v>
      </c>
    </row>
    <row r="38" spans="1:3" ht="15.75" thickBot="1">
      <c r="A38" s="102">
        <v>3024</v>
      </c>
      <c r="B38" s="101" t="s">
        <v>68</v>
      </c>
      <c r="C38" s="100" t="s">
        <v>8</v>
      </c>
    </row>
    <row r="39" spans="1:3">
      <c r="A39" s="109">
        <v>3025</v>
      </c>
      <c r="B39" s="109" t="s">
        <v>69</v>
      </c>
      <c r="C39" s="79" t="s">
        <v>70</v>
      </c>
    </row>
    <row r="40" spans="1:3" ht="15.75" thickBot="1">
      <c r="A40" s="112">
        <v>3026</v>
      </c>
      <c r="B40" s="111" t="s">
        <v>71</v>
      </c>
      <c r="C40" s="110" t="s">
        <v>8</v>
      </c>
    </row>
    <row r="41" spans="1:3" ht="15.75" thickBot="1">
      <c r="A41" s="92">
        <v>3027</v>
      </c>
      <c r="B41" s="92" t="s">
        <v>72</v>
      </c>
      <c r="C41" s="83" t="s">
        <v>73</v>
      </c>
    </row>
    <row r="42" spans="1:3" ht="15.75" thickBot="1">
      <c r="A42" s="93">
        <v>3028</v>
      </c>
      <c r="B42" s="93" t="s">
        <v>74</v>
      </c>
      <c r="C42" s="84" t="s">
        <v>75</v>
      </c>
    </row>
    <row r="43" spans="1:3" ht="15.75" thickBot="1">
      <c r="A43" s="92">
        <v>3029</v>
      </c>
      <c r="B43" s="92" t="s">
        <v>76</v>
      </c>
      <c r="C43" s="83" t="s">
        <v>77</v>
      </c>
    </row>
    <row r="44" spans="1:3">
      <c r="A44" s="109">
        <v>3030</v>
      </c>
      <c r="B44" s="109" t="s">
        <v>78</v>
      </c>
      <c r="C44" s="79" t="s">
        <v>79</v>
      </c>
    </row>
    <row r="45" spans="1:3" ht="15.75" thickBot="1">
      <c r="A45" s="112">
        <v>3031</v>
      </c>
      <c r="B45" s="111" t="s">
        <v>80</v>
      </c>
      <c r="C45" s="110" t="s">
        <v>8</v>
      </c>
    </row>
    <row r="46" spans="1:3" ht="15.75" thickBot="1">
      <c r="A46" s="92">
        <v>3032</v>
      </c>
      <c r="B46" s="78" t="s">
        <v>81</v>
      </c>
      <c r="C46" s="83" t="s">
        <v>82</v>
      </c>
    </row>
    <row r="47" spans="1:3" ht="15.75" thickBot="1">
      <c r="A47" s="106">
        <v>3033</v>
      </c>
      <c r="B47" s="114" t="s">
        <v>83</v>
      </c>
      <c r="C47" s="113" t="s">
        <v>84</v>
      </c>
    </row>
    <row r="48" spans="1:3">
      <c r="A48" s="96">
        <v>3034</v>
      </c>
      <c r="B48" s="96" t="s">
        <v>85</v>
      </c>
      <c r="C48" s="86" t="s">
        <v>86</v>
      </c>
    </row>
    <row r="49" spans="1:3" ht="15.75" thickBot="1">
      <c r="A49" s="102">
        <v>3035</v>
      </c>
      <c r="B49" s="102" t="s">
        <v>87</v>
      </c>
      <c r="C49" s="107" t="s">
        <v>8</v>
      </c>
    </row>
    <row r="50" spans="1:3" ht="15.75" thickBot="1">
      <c r="A50" s="93">
        <v>3036</v>
      </c>
      <c r="B50" s="85" t="s">
        <v>88</v>
      </c>
      <c r="C50" s="84" t="s">
        <v>89</v>
      </c>
    </row>
    <row r="51" spans="1:3" ht="15.75" thickBot="1">
      <c r="A51" s="92">
        <v>3037</v>
      </c>
      <c r="B51" s="78" t="s">
        <v>90</v>
      </c>
      <c r="C51" s="83" t="s">
        <v>91</v>
      </c>
    </row>
    <row r="52" spans="1:3" ht="15.75" thickBot="1">
      <c r="A52" s="93">
        <v>3038</v>
      </c>
      <c r="B52" s="85" t="s">
        <v>92</v>
      </c>
      <c r="C52" s="84" t="s">
        <v>93</v>
      </c>
    </row>
    <row r="53" spans="1:3" ht="15.75" thickBot="1">
      <c r="A53" s="92">
        <v>3039</v>
      </c>
      <c r="B53" s="78" t="s">
        <v>94</v>
      </c>
      <c r="C53" s="83" t="s">
        <v>95</v>
      </c>
    </row>
    <row r="54" spans="1:3" ht="15.75" thickBot="1">
      <c r="A54" s="93">
        <v>3040</v>
      </c>
      <c r="B54" s="85" t="s">
        <v>96</v>
      </c>
      <c r="C54" s="84" t="s">
        <v>97</v>
      </c>
    </row>
    <row r="55" spans="1:3" ht="15.75" thickBot="1">
      <c r="A55" s="92">
        <v>3041</v>
      </c>
      <c r="B55" s="78" t="s">
        <v>98</v>
      </c>
      <c r="C55" s="83" t="s">
        <v>99</v>
      </c>
    </row>
    <row r="56" spans="1:3" ht="15.75" thickBot="1">
      <c r="A56" s="93">
        <v>3042</v>
      </c>
      <c r="B56" s="85" t="s">
        <v>100</v>
      </c>
      <c r="C56" s="84" t="s">
        <v>101</v>
      </c>
    </row>
    <row r="57" spans="1:3" ht="15.75" thickBot="1">
      <c r="A57" s="92">
        <v>3043</v>
      </c>
      <c r="B57" s="78" t="s">
        <v>102</v>
      </c>
      <c r="C57" s="83" t="s">
        <v>103</v>
      </c>
    </row>
    <row r="58" spans="1:3">
      <c r="A58" s="109">
        <v>3044</v>
      </c>
      <c r="B58" s="80" t="s">
        <v>104</v>
      </c>
      <c r="C58" s="79" t="s">
        <v>105</v>
      </c>
    </row>
    <row r="59" spans="1:3" ht="15.75" thickBot="1">
      <c r="A59" s="112">
        <v>3045</v>
      </c>
      <c r="B59" s="115" t="s">
        <v>106</v>
      </c>
      <c r="C59" s="110" t="s">
        <v>8</v>
      </c>
    </row>
    <row r="60" spans="1:3" ht="15.75" thickBot="1">
      <c r="A60" s="92">
        <v>3049</v>
      </c>
      <c r="B60" s="92" t="s">
        <v>107</v>
      </c>
      <c r="C60" s="83" t="s">
        <v>108</v>
      </c>
    </row>
    <row r="61" spans="1:3" ht="15.75" thickBot="1">
      <c r="A61" s="93">
        <v>3050</v>
      </c>
      <c r="B61" s="93" t="s">
        <v>109</v>
      </c>
      <c r="C61" s="84" t="s">
        <v>110</v>
      </c>
    </row>
    <row r="62" spans="1:3">
      <c r="A62" s="96">
        <v>3051</v>
      </c>
      <c r="B62" s="96" t="s">
        <v>111</v>
      </c>
      <c r="C62" s="86" t="s">
        <v>112</v>
      </c>
    </row>
    <row r="63" spans="1:3">
      <c r="A63" s="99">
        <v>3052</v>
      </c>
      <c r="B63" s="99" t="s">
        <v>113</v>
      </c>
      <c r="C63" s="104" t="s">
        <v>8</v>
      </c>
    </row>
    <row r="64" spans="1:3">
      <c r="A64" s="99">
        <v>3053</v>
      </c>
      <c r="B64" s="99" t="s">
        <v>114</v>
      </c>
      <c r="C64" s="104" t="s">
        <v>8</v>
      </c>
    </row>
    <row r="65" spans="1:3" ht="15.75" thickBot="1">
      <c r="A65" s="102">
        <v>3054</v>
      </c>
      <c r="B65" s="102" t="s">
        <v>115</v>
      </c>
      <c r="C65" s="88" t="s">
        <v>8</v>
      </c>
    </row>
    <row r="66" spans="1:3" ht="15.75" thickBot="1">
      <c r="A66" s="93">
        <v>3055</v>
      </c>
      <c r="B66" s="93" t="s">
        <v>116</v>
      </c>
      <c r="C66" s="84" t="s">
        <v>117</v>
      </c>
    </row>
    <row r="67" spans="1:3">
      <c r="A67" s="96">
        <v>3056</v>
      </c>
      <c r="B67" s="96" t="s">
        <v>118</v>
      </c>
      <c r="C67" s="86" t="s">
        <v>119</v>
      </c>
    </row>
    <row r="68" spans="1:3" ht="15.75" thickBot="1">
      <c r="A68" s="102">
        <v>3057</v>
      </c>
      <c r="B68" s="101" t="s">
        <v>120</v>
      </c>
      <c r="C68" s="100" t="s">
        <v>8</v>
      </c>
    </row>
    <row r="69" spans="1:3" ht="15.75" thickBot="1">
      <c r="A69" s="93">
        <v>3058</v>
      </c>
      <c r="B69" s="85" t="s">
        <v>121</v>
      </c>
      <c r="C69" s="84" t="s">
        <v>122</v>
      </c>
    </row>
    <row r="70" spans="1:3" ht="15.75" thickBot="1">
      <c r="A70" s="92">
        <v>3059</v>
      </c>
      <c r="B70" s="78" t="s">
        <v>123</v>
      </c>
      <c r="C70" s="83" t="s">
        <v>124</v>
      </c>
    </row>
    <row r="71" spans="1:3" ht="15.75" thickBot="1">
      <c r="A71" s="93">
        <v>3060</v>
      </c>
      <c r="B71" s="85" t="s">
        <v>125</v>
      </c>
      <c r="C71" s="84" t="s">
        <v>126</v>
      </c>
    </row>
    <row r="72" spans="1:3" ht="15.75" thickBot="1">
      <c r="A72" s="118">
        <v>3061</v>
      </c>
      <c r="B72" s="117" t="s">
        <v>127</v>
      </c>
      <c r="C72" s="116" t="s">
        <v>128</v>
      </c>
    </row>
    <row r="73" spans="1:3">
      <c r="A73" s="99">
        <v>3062</v>
      </c>
      <c r="B73" s="120" t="s">
        <v>129</v>
      </c>
      <c r="C73" s="119" t="s">
        <v>8</v>
      </c>
    </row>
    <row r="74" spans="1:3">
      <c r="A74" s="99">
        <v>3063</v>
      </c>
      <c r="B74" s="122" t="s">
        <v>130</v>
      </c>
      <c r="C74" s="121" t="s">
        <v>8</v>
      </c>
    </row>
    <row r="75" spans="1:3" ht="15.75" thickBot="1">
      <c r="A75" s="102">
        <v>3064</v>
      </c>
      <c r="B75" s="89" t="s">
        <v>131</v>
      </c>
      <c r="C75" s="107" t="s">
        <v>8</v>
      </c>
    </row>
    <row r="76" spans="1:3" ht="15.75" thickBot="1">
      <c r="A76" s="93">
        <v>3065</v>
      </c>
      <c r="B76" s="85" t="s">
        <v>132</v>
      </c>
      <c r="C76" s="84" t="s">
        <v>133</v>
      </c>
    </row>
    <row r="77" spans="1:3">
      <c r="A77" s="96">
        <v>3066</v>
      </c>
      <c r="B77" s="87" t="s">
        <v>134</v>
      </c>
      <c r="C77" s="86" t="s">
        <v>135</v>
      </c>
    </row>
    <row r="78" spans="1:3">
      <c r="A78" s="99">
        <v>3067</v>
      </c>
      <c r="B78" s="123" t="s">
        <v>136</v>
      </c>
      <c r="C78" s="119" t="s">
        <v>8</v>
      </c>
    </row>
    <row r="79" spans="1:3">
      <c r="A79" s="99">
        <v>3068</v>
      </c>
      <c r="B79" s="99" t="s">
        <v>137</v>
      </c>
      <c r="C79" s="104" t="s">
        <v>8</v>
      </c>
    </row>
    <row r="80" spans="1:3" ht="15.75" thickBot="1">
      <c r="A80" s="102">
        <v>3069</v>
      </c>
      <c r="B80" s="101" t="s">
        <v>138</v>
      </c>
      <c r="C80" s="100" t="s">
        <v>8</v>
      </c>
    </row>
    <row r="81" spans="1:3" ht="15.75" thickBot="1">
      <c r="A81" s="93">
        <v>3070</v>
      </c>
      <c r="B81" s="93" t="s">
        <v>139</v>
      </c>
      <c r="C81" s="84" t="s">
        <v>140</v>
      </c>
    </row>
    <row r="82" spans="1:3" ht="15.75" thickBot="1">
      <c r="A82" s="92">
        <v>3071</v>
      </c>
      <c r="B82" s="92" t="s">
        <v>141</v>
      </c>
      <c r="C82" s="83" t="s">
        <v>142</v>
      </c>
    </row>
    <row r="83" spans="1:3" ht="15.75" thickBot="1">
      <c r="A83" s="93">
        <v>3072</v>
      </c>
      <c r="B83" s="93" t="s">
        <v>143</v>
      </c>
      <c r="C83" s="84" t="s">
        <v>144</v>
      </c>
    </row>
    <row r="84" spans="1:3" ht="15.75" thickBot="1">
      <c r="A84" s="92">
        <v>3073</v>
      </c>
      <c r="B84" s="108" t="s">
        <v>145</v>
      </c>
      <c r="C84" s="76" t="s">
        <v>146</v>
      </c>
    </row>
    <row r="85" spans="1:3" ht="15.75" thickBot="1">
      <c r="A85" s="93">
        <v>3074</v>
      </c>
      <c r="B85" s="93" t="s">
        <v>147</v>
      </c>
      <c r="C85" s="84" t="s">
        <v>148</v>
      </c>
    </row>
    <row r="86" spans="1:3">
      <c r="A86" s="96">
        <v>3075</v>
      </c>
      <c r="B86" s="96" t="s">
        <v>149</v>
      </c>
      <c r="C86" s="86" t="s">
        <v>150</v>
      </c>
    </row>
    <row r="87" spans="1:3">
      <c r="A87" s="99">
        <v>3076</v>
      </c>
      <c r="B87" s="98" t="s">
        <v>151</v>
      </c>
      <c r="C87" s="97" t="s">
        <v>8</v>
      </c>
    </row>
    <row r="88" spans="1:3" ht="15.75" thickBot="1">
      <c r="A88" s="102">
        <v>3077</v>
      </c>
      <c r="B88" s="102" t="s">
        <v>152</v>
      </c>
      <c r="C88" s="88" t="s">
        <v>8</v>
      </c>
    </row>
    <row r="89" spans="1:3" ht="15.75" thickBot="1">
      <c r="A89" s="93">
        <v>3078</v>
      </c>
      <c r="B89" s="93" t="s">
        <v>153</v>
      </c>
      <c r="C89" s="84" t="s">
        <v>154</v>
      </c>
    </row>
    <row r="90" spans="1:3">
      <c r="A90" s="96">
        <v>3079</v>
      </c>
      <c r="B90" s="96" t="s">
        <v>155</v>
      </c>
      <c r="C90" s="86" t="s">
        <v>156</v>
      </c>
    </row>
    <row r="91" spans="1:3">
      <c r="A91" s="99">
        <v>3080</v>
      </c>
      <c r="B91" s="122" t="s">
        <v>157</v>
      </c>
      <c r="C91" s="121" t="s">
        <v>8</v>
      </c>
    </row>
    <row r="92" spans="1:3" ht="15.75" thickBot="1">
      <c r="A92" s="102">
        <v>3081</v>
      </c>
      <c r="B92" s="125" t="s">
        <v>158</v>
      </c>
      <c r="C92" s="124" t="s">
        <v>8</v>
      </c>
    </row>
    <row r="93" spans="1:3" ht="15.75" thickBot="1">
      <c r="A93" s="93">
        <v>3082</v>
      </c>
      <c r="B93" s="85" t="s">
        <v>159</v>
      </c>
      <c r="C93" s="84" t="s">
        <v>160</v>
      </c>
    </row>
    <row r="94" spans="1:3" ht="15.75" thickBot="1">
      <c r="A94" s="92">
        <v>3083</v>
      </c>
      <c r="B94" s="78" t="s">
        <v>161</v>
      </c>
      <c r="C94" s="83" t="s">
        <v>162</v>
      </c>
    </row>
    <row r="95" spans="1:3">
      <c r="A95" s="109">
        <v>3084</v>
      </c>
      <c r="B95" s="80" t="s">
        <v>163</v>
      </c>
      <c r="C95" s="79" t="s">
        <v>164</v>
      </c>
    </row>
    <row r="96" spans="1:3">
      <c r="A96" s="99">
        <v>3085</v>
      </c>
      <c r="B96" s="122" t="s">
        <v>165</v>
      </c>
      <c r="C96" s="121" t="s">
        <v>8</v>
      </c>
    </row>
    <row r="97" spans="1:3" ht="15.75" thickBot="1">
      <c r="A97" s="112">
        <v>3086</v>
      </c>
      <c r="B97" s="82" t="s">
        <v>166</v>
      </c>
      <c r="C97" s="126" t="s">
        <v>8</v>
      </c>
    </row>
    <row r="98" spans="1:3" ht="15.75" thickBot="1">
      <c r="A98" s="92">
        <v>3087</v>
      </c>
      <c r="B98" s="78" t="s">
        <v>167</v>
      </c>
      <c r="C98" s="83" t="s">
        <v>168</v>
      </c>
    </row>
    <row r="99" spans="1:3" ht="15.75" thickBot="1">
      <c r="A99" s="93">
        <v>3088</v>
      </c>
      <c r="B99" s="85" t="s">
        <v>169</v>
      </c>
      <c r="C99" s="84" t="s">
        <v>170</v>
      </c>
    </row>
    <row r="100" spans="1:3">
      <c r="A100" s="96">
        <v>3089</v>
      </c>
      <c r="B100" s="87" t="s">
        <v>171</v>
      </c>
      <c r="C100" s="86" t="s">
        <v>172</v>
      </c>
    </row>
    <row r="101" spans="1:3" ht="15.75" thickBot="1">
      <c r="A101" s="102">
        <v>3090</v>
      </c>
      <c r="B101" s="89" t="s">
        <v>173</v>
      </c>
      <c r="C101" s="107" t="s">
        <v>8</v>
      </c>
    </row>
    <row r="102" spans="1:3">
      <c r="A102" s="109">
        <v>3091</v>
      </c>
      <c r="B102" s="109" t="s">
        <v>174</v>
      </c>
      <c r="C102" s="79" t="s">
        <v>175</v>
      </c>
    </row>
    <row r="103" spans="1:3" ht="15.75" thickBot="1">
      <c r="A103" s="112">
        <v>3092</v>
      </c>
      <c r="B103" s="112" t="s">
        <v>176</v>
      </c>
      <c r="C103" s="81" t="s">
        <v>8</v>
      </c>
    </row>
    <row r="104" spans="1:3" ht="15.75" thickBot="1">
      <c r="A104" s="92">
        <v>3093</v>
      </c>
      <c r="B104" s="92" t="s">
        <v>177</v>
      </c>
      <c r="C104" s="83" t="s">
        <v>178</v>
      </c>
    </row>
    <row r="105" spans="1:3" ht="15.75" thickBot="1">
      <c r="A105" s="93">
        <v>3094</v>
      </c>
      <c r="B105" s="93" t="s">
        <v>179</v>
      </c>
      <c r="C105" s="84" t="s">
        <v>180</v>
      </c>
    </row>
    <row r="106" spans="1:3" ht="15.75" thickBot="1">
      <c r="A106" s="92">
        <v>3095</v>
      </c>
      <c r="B106" s="92" t="s">
        <v>181</v>
      </c>
      <c r="C106" s="83" t="s">
        <v>182</v>
      </c>
    </row>
    <row r="107" spans="1:3" ht="15.75" thickBot="1">
      <c r="A107" s="93">
        <v>3096</v>
      </c>
      <c r="B107" s="85" t="s">
        <v>183</v>
      </c>
      <c r="C107" s="84" t="s">
        <v>184</v>
      </c>
    </row>
    <row r="108" spans="1:3" ht="15.75" thickBot="1">
      <c r="A108" s="106">
        <v>3097</v>
      </c>
      <c r="B108" s="127" t="s">
        <v>185</v>
      </c>
      <c r="C108" s="113" t="s">
        <v>186</v>
      </c>
    </row>
    <row r="109" spans="1:3">
      <c r="A109" s="96">
        <v>3098</v>
      </c>
      <c r="B109" s="96" t="s">
        <v>187</v>
      </c>
      <c r="C109" s="86" t="s">
        <v>188</v>
      </c>
    </row>
    <row r="110" spans="1:3">
      <c r="A110" s="99">
        <v>3099</v>
      </c>
      <c r="B110" s="99" t="s">
        <v>189</v>
      </c>
      <c r="C110" s="104" t="s">
        <v>8</v>
      </c>
    </row>
    <row r="111" spans="1:3">
      <c r="A111" s="99">
        <v>3100</v>
      </c>
      <c r="B111" s="99" t="s">
        <v>190</v>
      </c>
      <c r="C111" s="104" t="s">
        <v>8</v>
      </c>
    </row>
    <row r="112" spans="1:3" ht="15.75" thickBot="1">
      <c r="A112" s="102">
        <v>3101</v>
      </c>
      <c r="B112" s="102" t="s">
        <v>191</v>
      </c>
      <c r="C112" s="88" t="s">
        <v>8</v>
      </c>
    </row>
    <row r="113" spans="1:3" ht="15.75" thickBot="1">
      <c r="A113" s="93">
        <v>3102</v>
      </c>
      <c r="B113" s="85" t="s">
        <v>192</v>
      </c>
      <c r="C113" s="84" t="s">
        <v>193</v>
      </c>
    </row>
    <row r="114" spans="1:3" ht="15.75" thickBot="1">
      <c r="A114" s="92">
        <v>3103</v>
      </c>
      <c r="B114" s="78" t="s">
        <v>194</v>
      </c>
      <c r="C114" s="83" t="s">
        <v>195</v>
      </c>
    </row>
    <row r="115" spans="1:3" ht="15.75" thickBot="1">
      <c r="A115" s="93">
        <v>3104</v>
      </c>
      <c r="B115" s="93" t="s">
        <v>196</v>
      </c>
      <c r="C115" s="84" t="s">
        <v>197</v>
      </c>
    </row>
    <row r="116" spans="1:3" ht="15.75" thickBot="1">
      <c r="A116" s="92">
        <v>3105</v>
      </c>
      <c r="B116" s="92" t="s">
        <v>198</v>
      </c>
      <c r="C116" s="83" t="s">
        <v>199</v>
      </c>
    </row>
    <row r="117" spans="1:3" ht="15.75" thickBot="1">
      <c r="A117" s="93">
        <v>3106</v>
      </c>
      <c r="B117" s="93" t="s">
        <v>200</v>
      </c>
      <c r="C117" s="84" t="s">
        <v>201</v>
      </c>
    </row>
    <row r="118" spans="1:3" ht="15.75" thickBot="1">
      <c r="A118" s="92">
        <v>3107</v>
      </c>
      <c r="B118" s="78" t="s">
        <v>202</v>
      </c>
      <c r="C118" s="83" t="s">
        <v>203</v>
      </c>
    </row>
    <row r="119" spans="1:3" ht="15.75" thickBot="1">
      <c r="A119" s="93">
        <v>3108</v>
      </c>
      <c r="B119" s="85" t="s">
        <v>204</v>
      </c>
      <c r="C119" s="84" t="s">
        <v>205</v>
      </c>
    </row>
    <row r="120" spans="1:3" ht="15.75" thickBot="1">
      <c r="A120" s="92">
        <v>3109</v>
      </c>
      <c r="B120" s="78" t="s">
        <v>206</v>
      </c>
      <c r="C120" s="83" t="s">
        <v>207</v>
      </c>
    </row>
    <row r="121" spans="1:3" ht="15.75" thickBot="1">
      <c r="A121" s="93">
        <v>3110</v>
      </c>
      <c r="B121" s="85" t="s">
        <v>208</v>
      </c>
      <c r="C121" s="84" t="s">
        <v>209</v>
      </c>
    </row>
    <row r="122" spans="1:3" ht="15.75" thickBot="1">
      <c r="A122" s="106">
        <v>3111</v>
      </c>
      <c r="B122" s="114" t="s">
        <v>210</v>
      </c>
      <c r="C122" s="113" t="s">
        <v>211</v>
      </c>
    </row>
    <row r="123" spans="1:3">
      <c r="A123" s="96">
        <v>3112</v>
      </c>
      <c r="B123" s="96" t="s">
        <v>212</v>
      </c>
      <c r="C123" s="86" t="s">
        <v>213</v>
      </c>
    </row>
    <row r="124" spans="1:3">
      <c r="A124" s="99">
        <v>3113</v>
      </c>
      <c r="B124" s="99" t="s">
        <v>214</v>
      </c>
      <c r="C124" s="104" t="s">
        <v>8</v>
      </c>
    </row>
    <row r="125" spans="1:3" ht="15.75" thickBot="1">
      <c r="A125" s="102">
        <v>3114</v>
      </c>
      <c r="B125" s="102" t="s">
        <v>215</v>
      </c>
      <c r="C125" s="88" t="s">
        <v>8</v>
      </c>
    </row>
    <row r="126" spans="1:3" ht="15.75" thickBot="1">
      <c r="A126" s="93">
        <v>3115</v>
      </c>
      <c r="B126" s="103" t="s">
        <v>216</v>
      </c>
      <c r="C126" s="90" t="s">
        <v>217</v>
      </c>
    </row>
    <row r="127" spans="1:3">
      <c r="A127" s="96">
        <v>3116</v>
      </c>
      <c r="B127" s="95" t="s">
        <v>218</v>
      </c>
      <c r="C127" s="94" t="s">
        <v>219</v>
      </c>
    </row>
    <row r="128" spans="1:3" ht="15.75" thickBot="1">
      <c r="A128" s="102">
        <v>3117</v>
      </c>
      <c r="B128" s="101" t="s">
        <v>220</v>
      </c>
      <c r="C128" s="100" t="s">
        <v>8</v>
      </c>
    </row>
    <row r="129" spans="1:3" ht="15.75" thickBot="1">
      <c r="A129" s="93">
        <v>3118</v>
      </c>
      <c r="B129" s="93" t="s">
        <v>221</v>
      </c>
      <c r="C129" s="84" t="s">
        <v>222</v>
      </c>
    </row>
    <row r="130" spans="1:3">
      <c r="A130" s="96">
        <v>3119</v>
      </c>
      <c r="B130" s="96" t="s">
        <v>223</v>
      </c>
      <c r="C130" s="86" t="s">
        <v>224</v>
      </c>
    </row>
    <row r="131" spans="1:3">
      <c r="A131" s="99">
        <v>3120</v>
      </c>
      <c r="B131" s="99" t="s">
        <v>225</v>
      </c>
      <c r="C131" s="104" t="s">
        <v>8</v>
      </c>
    </row>
    <row r="132" spans="1:3" ht="15.75" thickBot="1">
      <c r="A132" s="102">
        <v>3121</v>
      </c>
      <c r="B132" s="102" t="s">
        <v>226</v>
      </c>
      <c r="C132" s="88" t="s">
        <v>8</v>
      </c>
    </row>
    <row r="133" spans="1:3" ht="15.75" thickBot="1">
      <c r="A133" s="93">
        <v>3122</v>
      </c>
      <c r="B133" s="85" t="s">
        <v>227</v>
      </c>
      <c r="C133" s="84" t="s">
        <v>228</v>
      </c>
    </row>
    <row r="134" spans="1:3" ht="15.75" thickBot="1">
      <c r="A134" s="106">
        <v>3123</v>
      </c>
      <c r="B134" s="128" t="s">
        <v>229</v>
      </c>
      <c r="C134" s="105" t="s">
        <v>230</v>
      </c>
    </row>
    <row r="135" spans="1:3">
      <c r="A135" s="96">
        <v>3124</v>
      </c>
      <c r="B135" s="87" t="s">
        <v>231</v>
      </c>
      <c r="C135" s="86" t="s">
        <v>232</v>
      </c>
    </row>
    <row r="136" spans="1:3">
      <c r="A136" s="99">
        <v>3125</v>
      </c>
      <c r="B136" s="122" t="s">
        <v>233</v>
      </c>
      <c r="C136" s="121" t="s">
        <v>8</v>
      </c>
    </row>
    <row r="137" spans="1:3" ht="15.75" thickBot="1">
      <c r="A137" s="102">
        <v>3126</v>
      </c>
      <c r="B137" s="89" t="s">
        <v>234</v>
      </c>
      <c r="C137" s="107" t="s">
        <v>8</v>
      </c>
    </row>
    <row r="138" spans="1:3" ht="15.75" thickBot="1">
      <c r="A138" s="93">
        <v>3127</v>
      </c>
      <c r="B138" s="85" t="s">
        <v>235</v>
      </c>
      <c r="C138" s="84" t="s">
        <v>236</v>
      </c>
    </row>
    <row r="139" spans="1:3" ht="15.75" thickBot="1">
      <c r="A139" s="92">
        <v>3128</v>
      </c>
      <c r="B139" s="92" t="s">
        <v>237</v>
      </c>
      <c r="C139" s="83" t="s">
        <v>238</v>
      </c>
    </row>
    <row r="140" spans="1:3" ht="15.75" thickBot="1">
      <c r="A140" s="93">
        <v>3129</v>
      </c>
      <c r="B140" s="85" t="s">
        <v>239</v>
      </c>
      <c r="C140" s="84" t="s">
        <v>240</v>
      </c>
    </row>
    <row r="141" spans="1:3" ht="15.75" thickBot="1">
      <c r="A141" s="92">
        <v>3130</v>
      </c>
      <c r="B141" s="78" t="s">
        <v>241</v>
      </c>
      <c r="C141" s="83" t="s">
        <v>242</v>
      </c>
    </row>
    <row r="142" spans="1:3">
      <c r="A142" s="109">
        <v>3131</v>
      </c>
      <c r="B142" s="80" t="s">
        <v>243</v>
      </c>
      <c r="C142" s="79" t="s">
        <v>244</v>
      </c>
    </row>
    <row r="143" spans="1:3">
      <c r="A143" s="99">
        <v>3132</v>
      </c>
      <c r="B143" s="122" t="s">
        <v>245</v>
      </c>
      <c r="C143" s="121" t="s">
        <v>8</v>
      </c>
    </row>
    <row r="144" spans="1:3" ht="15.75" thickBot="1">
      <c r="A144" s="112">
        <v>3133</v>
      </c>
      <c r="B144" s="82" t="s">
        <v>246</v>
      </c>
      <c r="C144" s="126" t="s">
        <v>8</v>
      </c>
    </row>
    <row r="145" spans="1:3" ht="15.75" thickBot="1">
      <c r="A145" s="92">
        <v>3134</v>
      </c>
      <c r="B145" s="78" t="s">
        <v>247</v>
      </c>
      <c r="C145" s="83" t="s">
        <v>248</v>
      </c>
    </row>
    <row r="146" spans="1:3" ht="15.75" thickBot="1">
      <c r="A146" s="93">
        <v>3135</v>
      </c>
      <c r="B146" s="85" t="s">
        <v>249</v>
      </c>
      <c r="C146" s="84" t="s">
        <v>250</v>
      </c>
    </row>
    <row r="147" spans="1:3" ht="15.75" thickBot="1">
      <c r="A147" s="92">
        <v>3136</v>
      </c>
      <c r="B147" s="78" t="s">
        <v>251</v>
      </c>
      <c r="C147" s="83" t="s">
        <v>252</v>
      </c>
    </row>
    <row r="148" spans="1:3" ht="15.75" thickBot="1">
      <c r="A148" s="93">
        <v>3137</v>
      </c>
      <c r="B148" s="85" t="s">
        <v>253</v>
      </c>
      <c r="C148" s="84" t="s">
        <v>254</v>
      </c>
    </row>
    <row r="149" spans="1:3" ht="15.75" thickBot="1">
      <c r="A149" s="92">
        <v>3138</v>
      </c>
      <c r="B149" s="78" t="s">
        <v>255</v>
      </c>
      <c r="C149" s="83" t="s">
        <v>256</v>
      </c>
    </row>
    <row r="150" spans="1:3" ht="15.75" thickBot="1">
      <c r="A150" s="93">
        <v>3139</v>
      </c>
      <c r="B150" s="85" t="s">
        <v>257</v>
      </c>
      <c r="C150" s="84" t="s">
        <v>258</v>
      </c>
    </row>
    <row r="151" spans="1:3" ht="15.75" thickBot="1">
      <c r="A151" s="92">
        <v>3140</v>
      </c>
      <c r="B151" s="78" t="s">
        <v>259</v>
      </c>
      <c r="C151" s="83" t="s">
        <v>260</v>
      </c>
    </row>
    <row r="152" spans="1:3" ht="15.75" thickBot="1">
      <c r="A152" s="93">
        <v>3141</v>
      </c>
      <c r="B152" s="85" t="s">
        <v>261</v>
      </c>
      <c r="C152" s="84" t="s">
        <v>262</v>
      </c>
    </row>
    <row r="153" spans="1:3" ht="15.75" thickBot="1">
      <c r="A153" s="92">
        <v>3142</v>
      </c>
      <c r="B153" s="92" t="s">
        <v>263</v>
      </c>
      <c r="C153" s="83" t="s">
        <v>264</v>
      </c>
    </row>
    <row r="154" spans="1:3" ht="15.75" thickBot="1">
      <c r="A154" s="93">
        <v>3143</v>
      </c>
      <c r="B154" s="93" t="s">
        <v>265</v>
      </c>
      <c r="C154" s="84" t="s">
        <v>266</v>
      </c>
    </row>
    <row r="155" spans="1:3">
      <c r="A155" s="96">
        <v>3144</v>
      </c>
      <c r="B155" s="96" t="s">
        <v>267</v>
      </c>
      <c r="C155" s="86" t="s">
        <v>268</v>
      </c>
    </row>
    <row r="156" spans="1:3" ht="15.75" thickBot="1">
      <c r="A156" s="102">
        <v>3145</v>
      </c>
      <c r="B156" s="102" t="s">
        <v>269</v>
      </c>
      <c r="C156" s="88" t="s">
        <v>8</v>
      </c>
    </row>
    <row r="157" spans="1:3" ht="15.75" thickBot="1">
      <c r="A157" s="93">
        <v>3146</v>
      </c>
      <c r="B157" s="93" t="s">
        <v>270</v>
      </c>
      <c r="C157" s="84" t="s">
        <v>271</v>
      </c>
    </row>
    <row r="158" spans="1:3">
      <c r="A158" s="96">
        <v>3147</v>
      </c>
      <c r="B158" s="96" t="s">
        <v>272</v>
      </c>
      <c r="C158" s="86" t="s">
        <v>273</v>
      </c>
    </row>
    <row r="159" spans="1:3">
      <c r="A159" s="99">
        <v>3148</v>
      </c>
      <c r="B159" s="99" t="s">
        <v>274</v>
      </c>
      <c r="C159" s="104" t="s">
        <v>8</v>
      </c>
    </row>
    <row r="160" spans="1:3">
      <c r="A160" s="99">
        <v>3149</v>
      </c>
      <c r="B160" s="99" t="s">
        <v>275</v>
      </c>
      <c r="C160" s="104" t="s">
        <v>8</v>
      </c>
    </row>
    <row r="161" spans="1:3" ht="15.75" thickBot="1">
      <c r="A161" s="102">
        <v>3150</v>
      </c>
      <c r="B161" s="102" t="s">
        <v>276</v>
      </c>
      <c r="C161" s="88" t="s">
        <v>8</v>
      </c>
    </row>
    <row r="162" spans="1:3">
      <c r="A162" s="109">
        <v>3151</v>
      </c>
      <c r="B162" s="109" t="s">
        <v>277</v>
      </c>
      <c r="C162" s="79" t="s">
        <v>278</v>
      </c>
    </row>
    <row r="163" spans="1:3" ht="15.75" thickBot="1">
      <c r="A163" s="112">
        <v>3152</v>
      </c>
      <c r="B163" s="112" t="s">
        <v>279</v>
      </c>
      <c r="C163" s="81" t="s">
        <v>8</v>
      </c>
    </row>
    <row r="164" spans="1:3">
      <c r="A164" s="96">
        <v>3153</v>
      </c>
      <c r="B164" s="96" t="s">
        <v>280</v>
      </c>
      <c r="C164" s="86" t="s">
        <v>281</v>
      </c>
    </row>
    <row r="165" spans="1:3" ht="15.75" thickBot="1">
      <c r="A165" s="102">
        <v>3154</v>
      </c>
      <c r="B165" s="102" t="s">
        <v>282</v>
      </c>
      <c r="C165" s="88" t="s">
        <v>8</v>
      </c>
    </row>
    <row r="166" spans="1:3" ht="15.75" thickBot="1">
      <c r="A166" s="93">
        <v>3155</v>
      </c>
      <c r="B166" s="93" t="s">
        <v>283</v>
      </c>
      <c r="C166" s="84" t="s">
        <v>284</v>
      </c>
    </row>
    <row r="167" spans="1:3" ht="15.75" thickBot="1">
      <c r="A167" s="92">
        <v>3156</v>
      </c>
      <c r="B167" s="92" t="s">
        <v>285</v>
      </c>
      <c r="C167" s="83" t="s">
        <v>286</v>
      </c>
    </row>
    <row r="168" spans="1:3" ht="15.75" thickBot="1">
      <c r="A168" s="93">
        <v>3157</v>
      </c>
      <c r="B168" s="93" t="s">
        <v>287</v>
      </c>
      <c r="C168" s="84" t="s">
        <v>288</v>
      </c>
    </row>
    <row r="169" spans="1:3" ht="15.75" thickBot="1">
      <c r="A169" s="92">
        <v>3158</v>
      </c>
      <c r="B169" s="92" t="s">
        <v>289</v>
      </c>
      <c r="C169" s="83" t="s">
        <v>290</v>
      </c>
    </row>
    <row r="170" spans="1:3" ht="15.75" thickBot="1">
      <c r="A170" s="93">
        <v>3159</v>
      </c>
      <c r="B170" s="85" t="s">
        <v>291</v>
      </c>
      <c r="C170" s="84" t="s">
        <v>292</v>
      </c>
    </row>
    <row r="171" spans="1:3">
      <c r="A171" s="96">
        <v>3160</v>
      </c>
      <c r="B171" s="87" t="s">
        <v>293</v>
      </c>
      <c r="C171" s="86" t="s">
        <v>294</v>
      </c>
    </row>
    <row r="172" spans="1:3">
      <c r="A172" s="99">
        <v>3161</v>
      </c>
      <c r="B172" s="122" t="s">
        <v>295</v>
      </c>
      <c r="C172" s="121" t="s">
        <v>8</v>
      </c>
    </row>
    <row r="173" spans="1:3" ht="15.75" thickBot="1">
      <c r="A173" s="102">
        <v>3162</v>
      </c>
      <c r="B173" s="89" t="s">
        <v>296</v>
      </c>
      <c r="C173" s="107" t="s">
        <v>8</v>
      </c>
    </row>
    <row r="174" spans="1:3" ht="15.75" thickBot="1">
      <c r="A174" s="93">
        <v>3163</v>
      </c>
      <c r="B174" s="85" t="s">
        <v>297</v>
      </c>
      <c r="C174" s="84" t="s">
        <v>298</v>
      </c>
    </row>
    <row r="175" spans="1:3">
      <c r="A175" s="96">
        <v>3164</v>
      </c>
      <c r="B175" s="87" t="s">
        <v>299</v>
      </c>
      <c r="C175" s="86" t="s">
        <v>300</v>
      </c>
    </row>
    <row r="176" spans="1:3">
      <c r="A176" s="99">
        <v>3165</v>
      </c>
      <c r="B176" s="122" t="s">
        <v>301</v>
      </c>
      <c r="C176" s="121" t="s">
        <v>8</v>
      </c>
    </row>
    <row r="177" spans="1:3" ht="15.75" thickBot="1">
      <c r="A177" s="102">
        <v>3166</v>
      </c>
      <c r="B177" s="89" t="s">
        <v>302</v>
      </c>
      <c r="C177" s="107" t="s">
        <v>8</v>
      </c>
    </row>
    <row r="178" spans="1:3">
      <c r="A178" s="109">
        <v>3167</v>
      </c>
      <c r="B178" s="80" t="s">
        <v>303</v>
      </c>
      <c r="C178" s="79" t="s">
        <v>304</v>
      </c>
    </row>
    <row r="179" spans="1:3" ht="15.75" thickBot="1">
      <c r="A179" s="112">
        <v>3168</v>
      </c>
      <c r="B179" s="82" t="s">
        <v>305</v>
      </c>
      <c r="C179" s="126" t="s">
        <v>8</v>
      </c>
    </row>
    <row r="180" spans="1:3" ht="15.75" thickBot="1">
      <c r="A180" s="92">
        <v>3169</v>
      </c>
      <c r="B180" s="78" t="s">
        <v>306</v>
      </c>
      <c r="C180" s="83" t="s">
        <v>307</v>
      </c>
    </row>
    <row r="181" spans="1:3" ht="15.75" thickBot="1">
      <c r="A181" s="93">
        <v>3170</v>
      </c>
      <c r="B181" s="85" t="s">
        <v>308</v>
      </c>
      <c r="C181" s="84" t="s">
        <v>309</v>
      </c>
    </row>
    <row r="182" spans="1:3" ht="15.75" thickBot="1">
      <c r="A182" s="106">
        <v>3171</v>
      </c>
      <c r="B182" s="128" t="s">
        <v>310</v>
      </c>
      <c r="C182" s="105" t="s">
        <v>311</v>
      </c>
    </row>
    <row r="183" spans="1:3">
      <c r="A183" s="96">
        <v>3172</v>
      </c>
      <c r="B183" s="129" t="s">
        <v>312</v>
      </c>
      <c r="C183" s="94" t="s">
        <v>313</v>
      </c>
    </row>
    <row r="184" spans="1:3">
      <c r="A184" s="99">
        <v>3173</v>
      </c>
      <c r="B184" s="123" t="s">
        <v>314</v>
      </c>
      <c r="C184" s="97" t="s">
        <v>8</v>
      </c>
    </row>
    <row r="185" spans="1:3" ht="15.75" thickBot="1">
      <c r="A185" s="102">
        <v>3174</v>
      </c>
      <c r="B185" s="125" t="s">
        <v>315</v>
      </c>
      <c r="C185" s="124" t="s">
        <v>8</v>
      </c>
    </row>
    <row r="186" spans="1:3" ht="15.75" thickBot="1">
      <c r="A186" s="93">
        <v>3175</v>
      </c>
      <c r="B186" s="93" t="s">
        <v>316</v>
      </c>
      <c r="C186" s="84" t="s">
        <v>317</v>
      </c>
    </row>
    <row r="187" spans="1:3">
      <c r="A187" s="96">
        <v>3176</v>
      </c>
      <c r="B187" s="96" t="s">
        <v>318</v>
      </c>
      <c r="C187" s="86" t="s">
        <v>319</v>
      </c>
    </row>
    <row r="188" spans="1:3" ht="15.75" thickBot="1">
      <c r="A188" s="102">
        <v>3177</v>
      </c>
      <c r="B188" s="102" t="s">
        <v>320</v>
      </c>
      <c r="C188" s="88" t="s">
        <v>8</v>
      </c>
    </row>
    <row r="189" spans="1:3" ht="15.75" thickBot="1">
      <c r="A189" s="93">
        <v>3178</v>
      </c>
      <c r="B189" s="93" t="s">
        <v>321</v>
      </c>
      <c r="C189" s="84" t="s">
        <v>322</v>
      </c>
    </row>
    <row r="190" spans="1:3">
      <c r="A190" s="96">
        <v>3179</v>
      </c>
      <c r="B190" s="96" t="s">
        <v>323</v>
      </c>
      <c r="C190" s="86" t="s">
        <v>324</v>
      </c>
    </row>
    <row r="191" spans="1:3" ht="15.75" thickBot="1">
      <c r="A191" s="102">
        <v>3180</v>
      </c>
      <c r="B191" s="102" t="s">
        <v>325</v>
      </c>
      <c r="C191" s="88" t="s">
        <v>8</v>
      </c>
    </row>
    <row r="192" spans="1:3">
      <c r="A192" s="96">
        <v>3181</v>
      </c>
      <c r="B192" s="96" t="s">
        <v>326</v>
      </c>
      <c r="C192" s="86" t="s">
        <v>327</v>
      </c>
    </row>
    <row r="193" spans="1:3">
      <c r="A193" s="99">
        <v>3182</v>
      </c>
      <c r="B193" s="98" t="s">
        <v>328</v>
      </c>
      <c r="C193" s="97" t="s">
        <v>8</v>
      </c>
    </row>
    <row r="194" spans="1:3" ht="15.75" thickBot="1">
      <c r="A194" s="102">
        <v>3183</v>
      </c>
      <c r="B194" s="101" t="s">
        <v>329</v>
      </c>
      <c r="C194" s="100" t="s">
        <v>8</v>
      </c>
    </row>
    <row r="195" spans="1:3" ht="15.75" thickBot="1">
      <c r="A195" s="93">
        <v>3184</v>
      </c>
      <c r="B195" s="93" t="s">
        <v>330</v>
      </c>
      <c r="C195" s="84" t="s">
        <v>331</v>
      </c>
    </row>
    <row r="196" spans="1:3" ht="15.75" thickBot="1">
      <c r="A196" s="92">
        <v>3185</v>
      </c>
      <c r="B196" s="77" t="s">
        <v>332</v>
      </c>
      <c r="C196" s="76" t="s">
        <v>333</v>
      </c>
    </row>
    <row r="197" spans="1:3" ht="15.75" thickBot="1">
      <c r="A197" s="93">
        <v>3186</v>
      </c>
      <c r="B197" s="85" t="s">
        <v>334</v>
      </c>
      <c r="C197" s="84" t="s">
        <v>335</v>
      </c>
    </row>
    <row r="198" spans="1:3" ht="15.75" thickBot="1">
      <c r="A198" s="92">
        <v>3187</v>
      </c>
      <c r="B198" s="77" t="s">
        <v>336</v>
      </c>
      <c r="C198" s="76" t="s">
        <v>337</v>
      </c>
    </row>
    <row r="199" spans="1:3" ht="15.75" thickBot="1">
      <c r="A199" s="93">
        <v>3188</v>
      </c>
      <c r="B199" s="85" t="s">
        <v>338</v>
      </c>
      <c r="C199" s="84" t="s">
        <v>339</v>
      </c>
    </row>
    <row r="200" spans="1:3" ht="15.75" thickBot="1">
      <c r="A200" s="92">
        <v>3189</v>
      </c>
      <c r="B200" s="78" t="s">
        <v>340</v>
      </c>
      <c r="C200" s="83" t="s">
        <v>341</v>
      </c>
    </row>
    <row r="201" spans="1:3">
      <c r="A201" s="96">
        <v>3190</v>
      </c>
      <c r="B201" s="87" t="s">
        <v>342</v>
      </c>
      <c r="C201" s="86" t="s">
        <v>343</v>
      </c>
    </row>
    <row r="202" spans="1:3">
      <c r="A202" s="99">
        <v>3191</v>
      </c>
      <c r="B202" s="123" t="s">
        <v>344</v>
      </c>
      <c r="C202" s="119" t="s">
        <v>8</v>
      </c>
    </row>
    <row r="203" spans="1:3" ht="15.75" thickBot="1">
      <c r="A203" s="102">
        <v>3192</v>
      </c>
      <c r="B203" s="102" t="s">
        <v>345</v>
      </c>
      <c r="C203" s="88" t="s">
        <v>8</v>
      </c>
    </row>
    <row r="204" spans="1:3" ht="15.75" thickBot="1">
      <c r="A204" s="93">
        <v>3193</v>
      </c>
      <c r="B204" s="85" t="s">
        <v>346</v>
      </c>
      <c r="C204" s="84" t="s">
        <v>347</v>
      </c>
    </row>
    <row r="205" spans="1:3" ht="15.75" thickBot="1">
      <c r="A205" s="78">
        <v>3194</v>
      </c>
      <c r="B205" s="78" t="s">
        <v>348</v>
      </c>
      <c r="C205" s="83" t="s">
        <v>349</v>
      </c>
    </row>
    <row r="206" spans="1:3" ht="15.75" thickBot="1">
      <c r="A206" s="85">
        <v>3195</v>
      </c>
      <c r="B206" s="85" t="s">
        <v>350</v>
      </c>
      <c r="C206" s="84" t="s">
        <v>351</v>
      </c>
    </row>
    <row r="207" spans="1:3">
      <c r="A207" s="87">
        <v>3196</v>
      </c>
      <c r="B207" s="87" t="s">
        <v>352</v>
      </c>
      <c r="C207" s="86" t="s">
        <v>353</v>
      </c>
    </row>
    <row r="208" spans="1:3">
      <c r="A208" s="122">
        <v>3197</v>
      </c>
      <c r="B208" s="122" t="s">
        <v>354</v>
      </c>
      <c r="C208" s="104" t="s">
        <v>8</v>
      </c>
    </row>
    <row r="209" spans="1:3" ht="15.75" thickBot="1">
      <c r="A209" s="89">
        <v>3198</v>
      </c>
      <c r="B209" s="89" t="s">
        <v>355</v>
      </c>
      <c r="C209" s="88" t="s">
        <v>8</v>
      </c>
    </row>
    <row r="210" spans="1:3">
      <c r="A210" s="80">
        <v>3199</v>
      </c>
      <c r="B210" s="80" t="s">
        <v>356</v>
      </c>
      <c r="C210" s="79" t="s">
        <v>357</v>
      </c>
    </row>
    <row r="211" spans="1:3">
      <c r="A211" s="122">
        <v>3200</v>
      </c>
      <c r="B211" s="123" t="s">
        <v>358</v>
      </c>
      <c r="C211" s="97" t="s">
        <v>8</v>
      </c>
    </row>
    <row r="212" spans="1:3" ht="15.75" thickBot="1">
      <c r="A212" s="82">
        <v>3201</v>
      </c>
      <c r="B212" s="82" t="s">
        <v>359</v>
      </c>
      <c r="C212" s="81" t="s">
        <v>8</v>
      </c>
    </row>
    <row r="213" spans="1:3" ht="15.75" thickBot="1">
      <c r="A213" s="78">
        <v>3202</v>
      </c>
      <c r="B213" s="78" t="s">
        <v>360</v>
      </c>
      <c r="C213" s="83" t="s">
        <v>361</v>
      </c>
    </row>
    <row r="214" spans="1:3">
      <c r="A214" s="87">
        <v>3203</v>
      </c>
      <c r="B214" s="87" t="s">
        <v>362</v>
      </c>
      <c r="C214" s="86" t="s">
        <v>363</v>
      </c>
    </row>
    <row r="215" spans="1:3" ht="15.75" thickBot="1">
      <c r="A215" s="89">
        <v>3204</v>
      </c>
      <c r="B215" s="89" t="s">
        <v>364</v>
      </c>
      <c r="C215" s="88" t="s">
        <v>8</v>
      </c>
    </row>
    <row r="216" spans="1:3">
      <c r="A216" s="87">
        <v>3205</v>
      </c>
      <c r="B216" s="87" t="s">
        <v>365</v>
      </c>
      <c r="C216" s="86" t="s">
        <v>366</v>
      </c>
    </row>
    <row r="217" spans="1:3">
      <c r="A217" s="122">
        <v>3206</v>
      </c>
      <c r="B217" s="123" t="s">
        <v>367</v>
      </c>
      <c r="C217" s="97" t="s">
        <v>8</v>
      </c>
    </row>
    <row r="218" spans="1:3">
      <c r="A218" s="122">
        <v>3207</v>
      </c>
      <c r="B218" s="122" t="s">
        <v>368</v>
      </c>
      <c r="C218" s="104" t="s">
        <v>8</v>
      </c>
    </row>
    <row r="219" spans="1:3" ht="15.75" thickBot="1">
      <c r="A219" s="82">
        <v>3208</v>
      </c>
      <c r="B219" s="115" t="s">
        <v>369</v>
      </c>
      <c r="C219" s="110" t="s">
        <v>8</v>
      </c>
    </row>
    <row r="220" spans="1:3">
      <c r="A220" s="87">
        <v>3209</v>
      </c>
      <c r="B220" s="87" t="s">
        <v>370</v>
      </c>
      <c r="C220" s="86" t="s">
        <v>371</v>
      </c>
    </row>
    <row r="221" spans="1:3" ht="15.75" thickBot="1">
      <c r="A221" s="89">
        <v>3210</v>
      </c>
      <c r="B221" s="89" t="s">
        <v>372</v>
      </c>
      <c r="C221" s="88" t="s">
        <v>8</v>
      </c>
    </row>
    <row r="222" spans="1:3">
      <c r="A222" s="87">
        <v>3211</v>
      </c>
      <c r="B222" s="87" t="s">
        <v>373</v>
      </c>
      <c r="C222" s="86" t="s">
        <v>374</v>
      </c>
    </row>
    <row r="223" spans="1:3" ht="15.75" thickBot="1">
      <c r="A223" s="89">
        <v>3212</v>
      </c>
      <c r="B223" s="89" t="s">
        <v>375</v>
      </c>
      <c r="C223" s="88" t="s">
        <v>8</v>
      </c>
    </row>
    <row r="224" spans="1:3" ht="15.75" thickBot="1">
      <c r="A224" s="85">
        <v>3213</v>
      </c>
      <c r="B224" s="85" t="s">
        <v>376</v>
      </c>
      <c r="C224" s="84" t="s">
        <v>377</v>
      </c>
    </row>
    <row r="225" spans="1:3">
      <c r="A225" s="87">
        <v>3214</v>
      </c>
      <c r="B225" s="87" t="s">
        <v>378</v>
      </c>
      <c r="C225" s="86" t="s">
        <v>379</v>
      </c>
    </row>
    <row r="226" spans="1:3" ht="15.75" thickBot="1">
      <c r="A226" s="89">
        <v>3215</v>
      </c>
      <c r="B226" s="89" t="s">
        <v>380</v>
      </c>
      <c r="C226" s="88" t="s">
        <v>8</v>
      </c>
    </row>
    <row r="227" spans="1:3">
      <c r="A227" s="80">
        <v>3216</v>
      </c>
      <c r="B227" s="120" t="s">
        <v>381</v>
      </c>
      <c r="C227" s="130" t="s">
        <v>382</v>
      </c>
    </row>
    <row r="228" spans="1:3" ht="15.75" thickBot="1">
      <c r="A228" s="82">
        <v>3217</v>
      </c>
      <c r="B228" s="115" t="s">
        <v>383</v>
      </c>
      <c r="C228" s="110" t="s">
        <v>8</v>
      </c>
    </row>
    <row r="229" spans="1:3">
      <c r="A229" s="87">
        <v>3218</v>
      </c>
      <c r="B229" s="87" t="s">
        <v>384</v>
      </c>
      <c r="C229" s="86" t="s">
        <v>385</v>
      </c>
    </row>
    <row r="230" spans="1:3">
      <c r="A230" s="122">
        <v>3219</v>
      </c>
      <c r="B230" s="122" t="s">
        <v>386</v>
      </c>
      <c r="C230" s="104" t="s">
        <v>8</v>
      </c>
    </row>
    <row r="231" spans="1:3" ht="15.75" thickBot="1">
      <c r="A231" s="89">
        <v>3220</v>
      </c>
      <c r="B231" s="89" t="s">
        <v>387</v>
      </c>
      <c r="C231" s="88" t="s">
        <v>8</v>
      </c>
    </row>
    <row r="232" spans="1:3">
      <c r="A232" s="80">
        <v>3221</v>
      </c>
      <c r="B232" s="80" t="s">
        <v>388</v>
      </c>
      <c r="C232" s="79" t="s">
        <v>389</v>
      </c>
    </row>
    <row r="233" spans="1:3" ht="15.75" thickBot="1">
      <c r="A233" s="82">
        <v>3222</v>
      </c>
      <c r="B233" s="82" t="s">
        <v>390</v>
      </c>
      <c r="C233" s="81" t="s">
        <v>8</v>
      </c>
    </row>
    <row r="234" spans="1:3">
      <c r="A234" s="87">
        <v>3223</v>
      </c>
      <c r="B234" s="87" t="s">
        <v>391</v>
      </c>
      <c r="C234" s="86" t="s">
        <v>392</v>
      </c>
    </row>
    <row r="235" spans="1:3">
      <c r="A235" s="122">
        <v>3224</v>
      </c>
      <c r="B235" s="123" t="s">
        <v>393</v>
      </c>
      <c r="C235" s="97" t="s">
        <v>8</v>
      </c>
    </row>
    <row r="236" spans="1:3" ht="15.75" thickBot="1">
      <c r="A236" s="89">
        <v>3225</v>
      </c>
      <c r="B236" s="89" t="s">
        <v>394</v>
      </c>
      <c r="C236" s="88" t="s">
        <v>8</v>
      </c>
    </row>
    <row r="237" spans="1:3" ht="15.75" thickBot="1">
      <c r="A237" s="85">
        <v>3226</v>
      </c>
      <c r="B237" s="85" t="s">
        <v>395</v>
      </c>
      <c r="C237" s="84" t="s">
        <v>396</v>
      </c>
    </row>
    <row r="238" spans="1:3">
      <c r="A238" s="87">
        <v>3227</v>
      </c>
      <c r="B238" s="87" t="s">
        <v>397</v>
      </c>
      <c r="C238" s="86" t="s">
        <v>398</v>
      </c>
    </row>
    <row r="239" spans="1:3">
      <c r="A239" s="122">
        <v>3228</v>
      </c>
      <c r="B239" s="122" t="s">
        <v>399</v>
      </c>
      <c r="C239" s="104" t="s">
        <v>8</v>
      </c>
    </row>
    <row r="240" spans="1:3" ht="15.75" thickBot="1">
      <c r="A240" s="82">
        <v>3229</v>
      </c>
      <c r="B240" s="82" t="s">
        <v>400</v>
      </c>
      <c r="C240" s="81" t="s">
        <v>8</v>
      </c>
    </row>
    <row r="241" spans="1:3">
      <c r="A241" s="87">
        <v>3230</v>
      </c>
      <c r="B241" s="87" t="s">
        <v>401</v>
      </c>
      <c r="C241" s="86" t="s">
        <v>402</v>
      </c>
    </row>
    <row r="242" spans="1:3">
      <c r="A242" s="122">
        <v>3231</v>
      </c>
      <c r="B242" s="122" t="s">
        <v>403</v>
      </c>
      <c r="C242" s="104" t="s">
        <v>8</v>
      </c>
    </row>
    <row r="243" spans="1:3" ht="15.75" thickBot="1">
      <c r="A243" s="89">
        <v>3232</v>
      </c>
      <c r="B243" s="89" t="s">
        <v>404</v>
      </c>
      <c r="C243" s="88" t="s">
        <v>8</v>
      </c>
    </row>
    <row r="244" spans="1:3" ht="15.75" thickBot="1">
      <c r="A244" s="85">
        <v>3233</v>
      </c>
      <c r="B244" s="85" t="s">
        <v>405</v>
      </c>
      <c r="C244" s="84" t="s">
        <v>406</v>
      </c>
    </row>
    <row r="245" spans="1:3">
      <c r="A245" s="87">
        <v>3234</v>
      </c>
      <c r="B245" s="87" t="s">
        <v>407</v>
      </c>
      <c r="C245" s="86" t="s">
        <v>408</v>
      </c>
    </row>
    <row r="246" spans="1:3" ht="15.75" thickBot="1">
      <c r="A246" s="89">
        <v>3235</v>
      </c>
      <c r="B246" s="89" t="s">
        <v>409</v>
      </c>
      <c r="C246" s="88" t="s">
        <v>8</v>
      </c>
    </row>
    <row r="247" spans="1:3" ht="15.75" thickBot="1">
      <c r="A247" s="85">
        <v>3236</v>
      </c>
      <c r="B247" s="85" t="s">
        <v>410</v>
      </c>
      <c r="C247" s="84" t="s">
        <v>411</v>
      </c>
    </row>
    <row r="248" spans="1:3">
      <c r="A248" s="87">
        <v>3237</v>
      </c>
      <c r="B248" s="87" t="s">
        <v>412</v>
      </c>
      <c r="C248" s="86" t="s">
        <v>413</v>
      </c>
    </row>
    <row r="249" spans="1:3" ht="15.75" thickBot="1">
      <c r="A249" s="89">
        <v>3238</v>
      </c>
      <c r="B249" s="89" t="s">
        <v>414</v>
      </c>
      <c r="C249" s="88" t="s">
        <v>8</v>
      </c>
    </row>
    <row r="250" spans="1:3" ht="15.75" thickBot="1">
      <c r="A250" s="85">
        <v>3239</v>
      </c>
      <c r="B250" s="85" t="s">
        <v>415</v>
      </c>
      <c r="C250" s="84" t="s">
        <v>416</v>
      </c>
    </row>
    <row r="251" spans="1:3">
      <c r="A251" s="87">
        <v>3240</v>
      </c>
      <c r="B251" s="87" t="s">
        <v>417</v>
      </c>
      <c r="C251" s="86" t="s">
        <v>418</v>
      </c>
    </row>
    <row r="252" spans="1:3" ht="15.75" thickBot="1">
      <c r="A252" s="89">
        <v>3241</v>
      </c>
      <c r="B252" s="89" t="s">
        <v>419</v>
      </c>
      <c r="C252" s="88" t="s">
        <v>8</v>
      </c>
    </row>
    <row r="253" spans="1:3" ht="15.75" thickBot="1">
      <c r="A253" s="85">
        <v>3242</v>
      </c>
      <c r="B253" s="85" t="s">
        <v>420</v>
      </c>
      <c r="C253" s="84" t="s">
        <v>421</v>
      </c>
    </row>
    <row r="254" spans="1:3">
      <c r="A254" s="87">
        <v>3243</v>
      </c>
      <c r="B254" s="129" t="s">
        <v>422</v>
      </c>
      <c r="C254" s="94" t="s">
        <v>423</v>
      </c>
    </row>
    <row r="255" spans="1:3" ht="15.75" thickBot="1">
      <c r="A255" s="89">
        <v>3244</v>
      </c>
      <c r="B255" s="89" t="s">
        <v>424</v>
      </c>
      <c r="C255" s="88" t="s">
        <v>8</v>
      </c>
    </row>
    <row r="256" spans="1:3">
      <c r="A256" s="80">
        <v>3245</v>
      </c>
      <c r="B256" s="80" t="s">
        <v>425</v>
      </c>
      <c r="C256" s="79" t="s">
        <v>426</v>
      </c>
    </row>
    <row r="257" spans="1:3" ht="15.75" thickBot="1">
      <c r="A257" s="82">
        <v>3246</v>
      </c>
      <c r="B257" s="82" t="s">
        <v>427</v>
      </c>
      <c r="C257" s="81" t="s">
        <v>8</v>
      </c>
    </row>
    <row r="258" spans="1:3">
      <c r="A258" s="87">
        <v>3247</v>
      </c>
      <c r="B258" s="87" t="s">
        <v>428</v>
      </c>
      <c r="C258" s="86" t="s">
        <v>429</v>
      </c>
    </row>
    <row r="259" spans="1:3" ht="15.75" thickBot="1">
      <c r="A259" s="89">
        <v>3248</v>
      </c>
      <c r="B259" s="89" t="s">
        <v>430</v>
      </c>
      <c r="C259" s="88" t="s">
        <v>8</v>
      </c>
    </row>
    <row r="260" spans="1:3" ht="15.75" thickBot="1">
      <c r="A260" s="78">
        <v>3249</v>
      </c>
      <c r="B260" s="77" t="s">
        <v>431</v>
      </c>
      <c r="C260" s="76" t="s">
        <v>432</v>
      </c>
    </row>
    <row r="261" spans="1:3" ht="15.75" thickBot="1">
      <c r="A261" s="85">
        <v>3250</v>
      </c>
      <c r="B261" s="91" t="s">
        <v>433</v>
      </c>
      <c r="C261" s="90" t="s">
        <v>434</v>
      </c>
    </row>
    <row r="262" spans="1:3">
      <c r="A262" s="87">
        <v>3251</v>
      </c>
      <c r="B262" s="87" t="s">
        <v>435</v>
      </c>
      <c r="C262" s="86" t="s">
        <v>436</v>
      </c>
    </row>
    <row r="263" spans="1:3">
      <c r="A263" s="122">
        <v>3252</v>
      </c>
      <c r="B263" s="122" t="s">
        <v>437</v>
      </c>
      <c r="C263" s="104" t="s">
        <v>8</v>
      </c>
    </row>
    <row r="264" spans="1:3">
      <c r="A264" s="122">
        <v>3253</v>
      </c>
      <c r="B264" s="122" t="s">
        <v>438</v>
      </c>
      <c r="C264" s="104" t="s">
        <v>8</v>
      </c>
    </row>
    <row r="265" spans="1:3" ht="15.75" thickBot="1">
      <c r="A265" s="89">
        <v>3254</v>
      </c>
      <c r="B265" s="89" t="s">
        <v>439</v>
      </c>
      <c r="C265" s="88" t="s">
        <v>8</v>
      </c>
    </row>
    <row r="266" spans="1:3">
      <c r="A266" s="80">
        <v>3255</v>
      </c>
      <c r="B266" s="80" t="s">
        <v>440</v>
      </c>
      <c r="C266" s="79" t="s">
        <v>441</v>
      </c>
    </row>
    <row r="267" spans="1:3" ht="15.75" thickBot="1">
      <c r="A267" s="82">
        <v>3256</v>
      </c>
      <c r="B267" s="82" t="s">
        <v>442</v>
      </c>
      <c r="C267" s="81" t="s">
        <v>8</v>
      </c>
    </row>
    <row r="268" spans="1:3" ht="15.75" thickBot="1">
      <c r="A268" s="78">
        <v>3258</v>
      </c>
      <c r="B268" s="78" t="s">
        <v>443</v>
      </c>
      <c r="C268" s="83" t="s">
        <v>444</v>
      </c>
    </row>
    <row r="269" spans="1:3">
      <c r="A269" s="80">
        <v>3259</v>
      </c>
      <c r="B269" s="80" t="s">
        <v>445</v>
      </c>
      <c r="C269" s="79" t="s">
        <v>446</v>
      </c>
    </row>
    <row r="270" spans="1:3" ht="15.75" thickBot="1">
      <c r="A270" s="82">
        <v>3260</v>
      </c>
      <c r="B270" s="82" t="s">
        <v>447</v>
      </c>
      <c r="C270" s="81" t="s">
        <v>8</v>
      </c>
    </row>
    <row r="271" spans="1:3">
      <c r="A271" s="87">
        <v>3261</v>
      </c>
      <c r="B271" s="87" t="s">
        <v>448</v>
      </c>
      <c r="C271" s="86" t="s">
        <v>449</v>
      </c>
    </row>
    <row r="272" spans="1:3" ht="15.75" thickBot="1">
      <c r="A272" s="89">
        <v>3262</v>
      </c>
      <c r="B272" s="89" t="s">
        <v>450</v>
      </c>
      <c r="C272" s="88" t="s">
        <v>8</v>
      </c>
    </row>
    <row r="273" spans="1:3" ht="15.75" thickBot="1">
      <c r="A273" s="85">
        <v>3263</v>
      </c>
      <c r="B273" s="85" t="s">
        <v>451</v>
      </c>
      <c r="C273" s="84" t="s">
        <v>452</v>
      </c>
    </row>
    <row r="274" spans="1:3" ht="15.75" thickBot="1">
      <c r="A274" s="78">
        <v>3264</v>
      </c>
      <c r="B274" s="78" t="s">
        <v>453</v>
      </c>
      <c r="C274" s="83" t="s">
        <v>454</v>
      </c>
    </row>
    <row r="275" spans="1:3">
      <c r="A275" s="80">
        <v>3265</v>
      </c>
      <c r="B275" s="80" t="s">
        <v>455</v>
      </c>
      <c r="C275" s="79" t="s">
        <v>456</v>
      </c>
    </row>
    <row r="276" spans="1:3">
      <c r="A276" s="122">
        <v>3266</v>
      </c>
      <c r="B276" s="122" t="s">
        <v>457</v>
      </c>
      <c r="C276" s="104" t="s">
        <v>8</v>
      </c>
    </row>
    <row r="277" spans="1:3" ht="15.75" thickBot="1">
      <c r="A277" s="82">
        <v>3267</v>
      </c>
      <c r="B277" s="82" t="s">
        <v>458</v>
      </c>
      <c r="C277" s="81" t="s">
        <v>8</v>
      </c>
    </row>
    <row r="278" spans="1:3">
      <c r="A278" s="87">
        <v>3268</v>
      </c>
      <c r="B278" s="87" t="s">
        <v>459</v>
      </c>
      <c r="C278" s="86" t="s">
        <v>460</v>
      </c>
    </row>
    <row r="279" spans="1:3">
      <c r="A279" s="122">
        <v>3269</v>
      </c>
      <c r="B279" s="122" t="s">
        <v>461</v>
      </c>
      <c r="C279" s="104" t="s">
        <v>8</v>
      </c>
    </row>
    <row r="280" spans="1:3">
      <c r="A280" s="122">
        <v>3270</v>
      </c>
      <c r="B280" s="122" t="s">
        <v>462</v>
      </c>
      <c r="C280" s="104" t="s">
        <v>8</v>
      </c>
    </row>
    <row r="281" spans="1:3">
      <c r="A281" s="122">
        <v>3271</v>
      </c>
      <c r="B281" s="122" t="s">
        <v>463</v>
      </c>
      <c r="C281" s="104" t="s">
        <v>8</v>
      </c>
    </row>
    <row r="282" spans="1:3" ht="15.75" thickBot="1">
      <c r="A282" s="89">
        <v>3272</v>
      </c>
      <c r="B282" s="89" t="s">
        <v>464</v>
      </c>
      <c r="C282" s="88" t="s">
        <v>8</v>
      </c>
    </row>
    <row r="283" spans="1:3" ht="15.75" thickBot="1">
      <c r="A283" s="85">
        <v>3273</v>
      </c>
      <c r="B283" s="85" t="s">
        <v>465</v>
      </c>
      <c r="C283" s="84" t="s">
        <v>466</v>
      </c>
    </row>
    <row r="284" spans="1:3" ht="15.75" thickBot="1">
      <c r="A284" s="78">
        <v>3274</v>
      </c>
      <c r="B284" s="78" t="s">
        <v>467</v>
      </c>
      <c r="C284" s="83" t="s">
        <v>468</v>
      </c>
    </row>
    <row r="285" spans="1:3" ht="15.75" thickBot="1">
      <c r="A285" s="85">
        <v>3275</v>
      </c>
      <c r="B285" s="85" t="s">
        <v>469</v>
      </c>
      <c r="C285" s="84" t="s">
        <v>470</v>
      </c>
    </row>
    <row r="286" spans="1:3">
      <c r="A286" s="87">
        <v>3276</v>
      </c>
      <c r="B286" s="87" t="s">
        <v>471</v>
      </c>
      <c r="C286" s="86" t="s">
        <v>472</v>
      </c>
    </row>
    <row r="287" spans="1:3" ht="15.75" thickBot="1">
      <c r="A287" s="89">
        <v>3277</v>
      </c>
      <c r="B287" s="89" t="s">
        <v>473</v>
      </c>
      <c r="C287" s="88" t="s">
        <v>8</v>
      </c>
    </row>
    <row r="288" spans="1:3" ht="15.75" thickBot="1">
      <c r="A288" s="85">
        <v>3278</v>
      </c>
      <c r="B288" s="91" t="s">
        <v>474</v>
      </c>
      <c r="C288" s="90" t="s">
        <v>475</v>
      </c>
    </row>
    <row r="289" spans="1:3" ht="15.75" thickBot="1">
      <c r="A289" s="128">
        <v>3279</v>
      </c>
      <c r="B289" s="128" t="s">
        <v>476</v>
      </c>
      <c r="C289" s="105" t="s">
        <v>477</v>
      </c>
    </row>
    <row r="290" spans="1:3">
      <c r="A290" s="87">
        <v>3280</v>
      </c>
      <c r="B290" s="87" t="s">
        <v>478</v>
      </c>
      <c r="C290" s="86" t="s">
        <v>479</v>
      </c>
    </row>
    <row r="291" spans="1:3">
      <c r="A291" s="122">
        <v>3281</v>
      </c>
      <c r="B291" s="122" t="s">
        <v>480</v>
      </c>
      <c r="C291" s="104" t="s">
        <v>8</v>
      </c>
    </row>
    <row r="292" spans="1:3" ht="15.75" thickBot="1">
      <c r="A292" s="89">
        <v>3282</v>
      </c>
      <c r="B292" s="89" t="s">
        <v>481</v>
      </c>
      <c r="C292" s="88" t="s">
        <v>8</v>
      </c>
    </row>
    <row r="293" spans="1:3">
      <c r="A293" s="87">
        <v>3283</v>
      </c>
      <c r="B293" s="87" t="s">
        <v>482</v>
      </c>
      <c r="C293" s="86" t="s">
        <v>483</v>
      </c>
    </row>
    <row r="294" spans="1:3">
      <c r="A294" s="122">
        <v>3284</v>
      </c>
      <c r="B294" s="122" t="s">
        <v>484</v>
      </c>
      <c r="C294" s="104" t="s">
        <v>8</v>
      </c>
    </row>
    <row r="295" spans="1:3" ht="15.75" thickBot="1">
      <c r="A295" s="89">
        <v>3285</v>
      </c>
      <c r="B295" s="89" t="s">
        <v>485</v>
      </c>
      <c r="C295" s="88" t="s">
        <v>8</v>
      </c>
    </row>
    <row r="296" spans="1:3">
      <c r="A296" s="87">
        <v>3286</v>
      </c>
      <c r="B296" s="87" t="s">
        <v>486</v>
      </c>
      <c r="C296" s="86" t="s">
        <v>487</v>
      </c>
    </row>
    <row r="297" spans="1:3" ht="15.75" thickBot="1">
      <c r="A297" s="89">
        <v>3287</v>
      </c>
      <c r="B297" s="89" t="s">
        <v>488</v>
      </c>
      <c r="C297" s="88" t="s">
        <v>8</v>
      </c>
    </row>
    <row r="298" spans="1:3">
      <c r="A298" s="87">
        <v>3288</v>
      </c>
      <c r="B298" s="129" t="s">
        <v>489</v>
      </c>
      <c r="C298" s="94" t="s">
        <v>490</v>
      </c>
    </row>
    <row r="299" spans="1:3" ht="15.75" thickBot="1">
      <c r="A299" s="89">
        <v>3289</v>
      </c>
      <c r="B299" s="89" t="s">
        <v>491</v>
      </c>
      <c r="C299" s="88" t="s">
        <v>8</v>
      </c>
    </row>
    <row r="300" spans="1:3" ht="15.75" thickBot="1">
      <c r="A300" s="85">
        <v>3293</v>
      </c>
      <c r="B300" s="91" t="s">
        <v>492</v>
      </c>
      <c r="C300" s="90" t="s">
        <v>493</v>
      </c>
    </row>
    <row r="301" spans="1:3" ht="15.75" thickBot="1">
      <c r="A301" s="78">
        <v>3295</v>
      </c>
      <c r="B301" s="78" t="s">
        <v>494</v>
      </c>
      <c r="C301" s="83" t="s">
        <v>495</v>
      </c>
    </row>
    <row r="302" spans="1:3">
      <c r="A302" s="80">
        <v>3297</v>
      </c>
      <c r="B302" s="80" t="s">
        <v>496</v>
      </c>
      <c r="C302" s="79" t="s">
        <v>497</v>
      </c>
    </row>
    <row r="303" spans="1:3" ht="15.75" thickBot="1">
      <c r="A303" s="82">
        <v>3298</v>
      </c>
      <c r="B303" s="82" t="s">
        <v>498</v>
      </c>
      <c r="C303" s="81" t="s">
        <v>8</v>
      </c>
    </row>
    <row r="304" spans="1:3" ht="15.75" thickBot="1">
      <c r="A304" s="78">
        <v>3299</v>
      </c>
      <c r="B304" s="78" t="s">
        <v>499</v>
      </c>
      <c r="C304" s="83" t="s">
        <v>500</v>
      </c>
    </row>
    <row r="305" spans="1:3">
      <c r="A305" s="87">
        <v>3302</v>
      </c>
      <c r="B305" s="87" t="s">
        <v>501</v>
      </c>
      <c r="C305" s="86" t="s">
        <v>502</v>
      </c>
    </row>
    <row r="306" spans="1:3">
      <c r="A306" s="122">
        <v>3303</v>
      </c>
      <c r="B306" s="122" t="s">
        <v>503</v>
      </c>
      <c r="C306" s="104" t="s">
        <v>8</v>
      </c>
    </row>
    <row r="307" spans="1:3" ht="15.75" thickBot="1">
      <c r="A307" s="89">
        <v>3304</v>
      </c>
      <c r="B307" s="89" t="s">
        <v>504</v>
      </c>
      <c r="C307" s="88" t="s">
        <v>8</v>
      </c>
    </row>
    <row r="308" spans="1:3">
      <c r="A308" s="80">
        <v>3305</v>
      </c>
      <c r="B308" s="80" t="s">
        <v>505</v>
      </c>
      <c r="C308" s="79" t="s">
        <v>506</v>
      </c>
    </row>
    <row r="309" spans="1:3">
      <c r="A309" s="122">
        <v>3306</v>
      </c>
      <c r="B309" s="122" t="s">
        <v>507</v>
      </c>
      <c r="C309" s="104" t="s">
        <v>8</v>
      </c>
    </row>
    <row r="310" spans="1:3" ht="15.75" thickBot="1">
      <c r="A310" s="82">
        <v>3307</v>
      </c>
      <c r="B310" s="82" t="s">
        <v>508</v>
      </c>
      <c r="C310" s="81" t="s">
        <v>8</v>
      </c>
    </row>
    <row r="311" spans="1:3">
      <c r="A311" s="87">
        <v>3309</v>
      </c>
      <c r="B311" s="129" t="s">
        <v>509</v>
      </c>
      <c r="C311" s="94" t="s">
        <v>510</v>
      </c>
    </row>
    <row r="312" spans="1:3">
      <c r="A312" s="122">
        <v>3310</v>
      </c>
      <c r="B312" s="122" t="s">
        <v>511</v>
      </c>
      <c r="C312" s="104" t="s">
        <v>8</v>
      </c>
    </row>
    <row r="313" spans="1:3" ht="15.75" thickBot="1">
      <c r="A313" s="89">
        <v>3311</v>
      </c>
      <c r="B313" s="89" t="s">
        <v>512</v>
      </c>
      <c r="C313" s="88" t="s">
        <v>8</v>
      </c>
    </row>
    <row r="314" spans="1:3">
      <c r="A314" s="80">
        <v>3312</v>
      </c>
      <c r="B314" s="80" t="s">
        <v>513</v>
      </c>
      <c r="C314" s="79" t="s">
        <v>514</v>
      </c>
    </row>
    <row r="315" spans="1:3" ht="15.75" thickBot="1">
      <c r="A315" s="82">
        <v>3313</v>
      </c>
      <c r="B315" s="82" t="s">
        <v>515</v>
      </c>
      <c r="C315" s="81" t="s">
        <v>8</v>
      </c>
    </row>
    <row r="316" spans="1:3">
      <c r="A316" s="87">
        <v>3314</v>
      </c>
      <c r="B316" s="87" t="s">
        <v>516</v>
      </c>
      <c r="C316" s="86" t="s">
        <v>517</v>
      </c>
    </row>
    <row r="317" spans="1:3">
      <c r="A317" s="122">
        <v>3315</v>
      </c>
      <c r="B317" s="122" t="s">
        <v>518</v>
      </c>
      <c r="C317" s="104" t="s">
        <v>8</v>
      </c>
    </row>
    <row r="318" spans="1:3" ht="15.75" thickBot="1">
      <c r="A318" s="89">
        <v>3316</v>
      </c>
      <c r="B318" s="89" t="s">
        <v>519</v>
      </c>
      <c r="C318" s="88" t="s">
        <v>8</v>
      </c>
    </row>
    <row r="319" spans="1:3">
      <c r="A319" s="80">
        <v>3317</v>
      </c>
      <c r="B319" s="80" t="s">
        <v>520</v>
      </c>
      <c r="C319" s="79" t="s">
        <v>521</v>
      </c>
    </row>
    <row r="320" spans="1:3">
      <c r="A320" s="122">
        <v>3318</v>
      </c>
      <c r="B320" s="122" t="s">
        <v>522</v>
      </c>
      <c r="C320" s="104" t="s">
        <v>8</v>
      </c>
    </row>
    <row r="321" spans="1:3">
      <c r="A321" s="122">
        <v>3319</v>
      </c>
      <c r="B321" s="122" t="s">
        <v>523</v>
      </c>
      <c r="C321" s="104" t="s">
        <v>8</v>
      </c>
    </row>
    <row r="322" spans="1:3" ht="15.75" thickBot="1">
      <c r="A322" s="82">
        <v>3320</v>
      </c>
      <c r="B322" s="82" t="s">
        <v>524</v>
      </c>
      <c r="C322" s="81" t="s">
        <v>8</v>
      </c>
    </row>
    <row r="323" spans="1:3" ht="15.75" thickBot="1">
      <c r="A323" s="78">
        <v>3321</v>
      </c>
      <c r="B323" s="78" t="s">
        <v>525</v>
      </c>
      <c r="C323" s="83" t="s">
        <v>526</v>
      </c>
    </row>
    <row r="324" spans="1:3" ht="15.75" thickBot="1">
      <c r="A324" s="85">
        <v>3323</v>
      </c>
      <c r="B324" s="85" t="s">
        <v>527</v>
      </c>
      <c r="C324" s="84" t="s">
        <v>528</v>
      </c>
    </row>
    <row r="325" spans="1:3" ht="15.75" thickBot="1">
      <c r="A325" s="78">
        <v>3324</v>
      </c>
      <c r="B325" s="78" t="s">
        <v>529</v>
      </c>
      <c r="C325" s="83" t="s">
        <v>530</v>
      </c>
    </row>
    <row r="326" spans="1:3">
      <c r="A326" s="80">
        <v>3325</v>
      </c>
      <c r="B326" s="80" t="s">
        <v>531</v>
      </c>
      <c r="C326" s="79" t="s">
        <v>532</v>
      </c>
    </row>
    <row r="327" spans="1:3" ht="15.75" thickBot="1">
      <c r="A327" s="82">
        <v>3326</v>
      </c>
      <c r="B327" s="82" t="s">
        <v>533</v>
      </c>
      <c r="C327" s="81" t="s">
        <v>8</v>
      </c>
    </row>
    <row r="328" spans="1:3" ht="15.75" thickBot="1">
      <c r="A328" s="78">
        <v>3327</v>
      </c>
      <c r="B328" s="78" t="s">
        <v>534</v>
      </c>
      <c r="C328" s="83" t="s">
        <v>535</v>
      </c>
    </row>
    <row r="329" spans="1:3" ht="15.75" thickBot="1">
      <c r="A329" s="85">
        <v>3328</v>
      </c>
      <c r="B329" s="85" t="s">
        <v>536</v>
      </c>
      <c r="C329" s="84" t="s">
        <v>537</v>
      </c>
    </row>
    <row r="330" spans="1:3">
      <c r="A330" s="87">
        <v>3330</v>
      </c>
      <c r="B330" s="87" t="s">
        <v>538</v>
      </c>
      <c r="C330" s="86" t="s">
        <v>539</v>
      </c>
    </row>
    <row r="331" spans="1:3">
      <c r="A331" s="122">
        <v>3331</v>
      </c>
      <c r="B331" s="122" t="s">
        <v>540</v>
      </c>
      <c r="C331" s="104" t="s">
        <v>8</v>
      </c>
    </row>
    <row r="332" spans="1:3" ht="15.75" thickBot="1">
      <c r="A332" s="89">
        <v>3332</v>
      </c>
      <c r="B332" s="89" t="s">
        <v>541</v>
      </c>
      <c r="C332" s="88" t="s">
        <v>8</v>
      </c>
    </row>
    <row r="333" spans="1:3" ht="15.75" thickBot="1">
      <c r="A333" s="85">
        <v>3333</v>
      </c>
      <c r="B333" s="85" t="s">
        <v>542</v>
      </c>
      <c r="C333" s="84" t="s">
        <v>543</v>
      </c>
    </row>
    <row r="334" spans="1:3" ht="15.75" thickBot="1">
      <c r="A334" s="128">
        <v>3334</v>
      </c>
      <c r="B334" s="128" t="s">
        <v>544</v>
      </c>
      <c r="C334" s="105" t="s">
        <v>545</v>
      </c>
    </row>
    <row r="335" spans="1:3">
      <c r="A335" s="87">
        <v>3336</v>
      </c>
      <c r="B335" s="87" t="s">
        <v>546</v>
      </c>
      <c r="C335" s="86" t="s">
        <v>547</v>
      </c>
    </row>
    <row r="336" spans="1:3">
      <c r="A336" s="122">
        <v>3337</v>
      </c>
      <c r="B336" s="122" t="s">
        <v>548</v>
      </c>
      <c r="C336" s="104" t="s">
        <v>8</v>
      </c>
    </row>
    <row r="337" spans="1:3">
      <c r="A337" s="122">
        <v>3338</v>
      </c>
      <c r="B337" s="122" t="s">
        <v>549</v>
      </c>
      <c r="C337" s="104" t="s">
        <v>8</v>
      </c>
    </row>
    <row r="338" spans="1:3" ht="15.75" thickBot="1">
      <c r="A338" s="102">
        <v>3339</v>
      </c>
      <c r="B338" s="89" t="s">
        <v>550</v>
      </c>
      <c r="C338" s="88" t="s">
        <v>8</v>
      </c>
    </row>
    <row r="339" spans="1:3">
      <c r="A339" s="80">
        <v>3709</v>
      </c>
      <c r="B339" s="80" t="s">
        <v>551</v>
      </c>
      <c r="C339" s="79" t="s">
        <v>552</v>
      </c>
    </row>
    <row r="340" spans="1:3" ht="15.75" thickBot="1">
      <c r="A340" s="82">
        <v>3710</v>
      </c>
      <c r="B340" s="82" t="s">
        <v>553</v>
      </c>
      <c r="C340" s="81" t="s">
        <v>8</v>
      </c>
    </row>
    <row r="341" spans="1:3" ht="15.75" thickBot="1">
      <c r="A341" s="78">
        <v>3711</v>
      </c>
      <c r="B341" s="78" t="s">
        <v>554</v>
      </c>
      <c r="C341" s="83" t="s">
        <v>555</v>
      </c>
    </row>
    <row r="342" spans="1:3" ht="15.75" thickBot="1">
      <c r="A342" s="85">
        <v>3713</v>
      </c>
      <c r="B342" s="85" t="s">
        <v>556</v>
      </c>
      <c r="C342" s="84" t="s">
        <v>557</v>
      </c>
    </row>
    <row r="343" spans="1:3" ht="15.75" thickBot="1">
      <c r="A343" s="78">
        <v>3714</v>
      </c>
      <c r="B343" s="78" t="s">
        <v>558</v>
      </c>
      <c r="C343" s="83" t="s">
        <v>559</v>
      </c>
    </row>
    <row r="344" spans="1:3" ht="15.75" thickBot="1">
      <c r="A344" s="85">
        <v>3715</v>
      </c>
      <c r="B344" s="85" t="s">
        <v>560</v>
      </c>
      <c r="C344" s="84" t="s">
        <v>561</v>
      </c>
    </row>
    <row r="345" spans="1:3">
      <c r="A345" s="87">
        <v>3716</v>
      </c>
      <c r="B345" s="87" t="s">
        <v>562</v>
      </c>
      <c r="C345" s="86" t="s">
        <v>563</v>
      </c>
    </row>
    <row r="346" spans="1:3" ht="15.75" thickBot="1">
      <c r="A346" s="89">
        <v>3717</v>
      </c>
      <c r="B346" s="89" t="s">
        <v>564</v>
      </c>
      <c r="C346" s="88" t="s">
        <v>8</v>
      </c>
    </row>
    <row r="347" spans="1:3" ht="15.75" thickBot="1">
      <c r="A347" s="85">
        <v>3718</v>
      </c>
      <c r="B347" s="85" t="s">
        <v>565</v>
      </c>
      <c r="C347" s="84" t="s">
        <v>566</v>
      </c>
    </row>
    <row r="348" spans="1:3">
      <c r="A348" s="87">
        <v>3719</v>
      </c>
      <c r="B348" s="87" t="s">
        <v>567</v>
      </c>
      <c r="C348" s="86" t="s">
        <v>568</v>
      </c>
    </row>
    <row r="349" spans="1:3" ht="15.75" thickBot="1">
      <c r="A349" s="89">
        <v>3720</v>
      </c>
      <c r="B349" s="89" t="s">
        <v>569</v>
      </c>
      <c r="C349" s="88" t="s">
        <v>8</v>
      </c>
    </row>
    <row r="350" spans="1:3" ht="15.75" thickBot="1">
      <c r="A350" s="85">
        <v>3721</v>
      </c>
      <c r="B350" s="85" t="s">
        <v>570</v>
      </c>
      <c r="C350" s="84" t="s">
        <v>571</v>
      </c>
    </row>
    <row r="351" spans="1:3">
      <c r="A351" s="87">
        <v>3722</v>
      </c>
      <c r="B351" s="87" t="s">
        <v>572</v>
      </c>
      <c r="C351" s="86" t="s">
        <v>573</v>
      </c>
    </row>
    <row r="352" spans="1:3" ht="15.75" thickBot="1">
      <c r="A352" s="89">
        <v>3723</v>
      </c>
      <c r="B352" s="89" t="s">
        <v>574</v>
      </c>
      <c r="C352" s="88" t="s">
        <v>8</v>
      </c>
    </row>
    <row r="353" spans="1:3">
      <c r="A353" s="80">
        <v>3724</v>
      </c>
      <c r="B353" s="80" t="s">
        <v>575</v>
      </c>
      <c r="C353" s="79" t="s">
        <v>576</v>
      </c>
    </row>
    <row r="354" spans="1:3" ht="15.75" thickBot="1">
      <c r="A354" s="82">
        <v>3725</v>
      </c>
      <c r="B354" s="82" t="s">
        <v>577</v>
      </c>
      <c r="C354" s="81" t="s">
        <v>8</v>
      </c>
    </row>
    <row r="355" spans="1:3" ht="15.75" thickBot="1">
      <c r="A355" s="78">
        <v>3726</v>
      </c>
      <c r="B355" s="78" t="s">
        <v>578</v>
      </c>
      <c r="C355" s="83" t="s">
        <v>579</v>
      </c>
    </row>
    <row r="356" spans="1:3">
      <c r="A356" s="80">
        <v>3727</v>
      </c>
      <c r="B356" s="80" t="s">
        <v>580</v>
      </c>
      <c r="C356" s="79" t="s">
        <v>581</v>
      </c>
    </row>
    <row r="357" spans="1:3" ht="15.75" thickBot="1">
      <c r="A357" s="82">
        <v>3728</v>
      </c>
      <c r="B357" s="82" t="s">
        <v>582</v>
      </c>
      <c r="C357" s="81" t="s">
        <v>8</v>
      </c>
    </row>
    <row r="358" spans="1:3" ht="15.75" thickBot="1">
      <c r="A358" s="78">
        <v>3729</v>
      </c>
      <c r="B358" s="78" t="s">
        <v>583</v>
      </c>
      <c r="C358" s="83" t="s">
        <v>584</v>
      </c>
    </row>
    <row r="359" spans="1:3">
      <c r="A359" s="80">
        <v>3730</v>
      </c>
      <c r="B359" s="80" t="s">
        <v>585</v>
      </c>
      <c r="C359" s="79" t="s">
        <v>586</v>
      </c>
    </row>
    <row r="360" spans="1:3" ht="15.75" thickBot="1">
      <c r="A360" s="82">
        <v>3731</v>
      </c>
      <c r="B360" s="82" t="s">
        <v>587</v>
      </c>
      <c r="C360" s="81" t="s">
        <v>8</v>
      </c>
    </row>
    <row r="361" spans="1:3">
      <c r="A361" s="87">
        <v>3732</v>
      </c>
      <c r="B361" s="87" t="s">
        <v>588</v>
      </c>
      <c r="C361" s="86" t="s">
        <v>589</v>
      </c>
    </row>
    <row r="362" spans="1:3" ht="15.75" thickBot="1">
      <c r="A362" s="89">
        <v>3733</v>
      </c>
      <c r="B362" s="125" t="s">
        <v>590</v>
      </c>
      <c r="C362" s="100" t="s">
        <v>8</v>
      </c>
    </row>
    <row r="363" spans="1:3">
      <c r="A363" s="80">
        <v>3734</v>
      </c>
      <c r="B363" s="80" t="s">
        <v>591</v>
      </c>
      <c r="C363" s="79" t="s">
        <v>592</v>
      </c>
    </row>
    <row r="364" spans="1:3">
      <c r="A364" s="122">
        <v>3735</v>
      </c>
      <c r="B364" s="122" t="s">
        <v>593</v>
      </c>
      <c r="C364" s="104" t="s">
        <v>8</v>
      </c>
    </row>
    <row r="365" spans="1:3" ht="15.75" thickBot="1">
      <c r="A365" s="82">
        <v>3736</v>
      </c>
      <c r="B365" s="82" t="s">
        <v>594</v>
      </c>
      <c r="C365" s="81" t="s">
        <v>8</v>
      </c>
    </row>
    <row r="366" spans="1:3" ht="15.75" thickBot="1">
      <c r="A366" s="78">
        <v>3737</v>
      </c>
      <c r="B366" s="78" t="s">
        <v>595</v>
      </c>
      <c r="C366" s="83" t="s">
        <v>596</v>
      </c>
    </row>
    <row r="367" spans="1:3">
      <c r="A367" s="80">
        <v>3738</v>
      </c>
      <c r="B367" s="80" t="s">
        <v>597</v>
      </c>
      <c r="C367" s="79" t="s">
        <v>598</v>
      </c>
    </row>
    <row r="368" spans="1:3" ht="15.75" thickBot="1">
      <c r="A368" s="82">
        <v>3739</v>
      </c>
      <c r="B368" s="82" t="s">
        <v>599</v>
      </c>
      <c r="C368" s="81" t="s">
        <v>8</v>
      </c>
    </row>
    <row r="369" spans="1:3">
      <c r="A369" s="87">
        <v>3747</v>
      </c>
      <c r="B369" s="87" t="s">
        <v>600</v>
      </c>
      <c r="C369" s="86" t="s">
        <v>601</v>
      </c>
    </row>
    <row r="370" spans="1:3" ht="15.75" thickBot="1">
      <c r="A370" s="89">
        <v>3748</v>
      </c>
      <c r="B370" s="89" t="s">
        <v>602</v>
      </c>
      <c r="C370" s="88" t="s">
        <v>8</v>
      </c>
    </row>
    <row r="371" spans="1:3">
      <c r="A371" s="87">
        <v>3749</v>
      </c>
      <c r="B371" s="129" t="s">
        <v>603</v>
      </c>
      <c r="C371" s="94" t="s">
        <v>604</v>
      </c>
    </row>
    <row r="372" spans="1:3">
      <c r="A372" s="122">
        <v>3750</v>
      </c>
      <c r="B372" s="122" t="s">
        <v>605</v>
      </c>
      <c r="C372" s="104" t="s">
        <v>8</v>
      </c>
    </row>
    <row r="373" spans="1:3">
      <c r="A373" s="122">
        <v>3751</v>
      </c>
      <c r="B373" s="122" t="s">
        <v>606</v>
      </c>
      <c r="C373" s="104" t="s">
        <v>8</v>
      </c>
    </row>
    <row r="374" spans="1:3" ht="15.75" thickBot="1">
      <c r="A374" s="89">
        <v>3752</v>
      </c>
      <c r="B374" s="89" t="s">
        <v>607</v>
      </c>
      <c r="C374" s="88" t="s">
        <v>8</v>
      </c>
    </row>
    <row r="375" spans="1:3">
      <c r="A375" s="80">
        <v>3753</v>
      </c>
      <c r="B375" s="80" t="s">
        <v>608</v>
      </c>
      <c r="C375" s="79" t="s">
        <v>609</v>
      </c>
    </row>
    <row r="376" spans="1:3">
      <c r="A376" s="122">
        <v>3754</v>
      </c>
      <c r="B376" s="122" t="s">
        <v>610</v>
      </c>
      <c r="C376" s="104" t="s">
        <v>8</v>
      </c>
    </row>
    <row r="377" spans="1:3" ht="15.75" thickBot="1">
      <c r="A377" s="82">
        <v>3755</v>
      </c>
      <c r="B377" s="82" t="s">
        <v>611</v>
      </c>
      <c r="C377" s="81" t="s">
        <v>8</v>
      </c>
    </row>
    <row r="378" spans="1:3">
      <c r="A378" s="87">
        <v>3756</v>
      </c>
      <c r="B378" s="87" t="s">
        <v>612</v>
      </c>
      <c r="C378" s="86" t="s">
        <v>613</v>
      </c>
    </row>
    <row r="379" spans="1:3" ht="15.75" thickBot="1">
      <c r="A379" s="89">
        <v>3757</v>
      </c>
      <c r="B379" s="89" t="s">
        <v>614</v>
      </c>
      <c r="C379" s="88" t="s">
        <v>8</v>
      </c>
    </row>
    <row r="380" spans="1:3" ht="15.75" thickBot="1">
      <c r="A380" s="85">
        <v>3758</v>
      </c>
      <c r="B380" s="85" t="s">
        <v>615</v>
      </c>
      <c r="C380" s="84" t="s">
        <v>616</v>
      </c>
    </row>
    <row r="381" spans="1:3">
      <c r="A381" s="87">
        <v>3759</v>
      </c>
      <c r="B381" s="129" t="s">
        <v>617</v>
      </c>
      <c r="C381" s="94" t="s">
        <v>618</v>
      </c>
    </row>
    <row r="382" spans="1:3" ht="15.75" thickBot="1">
      <c r="A382" s="89">
        <v>3760</v>
      </c>
      <c r="B382" s="89" t="s">
        <v>619</v>
      </c>
      <c r="C382" s="88" t="s">
        <v>8</v>
      </c>
    </row>
    <row r="383" spans="1:3" ht="15.75" thickBot="1">
      <c r="A383" s="85">
        <v>3761</v>
      </c>
      <c r="B383" s="85" t="s">
        <v>620</v>
      </c>
      <c r="C383" s="84" t="s">
        <v>621</v>
      </c>
    </row>
    <row r="384" spans="1:3" ht="15.75" thickBot="1">
      <c r="A384" s="78">
        <v>3762</v>
      </c>
      <c r="B384" s="78" t="s">
        <v>622</v>
      </c>
      <c r="C384" s="83" t="s">
        <v>623</v>
      </c>
    </row>
    <row r="385" spans="1:3">
      <c r="A385" s="80">
        <v>3763</v>
      </c>
      <c r="B385" s="80" t="s">
        <v>624</v>
      </c>
      <c r="C385" s="79" t="s">
        <v>625</v>
      </c>
    </row>
    <row r="386" spans="1:3">
      <c r="A386" s="122">
        <v>3764</v>
      </c>
      <c r="B386" s="122" t="s">
        <v>626</v>
      </c>
      <c r="C386" s="104" t="s">
        <v>8</v>
      </c>
    </row>
    <row r="387" spans="1:3" ht="15.75" thickBot="1">
      <c r="A387" s="82">
        <v>3765</v>
      </c>
      <c r="B387" s="82" t="s">
        <v>627</v>
      </c>
      <c r="C387" s="81" t="s">
        <v>8</v>
      </c>
    </row>
    <row r="388" spans="1:3" ht="15.75" thickBot="1">
      <c r="A388" s="78">
        <v>3766</v>
      </c>
      <c r="B388" s="78" t="s">
        <v>628</v>
      </c>
      <c r="C388" s="83" t="s">
        <v>629</v>
      </c>
    </row>
    <row r="389" spans="1:3">
      <c r="A389" s="80">
        <v>3767</v>
      </c>
      <c r="B389" s="80" t="s">
        <v>630</v>
      </c>
      <c r="C389" s="79" t="s">
        <v>631</v>
      </c>
    </row>
    <row r="390" spans="1:3" ht="15.75" thickBot="1">
      <c r="A390" s="82">
        <v>3768</v>
      </c>
      <c r="B390" s="82" t="s">
        <v>632</v>
      </c>
      <c r="C390" s="81" t="s">
        <v>8</v>
      </c>
    </row>
    <row r="391" spans="1:3" ht="15.75" thickBot="1">
      <c r="A391" s="78">
        <v>3769</v>
      </c>
      <c r="B391" s="78" t="s">
        <v>633</v>
      </c>
      <c r="C391" s="83" t="s">
        <v>634</v>
      </c>
    </row>
    <row r="392" spans="1:3" ht="15.75" thickBot="1">
      <c r="A392" s="85">
        <v>3770</v>
      </c>
      <c r="B392" s="85" t="s">
        <v>635</v>
      </c>
      <c r="C392" s="84" t="s">
        <v>8</v>
      </c>
    </row>
    <row r="393" spans="1:3" ht="15.75" thickBot="1">
      <c r="A393" s="78">
        <v>3771</v>
      </c>
      <c r="B393" s="78" t="s">
        <v>636</v>
      </c>
      <c r="C393" s="83" t="s">
        <v>637</v>
      </c>
    </row>
    <row r="394" spans="1:3" ht="15.75" thickBot="1">
      <c r="A394" s="85">
        <v>3772</v>
      </c>
      <c r="B394" s="85" t="s">
        <v>638</v>
      </c>
      <c r="C394" s="84" t="s">
        <v>639</v>
      </c>
    </row>
    <row r="395" spans="1:3" ht="15.75" thickBot="1">
      <c r="A395" s="78">
        <v>3773</v>
      </c>
      <c r="B395" s="78" t="s">
        <v>640</v>
      </c>
      <c r="C395" s="83" t="s">
        <v>641</v>
      </c>
    </row>
    <row r="396" spans="1:3">
      <c r="A396" s="80">
        <v>3774</v>
      </c>
      <c r="B396" s="80" t="s">
        <v>642</v>
      </c>
      <c r="C396" s="79" t="s">
        <v>643</v>
      </c>
    </row>
    <row r="397" spans="1:3" ht="15.75" thickBot="1">
      <c r="A397" s="82">
        <v>3775</v>
      </c>
      <c r="B397" s="115" t="s">
        <v>644</v>
      </c>
      <c r="C397" s="110" t="s">
        <v>8</v>
      </c>
    </row>
    <row r="398" spans="1:3" ht="15.75" thickBot="1">
      <c r="A398" s="78">
        <v>3776</v>
      </c>
      <c r="B398" s="78" t="s">
        <v>645</v>
      </c>
      <c r="C398" s="83" t="s">
        <v>646</v>
      </c>
    </row>
    <row r="399" spans="1:3">
      <c r="A399" s="80">
        <v>3777</v>
      </c>
      <c r="B399" s="80" t="s">
        <v>647</v>
      </c>
      <c r="C399" s="79" t="s">
        <v>648</v>
      </c>
    </row>
    <row r="400" spans="1:3">
      <c r="A400" s="122">
        <v>3778</v>
      </c>
      <c r="B400" s="122" t="s">
        <v>649</v>
      </c>
      <c r="C400" s="104" t="s">
        <v>8</v>
      </c>
    </row>
    <row r="401" spans="1:3" ht="15.75" thickBot="1">
      <c r="A401" s="82">
        <v>3779</v>
      </c>
      <c r="B401" s="82" t="s">
        <v>650</v>
      </c>
      <c r="C401" s="81" t="s">
        <v>8</v>
      </c>
    </row>
    <row r="402" spans="1:3">
      <c r="A402" s="87">
        <v>3780</v>
      </c>
      <c r="B402" s="87" t="s">
        <v>651</v>
      </c>
      <c r="C402" s="86" t="s">
        <v>652</v>
      </c>
    </row>
    <row r="403" spans="1:3">
      <c r="A403" s="122">
        <v>3781</v>
      </c>
      <c r="B403" s="122" t="s">
        <v>653</v>
      </c>
      <c r="C403" s="104" t="s">
        <v>8</v>
      </c>
    </row>
    <row r="404" spans="1:3" ht="15.75" thickBot="1">
      <c r="A404" s="89">
        <v>3782</v>
      </c>
      <c r="B404" s="89" t="s">
        <v>654</v>
      </c>
      <c r="C404" s="88" t="s">
        <v>8</v>
      </c>
    </row>
    <row r="405" spans="1:3">
      <c r="A405" s="80">
        <v>3783</v>
      </c>
      <c r="B405" s="80" t="s">
        <v>655</v>
      </c>
      <c r="C405" s="79" t="s">
        <v>656</v>
      </c>
    </row>
    <row r="406" spans="1:3">
      <c r="A406" s="122">
        <v>3784</v>
      </c>
      <c r="B406" s="122" t="s">
        <v>657</v>
      </c>
      <c r="C406" s="104" t="s">
        <v>8</v>
      </c>
    </row>
    <row r="407" spans="1:3" ht="15.75" thickBot="1">
      <c r="A407" s="82">
        <v>3785</v>
      </c>
      <c r="B407" s="82" t="s">
        <v>658</v>
      </c>
      <c r="C407" s="81" t="s">
        <v>8</v>
      </c>
    </row>
    <row r="408" spans="1:3">
      <c r="A408" s="87">
        <v>3786</v>
      </c>
      <c r="B408" s="87" t="s">
        <v>659</v>
      </c>
      <c r="C408" s="86" t="s">
        <v>660</v>
      </c>
    </row>
    <row r="409" spans="1:3">
      <c r="A409" s="122">
        <v>3787</v>
      </c>
      <c r="B409" s="122" t="s">
        <v>661</v>
      </c>
      <c r="C409" s="104" t="s">
        <v>8</v>
      </c>
    </row>
    <row r="410" spans="1:3" ht="15.75" thickBot="1">
      <c r="A410" s="89">
        <v>3788</v>
      </c>
      <c r="B410" s="89" t="s">
        <v>662</v>
      </c>
      <c r="C410" s="88" t="s">
        <v>8</v>
      </c>
    </row>
    <row r="411" spans="1:3">
      <c r="A411" s="80">
        <v>3789</v>
      </c>
      <c r="B411" s="80" t="s">
        <v>663</v>
      </c>
      <c r="C411" s="79" t="s">
        <v>664</v>
      </c>
    </row>
    <row r="412" spans="1:3">
      <c r="A412" s="122">
        <v>3790</v>
      </c>
      <c r="B412" s="122" t="s">
        <v>665</v>
      </c>
      <c r="C412" s="104" t="s">
        <v>8</v>
      </c>
    </row>
    <row r="413" spans="1:3" ht="15.75" thickBot="1">
      <c r="A413" s="82">
        <v>3791</v>
      </c>
      <c r="B413" s="82" t="s">
        <v>666</v>
      </c>
      <c r="C413" s="81" t="s">
        <v>8</v>
      </c>
    </row>
    <row r="414" spans="1:3" ht="15.75" thickBot="1">
      <c r="A414" s="78">
        <v>3792</v>
      </c>
      <c r="B414" s="78" t="s">
        <v>667</v>
      </c>
      <c r="C414" s="83" t="s">
        <v>668</v>
      </c>
    </row>
    <row r="415" spans="1:3" ht="15.75" thickBot="1">
      <c r="A415" s="85">
        <v>3793</v>
      </c>
      <c r="B415" s="85" t="s">
        <v>669</v>
      </c>
      <c r="C415" s="84" t="s">
        <v>670</v>
      </c>
    </row>
    <row r="416" spans="1:3" ht="15.75" thickBot="1">
      <c r="A416" s="78">
        <v>3794</v>
      </c>
      <c r="B416" s="78" t="s">
        <v>671</v>
      </c>
      <c r="C416" s="83" t="s">
        <v>672</v>
      </c>
    </row>
    <row r="417" spans="1:3" ht="15.75" thickBot="1">
      <c r="A417" s="85">
        <v>3795</v>
      </c>
      <c r="B417" s="85" t="s">
        <v>673</v>
      </c>
      <c r="C417" s="84" t="s">
        <v>674</v>
      </c>
    </row>
    <row r="418" spans="1:3">
      <c r="A418" s="87">
        <v>3796</v>
      </c>
      <c r="B418" s="87" t="s">
        <v>675</v>
      </c>
      <c r="C418" s="86" t="s">
        <v>676</v>
      </c>
    </row>
    <row r="419" spans="1:3" ht="15.75" thickBot="1">
      <c r="A419" s="89">
        <v>3797</v>
      </c>
      <c r="B419" s="125" t="s">
        <v>677</v>
      </c>
      <c r="C419" s="100" t="s">
        <v>8</v>
      </c>
    </row>
    <row r="420" spans="1:3" ht="15.75" thickBot="1">
      <c r="A420" s="85">
        <v>3798</v>
      </c>
      <c r="B420" s="85" t="s">
        <v>678</v>
      </c>
      <c r="C420" s="84" t="s">
        <v>679</v>
      </c>
    </row>
    <row r="421" spans="1:3" ht="15.75" thickBot="1">
      <c r="A421" s="78">
        <v>3799</v>
      </c>
      <c r="B421" s="78" t="s">
        <v>680</v>
      </c>
      <c r="C421" s="83" t="s">
        <v>681</v>
      </c>
    </row>
    <row r="422" spans="1:3" ht="15.75" thickBot="1">
      <c r="A422" s="85">
        <v>3800</v>
      </c>
      <c r="B422" s="85" t="s">
        <v>682</v>
      </c>
      <c r="C422" s="84" t="s">
        <v>683</v>
      </c>
    </row>
    <row r="423" spans="1:3">
      <c r="A423" s="87">
        <v>3801</v>
      </c>
      <c r="B423" s="87" t="s">
        <v>684</v>
      </c>
      <c r="C423" s="86" t="s">
        <v>685</v>
      </c>
    </row>
    <row r="424" spans="1:3" ht="15.75" thickBot="1">
      <c r="A424" s="82">
        <v>3802</v>
      </c>
      <c r="B424" s="82" t="s">
        <v>686</v>
      </c>
      <c r="C424" s="81" t="s">
        <v>8</v>
      </c>
    </row>
    <row r="425" spans="1:3">
      <c r="A425" s="87">
        <v>3875</v>
      </c>
      <c r="B425" s="87" t="s">
        <v>687</v>
      </c>
      <c r="C425" s="86" t="s">
        <v>688</v>
      </c>
    </row>
    <row r="426" spans="1:3">
      <c r="A426" s="122">
        <v>3876</v>
      </c>
      <c r="B426" s="123" t="s">
        <v>689</v>
      </c>
      <c r="C426" s="97" t="s">
        <v>8</v>
      </c>
    </row>
    <row r="427" spans="1:3" ht="15.75" thickBot="1">
      <c r="A427" s="89">
        <v>3877</v>
      </c>
      <c r="B427" s="125" t="s">
        <v>690</v>
      </c>
      <c r="C427" s="100" t="s">
        <v>8</v>
      </c>
    </row>
    <row r="428" spans="1:3">
      <c r="A428" s="80">
        <v>3878</v>
      </c>
      <c r="B428" s="80" t="s">
        <v>691</v>
      </c>
      <c r="C428" s="79" t="s">
        <v>692</v>
      </c>
    </row>
    <row r="429" spans="1:3">
      <c r="A429" s="122">
        <v>3879</v>
      </c>
      <c r="B429" s="122" t="s">
        <v>693</v>
      </c>
      <c r="C429" s="104" t="s">
        <v>8</v>
      </c>
    </row>
    <row r="430" spans="1:3">
      <c r="A430" s="122">
        <v>3880</v>
      </c>
      <c r="B430" s="122" t="s">
        <v>694</v>
      </c>
      <c r="C430" s="104" t="s">
        <v>8</v>
      </c>
    </row>
    <row r="431" spans="1:3" ht="15.75" thickBot="1">
      <c r="A431" s="82">
        <v>3881</v>
      </c>
      <c r="B431" s="82" t="s">
        <v>695</v>
      </c>
      <c r="C431" s="81" t="s">
        <v>8</v>
      </c>
    </row>
    <row r="432" spans="1:3">
      <c r="A432" s="87">
        <v>3882</v>
      </c>
      <c r="B432" s="87" t="s">
        <v>696</v>
      </c>
      <c r="C432" s="86" t="s">
        <v>697</v>
      </c>
    </row>
    <row r="433" spans="1:3" ht="15.75" thickBot="1">
      <c r="A433" s="89">
        <v>3883</v>
      </c>
      <c r="B433" s="89" t="s">
        <v>698</v>
      </c>
      <c r="C433" s="88" t="s">
        <v>8</v>
      </c>
    </row>
    <row r="434" spans="1:3">
      <c r="A434" s="87">
        <v>3884</v>
      </c>
      <c r="B434" s="129" t="s">
        <v>699</v>
      </c>
      <c r="C434" s="94" t="s">
        <v>700</v>
      </c>
    </row>
    <row r="435" spans="1:3">
      <c r="A435" s="122">
        <v>3885</v>
      </c>
      <c r="B435" s="122" t="s">
        <v>701</v>
      </c>
      <c r="C435" s="104" t="s">
        <v>8</v>
      </c>
    </row>
    <row r="436" spans="1:3" ht="15.75" thickBot="1">
      <c r="A436" s="89">
        <v>3886</v>
      </c>
      <c r="B436" s="89" t="s">
        <v>702</v>
      </c>
      <c r="C436" s="88" t="s">
        <v>8</v>
      </c>
    </row>
    <row r="437" spans="1:3">
      <c r="A437" s="87">
        <v>3887</v>
      </c>
      <c r="B437" s="87" t="s">
        <v>703</v>
      </c>
      <c r="C437" s="86" t="s">
        <v>704</v>
      </c>
    </row>
    <row r="438" spans="1:3" ht="15.75" thickBot="1">
      <c r="A438" s="89">
        <v>3888</v>
      </c>
      <c r="B438" s="89" t="s">
        <v>705</v>
      </c>
      <c r="C438" s="88" t="s">
        <v>8</v>
      </c>
    </row>
    <row r="439" spans="1:3" ht="15.75" thickBot="1">
      <c r="A439" s="85">
        <v>3889</v>
      </c>
      <c r="B439" s="85" t="s">
        <v>706</v>
      </c>
      <c r="C439" s="84" t="s">
        <v>707</v>
      </c>
    </row>
    <row r="440" spans="1:3" ht="15.75" thickBot="1">
      <c r="A440" s="78">
        <v>3890</v>
      </c>
      <c r="B440" s="78" t="s">
        <v>708</v>
      </c>
      <c r="C440" s="83" t="s">
        <v>709</v>
      </c>
    </row>
    <row r="441" spans="1:3">
      <c r="A441" s="80">
        <v>3891</v>
      </c>
      <c r="B441" s="80" t="s">
        <v>710</v>
      </c>
      <c r="C441" s="79" t="s">
        <v>711</v>
      </c>
    </row>
    <row r="442" spans="1:3" ht="15.75" thickBot="1">
      <c r="A442" s="82">
        <v>3892</v>
      </c>
      <c r="B442" s="82" t="s">
        <v>712</v>
      </c>
      <c r="C442" s="81" t="s">
        <v>8</v>
      </c>
    </row>
    <row r="443" spans="1:3">
      <c r="A443" s="87">
        <v>3893</v>
      </c>
      <c r="B443" s="87" t="s">
        <v>713</v>
      </c>
      <c r="C443" s="86" t="s">
        <v>714</v>
      </c>
    </row>
    <row r="444" spans="1:3">
      <c r="A444" s="122">
        <v>3894</v>
      </c>
      <c r="B444" s="123" t="s">
        <v>715</v>
      </c>
      <c r="C444" s="97" t="s">
        <v>8</v>
      </c>
    </row>
    <row r="445" spans="1:3">
      <c r="A445" s="122">
        <v>3895</v>
      </c>
      <c r="B445" s="122" t="s">
        <v>716</v>
      </c>
      <c r="C445" s="104" t="s">
        <v>8</v>
      </c>
    </row>
    <row r="446" spans="1:3" ht="15.75" thickBot="1">
      <c r="A446" s="89">
        <v>3896</v>
      </c>
      <c r="B446" s="89" t="s">
        <v>717</v>
      </c>
      <c r="C446" s="88" t="s">
        <v>8</v>
      </c>
    </row>
    <row r="447" spans="1:3" ht="15.75" thickBot="1">
      <c r="A447" s="85">
        <v>3897</v>
      </c>
      <c r="B447" s="85" t="s">
        <v>718</v>
      </c>
      <c r="C447" s="84" t="s">
        <v>719</v>
      </c>
    </row>
    <row r="448" spans="1:3" ht="15.75" thickBot="1">
      <c r="A448" s="78">
        <v>3898</v>
      </c>
      <c r="B448" s="78" t="s">
        <v>720</v>
      </c>
      <c r="C448" s="83" t="s">
        <v>721</v>
      </c>
    </row>
    <row r="449" spans="1:3" ht="15.75" thickBot="1">
      <c r="A449" s="85">
        <v>3899</v>
      </c>
      <c r="B449" s="85" t="s">
        <v>722</v>
      </c>
      <c r="C449" s="84" t="s">
        <v>723</v>
      </c>
    </row>
    <row r="450" spans="1:3">
      <c r="A450" s="87">
        <v>3900</v>
      </c>
      <c r="B450" s="87" t="s">
        <v>724</v>
      </c>
      <c r="C450" s="86" t="s">
        <v>725</v>
      </c>
    </row>
    <row r="451" spans="1:3" ht="15.75" thickBot="1">
      <c r="A451" s="89">
        <v>3901</v>
      </c>
      <c r="B451" s="125" t="s">
        <v>726</v>
      </c>
      <c r="C451" s="100" t="s">
        <v>8</v>
      </c>
    </row>
    <row r="452" spans="1:3">
      <c r="A452" s="87">
        <v>3902</v>
      </c>
      <c r="B452" s="87" t="s">
        <v>727</v>
      </c>
      <c r="C452" s="86" t="s">
        <v>728</v>
      </c>
    </row>
    <row r="453" spans="1:3">
      <c r="A453" s="122">
        <v>3903</v>
      </c>
      <c r="B453" s="122" t="s">
        <v>729</v>
      </c>
      <c r="C453" s="104" t="s">
        <v>8</v>
      </c>
    </row>
    <row r="454" spans="1:3" ht="15.75" thickBot="1">
      <c r="A454" s="89">
        <v>3904</v>
      </c>
      <c r="B454" s="89" t="s">
        <v>730</v>
      </c>
      <c r="C454" s="88" t="s">
        <v>8</v>
      </c>
    </row>
    <row r="455" spans="1:3">
      <c r="A455" s="80">
        <v>3905</v>
      </c>
      <c r="B455" s="80" t="s">
        <v>731</v>
      </c>
      <c r="C455" s="79" t="s">
        <v>732</v>
      </c>
    </row>
    <row r="456" spans="1:3" ht="15.75" thickBot="1">
      <c r="A456" s="82">
        <v>3906</v>
      </c>
      <c r="B456" s="82" t="s">
        <v>733</v>
      </c>
      <c r="C456" s="81" t="s">
        <v>8</v>
      </c>
    </row>
    <row r="457" spans="1:3" ht="15.75" thickBot="1">
      <c r="A457" s="78">
        <v>3907</v>
      </c>
      <c r="B457" s="78" t="s">
        <v>734</v>
      </c>
      <c r="C457" s="83" t="s">
        <v>735</v>
      </c>
    </row>
    <row r="458" spans="1:3" ht="15.75" thickBot="1">
      <c r="A458" s="85">
        <v>3908</v>
      </c>
      <c r="B458" s="85" t="s">
        <v>736</v>
      </c>
      <c r="C458" s="84" t="s">
        <v>737</v>
      </c>
    </row>
    <row r="459" spans="1:3">
      <c r="A459" s="87">
        <v>3909</v>
      </c>
      <c r="B459" s="87" t="s">
        <v>738</v>
      </c>
      <c r="C459" s="86" t="s">
        <v>739</v>
      </c>
    </row>
    <row r="460" spans="1:3" ht="15.75" thickBot="1">
      <c r="A460" s="89">
        <v>3910</v>
      </c>
      <c r="B460" s="89" t="s">
        <v>740</v>
      </c>
      <c r="C460" s="88" t="s">
        <v>8</v>
      </c>
    </row>
    <row r="461" spans="1:3" ht="15.75" thickBot="1">
      <c r="A461" s="85">
        <v>3911</v>
      </c>
      <c r="B461" s="85" t="s">
        <v>741</v>
      </c>
      <c r="C461" s="84" t="s">
        <v>742</v>
      </c>
    </row>
    <row r="462" spans="1:3" ht="15.75" thickBot="1">
      <c r="A462" s="78">
        <v>3912</v>
      </c>
      <c r="B462" s="78" t="s">
        <v>743</v>
      </c>
      <c r="C462" s="83" t="s">
        <v>744</v>
      </c>
    </row>
    <row r="463" spans="1:3" ht="15.75" thickBot="1">
      <c r="A463" s="85">
        <v>3913</v>
      </c>
      <c r="B463" s="85" t="s">
        <v>745</v>
      </c>
      <c r="C463" s="84" t="s">
        <v>746</v>
      </c>
    </row>
    <row r="464" spans="1:3">
      <c r="A464" s="87">
        <v>3914</v>
      </c>
      <c r="B464" s="87" t="s">
        <v>747</v>
      </c>
      <c r="C464" s="86" t="s">
        <v>748</v>
      </c>
    </row>
    <row r="465" spans="1:3">
      <c r="A465" s="122">
        <v>3915</v>
      </c>
      <c r="B465" s="122" t="s">
        <v>749</v>
      </c>
      <c r="C465" s="104" t="s">
        <v>8</v>
      </c>
    </row>
    <row r="466" spans="1:3" ht="15.75" thickBot="1">
      <c r="A466" s="89">
        <v>3916</v>
      </c>
      <c r="B466" s="89" t="s">
        <v>750</v>
      </c>
      <c r="C466" s="88" t="s">
        <v>8</v>
      </c>
    </row>
    <row r="467" spans="1:3">
      <c r="A467" s="80">
        <v>3917</v>
      </c>
      <c r="B467" s="80" t="s">
        <v>751</v>
      </c>
      <c r="C467" s="79" t="s">
        <v>752</v>
      </c>
    </row>
    <row r="468" spans="1:3" ht="15.75" thickBot="1">
      <c r="A468" s="82">
        <v>3918</v>
      </c>
      <c r="B468" s="82" t="s">
        <v>753</v>
      </c>
      <c r="C468" s="81" t="s">
        <v>8</v>
      </c>
    </row>
    <row r="469" spans="1:3">
      <c r="A469" s="87">
        <v>3919</v>
      </c>
      <c r="B469" s="87" t="s">
        <v>754</v>
      </c>
      <c r="C469" s="86" t="s">
        <v>755</v>
      </c>
    </row>
    <row r="470" spans="1:3">
      <c r="A470" s="122">
        <v>3920</v>
      </c>
      <c r="B470" s="122" t="s">
        <v>756</v>
      </c>
      <c r="C470" s="104" t="s">
        <v>8</v>
      </c>
    </row>
    <row r="471" spans="1:3" ht="15.75" thickBot="1">
      <c r="A471" s="89">
        <v>3921</v>
      </c>
      <c r="B471" s="89" t="s">
        <v>757</v>
      </c>
      <c r="C471" s="88" t="s">
        <v>8</v>
      </c>
    </row>
    <row r="472" spans="1:3">
      <c r="A472" s="80">
        <v>3922</v>
      </c>
      <c r="B472" s="80" t="s">
        <v>758</v>
      </c>
      <c r="C472" s="79" t="s">
        <v>759</v>
      </c>
    </row>
    <row r="473" spans="1:3">
      <c r="A473" s="122">
        <v>3923</v>
      </c>
      <c r="B473" s="122" t="s">
        <v>760</v>
      </c>
      <c r="C473" s="104" t="s">
        <v>8</v>
      </c>
    </row>
    <row r="474" spans="1:3" ht="15.75" thickBot="1">
      <c r="A474" s="82">
        <v>3924</v>
      </c>
      <c r="B474" s="82" t="s">
        <v>761</v>
      </c>
      <c r="C474" s="81" t="s">
        <v>8</v>
      </c>
    </row>
    <row r="475" spans="1:3">
      <c r="A475" s="87">
        <v>3925</v>
      </c>
      <c r="B475" s="87" t="s">
        <v>762</v>
      </c>
      <c r="C475" s="86" t="s">
        <v>763</v>
      </c>
    </row>
    <row r="476" spans="1:3" ht="15.75" thickBot="1">
      <c r="A476" s="89">
        <v>3926</v>
      </c>
      <c r="B476" s="89" t="s">
        <v>764</v>
      </c>
      <c r="C476" s="88" t="s">
        <v>8</v>
      </c>
    </row>
    <row r="477" spans="1:3" ht="15.75" thickBot="1">
      <c r="A477" s="85">
        <v>3927</v>
      </c>
      <c r="B477" s="85" t="s">
        <v>765</v>
      </c>
      <c r="C477" s="84" t="s">
        <v>766</v>
      </c>
    </row>
    <row r="478" spans="1:3" ht="15.75" thickBot="1">
      <c r="A478" s="78">
        <v>3928</v>
      </c>
      <c r="B478" s="78" t="s">
        <v>767</v>
      </c>
      <c r="C478" s="83" t="s">
        <v>768</v>
      </c>
    </row>
    <row r="479" spans="1:3" ht="15.75" thickBot="1">
      <c r="A479" s="85">
        <v>3929</v>
      </c>
      <c r="B479" s="85" t="s">
        <v>769</v>
      </c>
      <c r="C479" s="84" t="s">
        <v>770</v>
      </c>
    </row>
    <row r="480" spans="1:3" ht="15.75" thickBot="1">
      <c r="A480" s="78">
        <v>3930</v>
      </c>
      <c r="B480" s="77" t="s">
        <v>771</v>
      </c>
      <c r="C480" s="76" t="s">
        <v>772</v>
      </c>
    </row>
    <row r="481" spans="1:3">
      <c r="A481" s="80">
        <v>3931</v>
      </c>
      <c r="B481" s="80" t="s">
        <v>773</v>
      </c>
      <c r="C481" s="79" t="s">
        <v>774</v>
      </c>
    </row>
    <row r="482" spans="1:3" ht="15.75" thickBot="1">
      <c r="A482" s="82">
        <v>3932</v>
      </c>
      <c r="B482" s="82" t="s">
        <v>775</v>
      </c>
      <c r="C482" s="81" t="s">
        <v>8</v>
      </c>
    </row>
    <row r="483" spans="1:3">
      <c r="A483" s="87">
        <v>3933</v>
      </c>
      <c r="B483" s="87" t="s">
        <v>776</v>
      </c>
      <c r="C483" s="86" t="s">
        <v>777</v>
      </c>
    </row>
    <row r="484" spans="1:3">
      <c r="A484" s="122">
        <v>3934</v>
      </c>
      <c r="B484" s="123" t="s">
        <v>778</v>
      </c>
      <c r="C484" s="97" t="s">
        <v>8</v>
      </c>
    </row>
    <row r="485" spans="1:3">
      <c r="A485" s="122">
        <v>3935</v>
      </c>
      <c r="B485" s="122" t="s">
        <v>779</v>
      </c>
      <c r="C485" s="104" t="s">
        <v>8</v>
      </c>
    </row>
    <row r="486" spans="1:3" ht="15.75" thickBot="1">
      <c r="A486" s="89">
        <v>3936</v>
      </c>
      <c r="B486" s="125" t="s">
        <v>780</v>
      </c>
      <c r="C486" s="100" t="s">
        <v>8</v>
      </c>
    </row>
    <row r="487" spans="1:3" ht="15.75" thickBot="1">
      <c r="A487" s="85">
        <v>3937</v>
      </c>
      <c r="B487" s="85" t="s">
        <v>781</v>
      </c>
      <c r="C487" s="84" t="s">
        <v>782</v>
      </c>
    </row>
    <row r="488" spans="1:3" ht="15.75" thickBot="1">
      <c r="A488" s="78">
        <v>3938</v>
      </c>
      <c r="B488" s="77" t="s">
        <v>783</v>
      </c>
      <c r="C488" s="76" t="s">
        <v>784</v>
      </c>
    </row>
    <row r="489" spans="1:3">
      <c r="A489" s="80">
        <v>3939</v>
      </c>
      <c r="B489" s="80" t="s">
        <v>785</v>
      </c>
      <c r="C489" s="79" t="s">
        <v>786</v>
      </c>
    </row>
    <row r="490" spans="1:3" ht="15.75" thickBot="1">
      <c r="A490" s="82">
        <v>3940</v>
      </c>
      <c r="B490" s="82" t="s">
        <v>787</v>
      </c>
      <c r="C490" s="81" t="s">
        <v>8</v>
      </c>
    </row>
    <row r="491" spans="1:3">
      <c r="A491" s="87">
        <v>3941</v>
      </c>
      <c r="B491" s="87" t="s">
        <v>788</v>
      </c>
      <c r="C491" s="86" t="s">
        <v>789</v>
      </c>
    </row>
    <row r="492" spans="1:3" ht="15.75" thickBot="1">
      <c r="A492" s="89">
        <v>3942</v>
      </c>
      <c r="B492" s="89" t="s">
        <v>790</v>
      </c>
      <c r="C492" s="88" t="s">
        <v>8</v>
      </c>
    </row>
    <row r="493" spans="1:3">
      <c r="A493" s="80">
        <v>3943</v>
      </c>
      <c r="B493" s="120" t="s">
        <v>791</v>
      </c>
      <c r="C493" s="130" t="s">
        <v>792</v>
      </c>
    </row>
    <row r="494" spans="1:3" ht="15.75" thickBot="1">
      <c r="A494" s="82">
        <v>3944</v>
      </c>
      <c r="B494" s="115" t="s">
        <v>793</v>
      </c>
      <c r="C494" s="110" t="s">
        <v>8</v>
      </c>
    </row>
    <row r="495" spans="1:3">
      <c r="A495" s="87">
        <v>3945</v>
      </c>
      <c r="B495" s="87" t="s">
        <v>794</v>
      </c>
      <c r="C495" s="86" t="s">
        <v>795</v>
      </c>
    </row>
    <row r="496" spans="1:3" ht="15.75" thickBot="1">
      <c r="A496" s="89">
        <v>3946</v>
      </c>
      <c r="B496" s="89" t="s">
        <v>796</v>
      </c>
      <c r="C496" s="88" t="s">
        <v>8</v>
      </c>
    </row>
    <row r="497" spans="1:3" ht="15.75" thickBot="1">
      <c r="A497" s="85">
        <v>3947</v>
      </c>
      <c r="B497" s="85" t="s">
        <v>797</v>
      </c>
      <c r="C497" s="84" t="s">
        <v>798</v>
      </c>
    </row>
    <row r="498" spans="1:3" ht="15.75" thickBot="1">
      <c r="A498" s="78">
        <v>3948</v>
      </c>
      <c r="B498" s="78" t="s">
        <v>799</v>
      </c>
      <c r="C498" s="83" t="s">
        <v>800</v>
      </c>
    </row>
    <row r="499" spans="1:3" ht="15.75" thickBot="1">
      <c r="A499" s="85">
        <v>3949</v>
      </c>
      <c r="B499" s="85" t="s">
        <v>801</v>
      </c>
      <c r="C499" s="84" t="s">
        <v>802</v>
      </c>
    </row>
    <row r="500" spans="1:3">
      <c r="A500" s="87">
        <v>3950</v>
      </c>
      <c r="B500" s="87" t="s">
        <v>803</v>
      </c>
      <c r="C500" s="86" t="s">
        <v>804</v>
      </c>
    </row>
    <row r="501" spans="1:3" ht="15.75" thickBot="1">
      <c r="A501" s="89">
        <v>3951</v>
      </c>
      <c r="B501" s="89" t="s">
        <v>805</v>
      </c>
      <c r="C501" s="88" t="s">
        <v>8</v>
      </c>
    </row>
    <row r="502" spans="1:3" ht="15.75" thickBot="1">
      <c r="A502" s="85">
        <v>3952</v>
      </c>
      <c r="B502" s="85" t="s">
        <v>806</v>
      </c>
      <c r="C502" s="84" t="s">
        <v>807</v>
      </c>
    </row>
    <row r="503" spans="1:3" ht="15.75" thickBot="1">
      <c r="A503" s="78">
        <v>3953</v>
      </c>
      <c r="B503" s="78" t="s">
        <v>808</v>
      </c>
      <c r="C503" s="83" t="s">
        <v>809</v>
      </c>
    </row>
    <row r="504" spans="1:3">
      <c r="A504" s="87">
        <v>3970</v>
      </c>
      <c r="B504" s="87" t="s">
        <v>810</v>
      </c>
      <c r="C504" s="86" t="s">
        <v>811</v>
      </c>
    </row>
    <row r="505" spans="1:3" ht="15.75" thickBot="1">
      <c r="A505" s="89">
        <v>3971</v>
      </c>
      <c r="B505" s="89" t="s">
        <v>812</v>
      </c>
      <c r="C505" s="88" t="s">
        <v>8</v>
      </c>
    </row>
    <row r="506" spans="1:3" ht="15.75" thickBot="1">
      <c r="A506" s="85">
        <v>3972</v>
      </c>
      <c r="B506" s="85" t="s">
        <v>813</v>
      </c>
      <c r="C506" s="84" t="s">
        <v>814</v>
      </c>
    </row>
    <row r="507" spans="1:3">
      <c r="A507" s="87">
        <v>3973</v>
      </c>
      <c r="B507" s="87" t="s">
        <v>815</v>
      </c>
      <c r="C507" s="86" t="s">
        <v>816</v>
      </c>
    </row>
    <row r="508" spans="1:3" ht="15.75" thickBot="1">
      <c r="A508" s="89">
        <v>3974</v>
      </c>
      <c r="B508" s="89" t="s">
        <v>817</v>
      </c>
      <c r="C508" s="88" t="s">
        <v>8</v>
      </c>
    </row>
    <row r="509" spans="1:3">
      <c r="A509" s="80">
        <v>4168</v>
      </c>
      <c r="B509" s="80" t="s">
        <v>818</v>
      </c>
      <c r="C509" s="79" t="s">
        <v>819</v>
      </c>
    </row>
    <row r="510" spans="1:3">
      <c r="A510" s="122">
        <v>4169</v>
      </c>
      <c r="B510" s="122" t="s">
        <v>820</v>
      </c>
      <c r="C510" s="104" t="s">
        <v>8</v>
      </c>
    </row>
    <row r="511" spans="1:3" ht="15.75" thickBot="1">
      <c r="A511" s="82">
        <v>4170</v>
      </c>
      <c r="B511" s="82" t="s">
        <v>821</v>
      </c>
      <c r="C511" s="81" t="s">
        <v>8</v>
      </c>
    </row>
    <row r="512" spans="1:3">
      <c r="A512" s="87">
        <v>4171</v>
      </c>
      <c r="B512" s="87" t="s">
        <v>822</v>
      </c>
      <c r="C512" s="86" t="s">
        <v>823</v>
      </c>
    </row>
    <row r="513" spans="1:3" ht="15.75" thickBot="1">
      <c r="A513" s="89">
        <v>4172</v>
      </c>
      <c r="B513" s="89" t="s">
        <v>824</v>
      </c>
      <c r="C513" s="88" t="s">
        <v>8</v>
      </c>
    </row>
    <row r="514" spans="1:3" ht="15.75" thickBot="1">
      <c r="A514" s="85">
        <v>4173</v>
      </c>
      <c r="B514" s="85" t="s">
        <v>825</v>
      </c>
      <c r="C514" s="84" t="s">
        <v>826</v>
      </c>
    </row>
    <row r="515" spans="1:3">
      <c r="A515" s="87">
        <v>4174</v>
      </c>
      <c r="B515" s="87" t="s">
        <v>827</v>
      </c>
      <c r="C515" s="86" t="s">
        <v>828</v>
      </c>
    </row>
    <row r="516" spans="1:3" ht="15.75" thickBot="1">
      <c r="A516" s="89">
        <v>4175</v>
      </c>
      <c r="B516" s="89" t="s">
        <v>829</v>
      </c>
      <c r="C516" s="88" t="s">
        <v>8</v>
      </c>
    </row>
    <row r="517" spans="1:3">
      <c r="A517" s="80">
        <v>4176</v>
      </c>
      <c r="B517" s="80" t="s">
        <v>830</v>
      </c>
      <c r="C517" s="79" t="s">
        <v>831</v>
      </c>
    </row>
    <row r="518" spans="1:3">
      <c r="A518" s="122">
        <v>4177</v>
      </c>
      <c r="B518" s="122" t="s">
        <v>832</v>
      </c>
      <c r="C518" s="104" t="s">
        <v>8</v>
      </c>
    </row>
    <row r="519" spans="1:3" ht="15.75" thickBot="1">
      <c r="A519" s="82">
        <v>4178</v>
      </c>
      <c r="B519" s="82" t="s">
        <v>833</v>
      </c>
      <c r="C519" s="81" t="s">
        <v>8</v>
      </c>
    </row>
    <row r="520" spans="1:3">
      <c r="A520" s="87">
        <v>4179</v>
      </c>
      <c r="B520" s="87" t="s">
        <v>834</v>
      </c>
      <c r="C520" s="86" t="s">
        <v>835</v>
      </c>
    </row>
    <row r="521" spans="1:3">
      <c r="A521" s="122">
        <v>4180</v>
      </c>
      <c r="B521" s="122" t="s">
        <v>836</v>
      </c>
      <c r="C521" s="104" t="s">
        <v>8</v>
      </c>
    </row>
    <row r="522" spans="1:3" ht="15.75" thickBot="1">
      <c r="A522" s="89">
        <v>4181</v>
      </c>
      <c r="B522" s="89" t="s">
        <v>837</v>
      </c>
      <c r="C522" s="88" t="s">
        <v>8</v>
      </c>
    </row>
    <row r="523" spans="1:3">
      <c r="A523" s="80">
        <v>4182</v>
      </c>
      <c r="B523" s="80" t="s">
        <v>838</v>
      </c>
      <c r="C523" s="79" t="s">
        <v>839</v>
      </c>
    </row>
    <row r="524" spans="1:3" ht="15.75" thickBot="1">
      <c r="A524" s="82">
        <v>4183</v>
      </c>
      <c r="B524" s="82" t="s">
        <v>840</v>
      </c>
      <c r="C524" s="81" t="s">
        <v>8</v>
      </c>
    </row>
    <row r="525" spans="1:3" ht="15.75" thickBot="1">
      <c r="A525" s="78">
        <v>4184</v>
      </c>
      <c r="B525" s="78" t="s">
        <v>841</v>
      </c>
      <c r="C525" s="83" t="s">
        <v>842</v>
      </c>
    </row>
    <row r="526" spans="1:3">
      <c r="A526" s="87">
        <v>4185</v>
      </c>
      <c r="B526" s="87" t="s">
        <v>843</v>
      </c>
      <c r="C526" s="86" t="s">
        <v>844</v>
      </c>
    </row>
    <row r="527" spans="1:3" ht="15.75" thickBot="1">
      <c r="A527" s="89">
        <v>4186</v>
      </c>
      <c r="B527" s="89" t="s">
        <v>845</v>
      </c>
      <c r="C527" s="88" t="s">
        <v>8</v>
      </c>
    </row>
    <row r="528" spans="1:3">
      <c r="A528" s="80">
        <v>4187</v>
      </c>
      <c r="B528" s="80" t="s">
        <v>846</v>
      </c>
      <c r="C528" s="79" t="s">
        <v>847</v>
      </c>
    </row>
    <row r="529" spans="1:3">
      <c r="A529" s="122">
        <v>4188</v>
      </c>
      <c r="B529" s="122" t="s">
        <v>848</v>
      </c>
      <c r="C529" s="104" t="s">
        <v>8</v>
      </c>
    </row>
    <row r="530" spans="1:3" ht="15.75" thickBot="1">
      <c r="A530" s="82">
        <v>4189</v>
      </c>
      <c r="B530" s="82" t="s">
        <v>849</v>
      </c>
      <c r="C530" s="81" t="s">
        <v>8</v>
      </c>
    </row>
    <row r="531" spans="1:3" ht="15.75" thickBot="1">
      <c r="A531" s="78">
        <v>4225</v>
      </c>
      <c r="B531" s="78" t="s">
        <v>850</v>
      </c>
      <c r="C531" s="83" t="s">
        <v>851</v>
      </c>
    </row>
    <row r="532" spans="1:3" ht="15.75" thickBot="1">
      <c r="A532" s="85">
        <v>4239</v>
      </c>
      <c r="B532" s="85" t="s">
        <v>852</v>
      </c>
      <c r="C532" s="84" t="s">
        <v>853</v>
      </c>
    </row>
    <row r="533" spans="1:3" ht="15.75" thickBot="1">
      <c r="A533" s="78">
        <v>4240</v>
      </c>
      <c r="B533" s="78" t="s">
        <v>854</v>
      </c>
      <c r="C533" s="83" t="s">
        <v>855</v>
      </c>
    </row>
    <row r="534" spans="1:3" ht="15.75" thickBot="1">
      <c r="A534" s="85">
        <v>4241</v>
      </c>
      <c r="B534" s="85" t="s">
        <v>856</v>
      </c>
      <c r="C534" s="84" t="s">
        <v>857</v>
      </c>
    </row>
    <row r="535" spans="1:3">
      <c r="A535" s="87">
        <v>4242</v>
      </c>
      <c r="B535" s="87" t="s">
        <v>858</v>
      </c>
      <c r="C535" s="86" t="s">
        <v>859</v>
      </c>
    </row>
    <row r="536" spans="1:3" ht="15.75" thickBot="1">
      <c r="A536" s="89">
        <v>4243</v>
      </c>
      <c r="B536" s="89" t="s">
        <v>860</v>
      </c>
      <c r="C536" s="88" t="s">
        <v>8</v>
      </c>
    </row>
    <row r="537" spans="1:3">
      <c r="A537" s="80">
        <v>4244</v>
      </c>
      <c r="B537" s="80" t="s">
        <v>861</v>
      </c>
      <c r="C537" s="79" t="s">
        <v>862</v>
      </c>
    </row>
    <row r="538" spans="1:3" ht="15.75" thickBot="1">
      <c r="A538" s="82">
        <v>4245</v>
      </c>
      <c r="B538" s="82" t="s">
        <v>863</v>
      </c>
      <c r="C538" s="81" t="s">
        <v>8</v>
      </c>
    </row>
    <row r="539" spans="1:3">
      <c r="A539" s="87">
        <v>4246</v>
      </c>
      <c r="B539" s="87" t="s">
        <v>864</v>
      </c>
      <c r="C539" s="86" t="s">
        <v>865</v>
      </c>
    </row>
    <row r="540" spans="1:3">
      <c r="A540" s="122">
        <v>4247</v>
      </c>
      <c r="B540" s="122" t="s">
        <v>866</v>
      </c>
      <c r="C540" s="104" t="s">
        <v>8</v>
      </c>
    </row>
    <row r="541" spans="1:3" ht="15.75" thickBot="1">
      <c r="A541" s="89">
        <v>4248</v>
      </c>
      <c r="B541" s="89" t="s">
        <v>867</v>
      </c>
      <c r="C541" s="88" t="s">
        <v>8</v>
      </c>
    </row>
    <row r="542" spans="1:3" ht="15.75" thickBot="1">
      <c r="A542" s="85">
        <v>4249</v>
      </c>
      <c r="B542" s="85" t="s">
        <v>868</v>
      </c>
      <c r="C542" s="84" t="s">
        <v>869</v>
      </c>
    </row>
    <row r="543" spans="1:3">
      <c r="A543" s="87">
        <v>4250</v>
      </c>
      <c r="B543" s="87" t="s">
        <v>870</v>
      </c>
      <c r="C543" s="86" t="s">
        <v>871</v>
      </c>
    </row>
    <row r="544" spans="1:3" ht="15.75" thickBot="1">
      <c r="A544" s="89">
        <v>4251</v>
      </c>
      <c r="B544" s="89" t="s">
        <v>872</v>
      </c>
      <c r="C544" s="88" t="s">
        <v>8</v>
      </c>
    </row>
    <row r="545" spans="1:3" ht="15.75" thickBot="1">
      <c r="A545" s="85">
        <v>4252</v>
      </c>
      <c r="B545" s="85" t="s">
        <v>873</v>
      </c>
      <c r="C545" s="84" t="s">
        <v>874</v>
      </c>
    </row>
    <row r="546" spans="1:3" ht="15.75" thickBot="1">
      <c r="A546" s="128">
        <v>4253</v>
      </c>
      <c r="B546" s="128" t="s">
        <v>875</v>
      </c>
      <c r="C546" s="105" t="s">
        <v>876</v>
      </c>
    </row>
    <row r="547" spans="1:3" ht="15.75" thickBot="1">
      <c r="A547" s="78">
        <v>4254</v>
      </c>
      <c r="B547" s="78" t="s">
        <v>877</v>
      </c>
      <c r="C547" s="83" t="s">
        <v>878</v>
      </c>
    </row>
    <row r="548" spans="1:3">
      <c r="A548" s="80">
        <v>4255</v>
      </c>
      <c r="B548" s="80" t="s">
        <v>879</v>
      </c>
      <c r="C548" s="79" t="s">
        <v>880</v>
      </c>
    </row>
    <row r="549" spans="1:3" ht="15.75" thickBot="1">
      <c r="A549" s="82">
        <v>4256</v>
      </c>
      <c r="B549" s="82" t="s">
        <v>881</v>
      </c>
      <c r="C549" s="81" t="s">
        <v>8</v>
      </c>
    </row>
    <row r="550" spans="1:3">
      <c r="A550" s="87">
        <v>4257</v>
      </c>
      <c r="B550" s="87" t="s">
        <v>882</v>
      </c>
      <c r="C550" s="86" t="s">
        <v>883</v>
      </c>
    </row>
    <row r="551" spans="1:3">
      <c r="A551" s="122">
        <v>4258</v>
      </c>
      <c r="B551" s="122" t="s">
        <v>884</v>
      </c>
      <c r="C551" s="104" t="s">
        <v>8</v>
      </c>
    </row>
    <row r="552" spans="1:3" ht="15.75" thickBot="1">
      <c r="A552" s="89">
        <v>4259</v>
      </c>
      <c r="B552" s="89" t="s">
        <v>885</v>
      </c>
      <c r="C552" s="88" t="s">
        <v>8</v>
      </c>
    </row>
    <row r="553" spans="1:3">
      <c r="A553" s="80">
        <v>4260</v>
      </c>
      <c r="B553" s="80" t="s">
        <v>886</v>
      </c>
      <c r="C553" s="79" t="s">
        <v>887</v>
      </c>
    </row>
    <row r="554" spans="1:3" ht="15.75" thickBot="1">
      <c r="A554" s="82">
        <v>4261</v>
      </c>
      <c r="B554" s="82" t="s">
        <v>888</v>
      </c>
      <c r="C554" s="81" t="s">
        <v>8</v>
      </c>
    </row>
    <row r="555" spans="1:3">
      <c r="A555" s="87">
        <v>4262</v>
      </c>
      <c r="B555" s="87" t="s">
        <v>889</v>
      </c>
      <c r="C555" s="86" t="s">
        <v>890</v>
      </c>
    </row>
    <row r="556" spans="1:3" ht="15.75" thickBot="1">
      <c r="A556" s="89">
        <v>4263</v>
      </c>
      <c r="B556" s="89" t="s">
        <v>891</v>
      </c>
      <c r="C556" s="88" t="s">
        <v>8</v>
      </c>
    </row>
    <row r="557" spans="1:3">
      <c r="A557" s="80">
        <v>4265</v>
      </c>
      <c r="B557" s="80" t="s">
        <v>892</v>
      </c>
      <c r="C557" s="79" t="s">
        <v>893</v>
      </c>
    </row>
    <row r="558" spans="1:3">
      <c r="A558" s="122">
        <v>4266</v>
      </c>
      <c r="B558" s="122" t="s">
        <v>894</v>
      </c>
      <c r="C558" s="104" t="s">
        <v>8</v>
      </c>
    </row>
    <row r="559" spans="1:3" ht="15.75" thickBot="1">
      <c r="A559" s="82">
        <v>4267</v>
      </c>
      <c r="B559" s="82" t="s">
        <v>895</v>
      </c>
      <c r="C559" s="81" t="s">
        <v>8</v>
      </c>
    </row>
    <row r="560" spans="1:3" ht="15.75" thickBot="1">
      <c r="A560" s="78">
        <v>4268</v>
      </c>
      <c r="B560" s="78" t="s">
        <v>896</v>
      </c>
      <c r="C560" s="83" t="s">
        <v>897</v>
      </c>
    </row>
    <row r="561" spans="1:3">
      <c r="A561" s="80">
        <v>4269</v>
      </c>
      <c r="B561" s="80" t="s">
        <v>898</v>
      </c>
      <c r="C561" s="79" t="s">
        <v>899</v>
      </c>
    </row>
    <row r="562" spans="1:3">
      <c r="A562" s="122">
        <v>4270</v>
      </c>
      <c r="B562" s="122" t="s">
        <v>900</v>
      </c>
      <c r="C562" s="104" t="s">
        <v>8</v>
      </c>
    </row>
    <row r="563" spans="1:3" ht="15.75" thickBot="1">
      <c r="A563" s="82">
        <v>4271</v>
      </c>
      <c r="B563" s="82" t="s">
        <v>901</v>
      </c>
      <c r="C563" s="81" t="s">
        <v>8</v>
      </c>
    </row>
    <row r="564" spans="1:3" ht="15.75" thickBot="1">
      <c r="A564" s="78">
        <v>4272</v>
      </c>
      <c r="B564" s="78" t="s">
        <v>902</v>
      </c>
      <c r="C564" s="83" t="s">
        <v>903</v>
      </c>
    </row>
    <row r="565" spans="1:3">
      <c r="A565" s="80">
        <v>4273</v>
      </c>
      <c r="B565" s="80" t="s">
        <v>904</v>
      </c>
      <c r="C565" s="79" t="s">
        <v>905</v>
      </c>
    </row>
    <row r="566" spans="1:3" ht="15.75" thickBot="1">
      <c r="A566" s="82">
        <v>4274</v>
      </c>
      <c r="B566" s="82" t="s">
        <v>906</v>
      </c>
      <c r="C566" s="81" t="s">
        <v>8</v>
      </c>
    </row>
    <row r="567" spans="1:3" ht="15.75" thickBot="1">
      <c r="A567" s="78">
        <v>4275</v>
      </c>
      <c r="B567" s="78" t="s">
        <v>907</v>
      </c>
      <c r="C567" s="83" t="s">
        <v>908</v>
      </c>
    </row>
    <row r="568" spans="1:3">
      <c r="A568" s="87">
        <v>4276</v>
      </c>
      <c r="B568" s="87" t="s">
        <v>909</v>
      </c>
      <c r="C568" s="86" t="s">
        <v>910</v>
      </c>
    </row>
    <row r="569" spans="1:3" ht="15.75" thickBot="1">
      <c r="A569" s="89">
        <v>4277</v>
      </c>
      <c r="B569" s="89" t="s">
        <v>911</v>
      </c>
      <c r="C569" s="88" t="s">
        <v>8</v>
      </c>
    </row>
    <row r="570" spans="1:3" ht="15.75" thickBot="1">
      <c r="A570" s="85">
        <v>4278</v>
      </c>
      <c r="B570" s="91" t="s">
        <v>912</v>
      </c>
      <c r="C570" s="90" t="s">
        <v>913</v>
      </c>
    </row>
    <row r="571" spans="1:3" ht="15.75" thickBot="1">
      <c r="A571" s="78">
        <v>4279</v>
      </c>
      <c r="B571" s="78" t="s">
        <v>914</v>
      </c>
      <c r="C571" s="83" t="s">
        <v>915</v>
      </c>
    </row>
    <row r="572" spans="1:3" ht="15.75" thickBot="1">
      <c r="A572" s="85">
        <v>4280</v>
      </c>
      <c r="B572" s="85" t="s">
        <v>916</v>
      </c>
      <c r="C572" s="84" t="s">
        <v>917</v>
      </c>
    </row>
    <row r="573" spans="1:3">
      <c r="A573" s="87">
        <v>4281</v>
      </c>
      <c r="B573" s="87" t="s">
        <v>918</v>
      </c>
      <c r="C573" s="86" t="s">
        <v>919</v>
      </c>
    </row>
    <row r="574" spans="1:3" ht="15.75" thickBot="1">
      <c r="A574" s="89">
        <v>4282</v>
      </c>
      <c r="B574" s="89" t="s">
        <v>920</v>
      </c>
      <c r="C574" s="88" t="s">
        <v>8</v>
      </c>
    </row>
    <row r="575" spans="1:3">
      <c r="A575" s="80">
        <v>4283</v>
      </c>
      <c r="B575" s="80" t="s">
        <v>921</v>
      </c>
      <c r="C575" s="79" t="s">
        <v>905</v>
      </c>
    </row>
    <row r="576" spans="1:3" ht="15.75" thickBot="1">
      <c r="A576" s="82">
        <v>4284</v>
      </c>
      <c r="B576" s="82" t="s">
        <v>922</v>
      </c>
      <c r="C576" s="84" t="s">
        <v>8</v>
      </c>
    </row>
    <row r="577" spans="1:3">
      <c r="A577" s="87">
        <v>4285</v>
      </c>
      <c r="B577" s="87" t="s">
        <v>923</v>
      </c>
      <c r="C577" s="86" t="s">
        <v>924</v>
      </c>
    </row>
    <row r="578" spans="1:3" ht="15.75" thickBot="1">
      <c r="A578" s="89">
        <v>4286</v>
      </c>
      <c r="B578" s="89" t="s">
        <v>925</v>
      </c>
      <c r="C578" s="88" t="s">
        <v>8</v>
      </c>
    </row>
    <row r="579" spans="1:3">
      <c r="A579" s="87">
        <v>4362</v>
      </c>
      <c r="B579" s="87" t="s">
        <v>926</v>
      </c>
      <c r="C579" s="86" t="s">
        <v>927</v>
      </c>
    </row>
    <row r="580" spans="1:3">
      <c r="A580" s="122">
        <v>4363</v>
      </c>
      <c r="B580" s="122" t="s">
        <v>928</v>
      </c>
      <c r="C580" s="104" t="s">
        <v>8</v>
      </c>
    </row>
    <row r="581" spans="1:3" ht="15.75" thickBot="1">
      <c r="A581" s="89">
        <v>4364</v>
      </c>
      <c r="B581" s="89" t="s">
        <v>929</v>
      </c>
      <c r="C581" s="88" t="s">
        <v>8</v>
      </c>
    </row>
    <row r="582" spans="1:3" ht="15.75" thickBot="1">
      <c r="A582" s="85">
        <v>4365</v>
      </c>
      <c r="B582" s="85" t="s">
        <v>930</v>
      </c>
      <c r="C582" s="84" t="s">
        <v>931</v>
      </c>
    </row>
    <row r="583" spans="1:3" ht="15.75" thickBot="1">
      <c r="A583" s="78">
        <v>4366</v>
      </c>
      <c r="B583" s="78" t="s">
        <v>932</v>
      </c>
      <c r="C583" s="83" t="s">
        <v>933</v>
      </c>
    </row>
    <row r="584" spans="1:3" ht="15.75" thickBot="1">
      <c r="A584" s="85">
        <v>4367</v>
      </c>
      <c r="B584" s="91" t="s">
        <v>934</v>
      </c>
      <c r="C584" s="90" t="s">
        <v>935</v>
      </c>
    </row>
    <row r="585" spans="1:3">
      <c r="A585" s="87">
        <v>4368</v>
      </c>
      <c r="B585" s="87" t="s">
        <v>936</v>
      </c>
      <c r="C585" s="86" t="s">
        <v>937</v>
      </c>
    </row>
    <row r="586" spans="1:3">
      <c r="A586" s="122">
        <v>4369</v>
      </c>
      <c r="B586" s="122" t="s">
        <v>938</v>
      </c>
      <c r="C586" s="104" t="s">
        <v>8</v>
      </c>
    </row>
    <row r="587" spans="1:3" ht="15.75" thickBot="1">
      <c r="A587" s="89">
        <v>4370</v>
      </c>
      <c r="B587" s="89" t="s">
        <v>939</v>
      </c>
      <c r="C587" s="88" t="s">
        <v>8</v>
      </c>
    </row>
    <row r="588" spans="1:3" ht="15.75" thickBot="1">
      <c r="A588" s="85">
        <v>4371</v>
      </c>
      <c r="B588" s="85" t="s">
        <v>940</v>
      </c>
      <c r="C588" s="84" t="s">
        <v>941</v>
      </c>
    </row>
    <row r="589" spans="1:3">
      <c r="A589" s="87">
        <v>4372</v>
      </c>
      <c r="B589" s="87" t="s">
        <v>942</v>
      </c>
      <c r="C589" s="86" t="s">
        <v>943</v>
      </c>
    </row>
    <row r="590" spans="1:3" ht="15.75" thickBot="1">
      <c r="A590" s="82">
        <v>4373</v>
      </c>
      <c r="B590" s="82" t="s">
        <v>944</v>
      </c>
      <c r="C590" s="81" t="s">
        <v>8</v>
      </c>
    </row>
    <row r="591" spans="1:3">
      <c r="A591" s="87">
        <v>4374</v>
      </c>
      <c r="B591" s="131" t="s">
        <v>945</v>
      </c>
      <c r="C591" s="86" t="s">
        <v>946</v>
      </c>
    </row>
    <row r="592" spans="1:3">
      <c r="A592" s="122">
        <v>4375</v>
      </c>
      <c r="B592" s="132" t="s">
        <v>947</v>
      </c>
      <c r="C592" s="104" t="s">
        <v>8</v>
      </c>
    </row>
    <row r="593" spans="1:3" ht="15.75" thickBot="1">
      <c r="A593" s="89">
        <v>4376</v>
      </c>
      <c r="B593" s="89" t="s">
        <v>948</v>
      </c>
      <c r="C593" s="88" t="s">
        <v>8</v>
      </c>
    </row>
    <row r="594" spans="1:3" ht="15.75" thickBot="1">
      <c r="A594" s="85">
        <v>4377</v>
      </c>
      <c r="B594" s="133" t="s">
        <v>949</v>
      </c>
      <c r="C594" s="84" t="s">
        <v>950</v>
      </c>
    </row>
    <row r="595" spans="1:3" ht="15.75" thickBot="1">
      <c r="A595" s="78">
        <v>4378</v>
      </c>
      <c r="B595" s="77" t="s">
        <v>951</v>
      </c>
      <c r="C595" s="76" t="s">
        <v>952</v>
      </c>
    </row>
    <row r="596" spans="1:3" ht="15.75" thickBot="1">
      <c r="A596" s="93">
        <v>4379</v>
      </c>
      <c r="B596" s="85" t="s">
        <v>953</v>
      </c>
      <c r="C596" s="84" t="s">
        <v>954</v>
      </c>
    </row>
    <row r="597" spans="1:3">
      <c r="A597" s="87">
        <v>4634</v>
      </c>
      <c r="B597" s="87" t="s">
        <v>955</v>
      </c>
      <c r="C597" s="86" t="s">
        <v>956</v>
      </c>
    </row>
    <row r="598" spans="1:3">
      <c r="A598" s="122">
        <v>4635</v>
      </c>
      <c r="B598" s="122" t="s">
        <v>957</v>
      </c>
      <c r="C598" s="104" t="s">
        <v>8</v>
      </c>
    </row>
    <row r="599" spans="1:3" ht="15.75" thickBot="1">
      <c r="A599" s="89">
        <v>4636</v>
      </c>
      <c r="B599" s="89" t="s">
        <v>958</v>
      </c>
      <c r="C599" s="88" t="s">
        <v>8</v>
      </c>
    </row>
    <row r="600" spans="1:3" ht="15.75" thickBot="1">
      <c r="A600" s="85">
        <v>4637</v>
      </c>
      <c r="B600" s="91" t="s">
        <v>959</v>
      </c>
      <c r="C600" s="90" t="s">
        <v>960</v>
      </c>
    </row>
    <row r="601" spans="1:3">
      <c r="A601" s="87">
        <v>4642</v>
      </c>
      <c r="B601" s="87" t="s">
        <v>961</v>
      </c>
      <c r="C601" s="86" t="s">
        <v>962</v>
      </c>
    </row>
    <row r="602" spans="1:3" ht="15.75" thickBot="1">
      <c r="A602" s="89">
        <v>4643</v>
      </c>
      <c r="B602" s="89" t="s">
        <v>963</v>
      </c>
      <c r="C602" s="88" t="s">
        <v>8</v>
      </c>
    </row>
    <row r="603" spans="1:3" ht="15.75" thickBot="1">
      <c r="A603" s="85">
        <v>4644</v>
      </c>
      <c r="B603" s="85" t="s">
        <v>964</v>
      </c>
      <c r="C603" s="84" t="s">
        <v>965</v>
      </c>
    </row>
    <row r="604" spans="1:3" ht="15.75" thickBot="1">
      <c r="A604" s="78">
        <v>4645</v>
      </c>
      <c r="B604" s="78" t="s">
        <v>966</v>
      </c>
      <c r="C604" s="83" t="s">
        <v>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482B-3665-4BB2-B584-00FBBDBF05FE}">
  <dimension ref="A1:BM465"/>
  <sheetViews>
    <sheetView zoomScale="90" zoomScaleNormal="90" workbookViewId="0">
      <pane xSplit="1" ySplit="1" topLeftCell="B435" activePane="bottomRight" state="frozen"/>
      <selection pane="bottomRight" activeCell="G74" sqref="G74"/>
      <selection pane="bottomLeft" activeCell="A2" sqref="A2"/>
      <selection pane="topRight" activeCell="B1" sqref="B1"/>
    </sheetView>
  </sheetViews>
  <sheetFormatPr defaultRowHeight="15"/>
  <cols>
    <col min="1" max="1" width="10.28515625" bestFit="1" customWidth="1"/>
    <col min="2" max="4" width="10.28515625" customWidth="1"/>
    <col min="5" max="5" width="16" bestFit="1" customWidth="1"/>
    <col min="6" max="6" width="10.28515625" customWidth="1"/>
    <col min="7" max="7" width="21.140625" customWidth="1"/>
    <col min="8" max="9" width="10.28515625" customWidth="1"/>
    <col min="10" max="10" width="36.140625" bestFit="1" customWidth="1"/>
    <col min="11" max="11" width="13.42578125" bestFit="1" customWidth="1"/>
    <col min="12" max="12" width="10.28515625" style="5" bestFit="1" customWidth="1"/>
    <col min="13" max="13" width="10.28515625" customWidth="1"/>
    <col min="14" max="14" width="5.5703125" bestFit="1" customWidth="1"/>
    <col min="15" max="16" width="8.5703125" customWidth="1"/>
    <col min="17" max="23" width="7.7109375" customWidth="1"/>
    <col min="24" max="24" width="7.7109375" bestFit="1" customWidth="1"/>
    <col min="25" max="25" width="12" bestFit="1" customWidth="1"/>
    <col min="26" max="27" width="7.7109375" customWidth="1"/>
    <col min="28" max="28" width="5.85546875" customWidth="1"/>
    <col min="29" max="33" width="7.7109375" customWidth="1"/>
    <col min="34" max="34" width="20" style="5" bestFit="1" customWidth="1"/>
    <col min="35" max="35" width="5.85546875" bestFit="1" customWidth="1"/>
    <col min="36" max="36" width="23.140625" bestFit="1" customWidth="1"/>
    <col min="37" max="37" width="12" bestFit="1" customWidth="1"/>
    <col min="38" max="38" width="21.140625" bestFit="1" customWidth="1"/>
    <col min="39" max="39" width="7.7109375" bestFit="1" customWidth="1"/>
    <col min="40" max="40" width="20.28515625" bestFit="1" customWidth="1"/>
    <col min="41" max="41" width="8.85546875" bestFit="1" customWidth="1"/>
    <col min="42" max="42" width="20.42578125" bestFit="1" customWidth="1"/>
    <col min="43" max="43" width="7.5703125" bestFit="1" customWidth="1"/>
    <col min="44" max="44" width="21.140625" bestFit="1" customWidth="1"/>
    <col min="45" max="45" width="9" bestFit="1" customWidth="1"/>
    <col min="46" max="46" width="20.85546875" bestFit="1" customWidth="1"/>
    <col min="47" max="47" width="7.7109375" bestFit="1" customWidth="1"/>
    <col min="48" max="48" width="21.140625" bestFit="1" customWidth="1"/>
    <col min="49" max="49" width="6.28515625" bestFit="1" customWidth="1"/>
    <col min="50" max="50" width="20.28515625" bestFit="1" customWidth="1"/>
    <col min="51" max="51" width="6.7109375" bestFit="1" customWidth="1"/>
    <col min="52" max="52" width="20" bestFit="1" customWidth="1"/>
    <col min="53" max="53" width="6.85546875" bestFit="1" customWidth="1"/>
    <col min="54" max="54" width="20.5703125" bestFit="1" customWidth="1"/>
    <col min="55" max="55" width="7.28515625" bestFit="1" customWidth="1"/>
    <col min="56" max="56" width="20.5703125" bestFit="1" customWidth="1"/>
    <col min="57" max="57" width="6.42578125" bestFit="1" customWidth="1"/>
    <col min="58" max="58" width="21.42578125" bestFit="1" customWidth="1"/>
    <col min="59" max="59" width="7.5703125" bestFit="1" customWidth="1"/>
    <col min="60" max="60" width="22.140625" customWidth="1"/>
    <col min="61" max="61" width="11.140625" bestFit="1" customWidth="1"/>
    <col min="62" max="62" width="21.140625" bestFit="1" customWidth="1"/>
    <col min="63" max="63" width="8.28515625" bestFit="1" customWidth="1"/>
    <col min="64" max="64" width="20.140625" bestFit="1" customWidth="1"/>
    <col min="65" max="65" width="12.5703125" bestFit="1" customWidth="1"/>
  </cols>
  <sheetData>
    <row r="1" spans="1:65">
      <c r="A1" t="s">
        <v>967</v>
      </c>
      <c r="B1" t="s">
        <v>968</v>
      </c>
      <c r="C1" t="s">
        <v>0</v>
      </c>
      <c r="D1" t="s">
        <v>967</v>
      </c>
      <c r="E1" t="s">
        <v>969</v>
      </c>
      <c r="F1" t="s">
        <v>967</v>
      </c>
      <c r="G1" s="6" t="s">
        <v>970</v>
      </c>
      <c r="H1" t="s">
        <v>967</v>
      </c>
      <c r="I1" t="s">
        <v>971</v>
      </c>
      <c r="J1" s="2" t="s">
        <v>972</v>
      </c>
      <c r="K1" t="s">
        <v>973</v>
      </c>
      <c r="L1" s="5" t="s">
        <v>967</v>
      </c>
      <c r="M1" t="s">
        <v>974</v>
      </c>
      <c r="N1" s="3" t="s">
        <v>975</v>
      </c>
      <c r="O1" t="s">
        <v>967</v>
      </c>
      <c r="P1" t="s">
        <v>976</v>
      </c>
      <c r="Q1" s="6" t="s">
        <v>977</v>
      </c>
      <c r="R1" s="6" t="s">
        <v>978</v>
      </c>
      <c r="S1" s="6" t="s">
        <v>979</v>
      </c>
      <c r="T1" s="6" t="s">
        <v>980</v>
      </c>
      <c r="U1" s="6" t="s">
        <v>981</v>
      </c>
      <c r="V1" s="6" t="s">
        <v>982</v>
      </c>
      <c r="W1" s="6" t="s">
        <v>983</v>
      </c>
      <c r="X1" s="6" t="s">
        <v>984</v>
      </c>
      <c r="Y1" s="6" t="s">
        <v>985</v>
      </c>
      <c r="Z1" s="6" t="s">
        <v>986</v>
      </c>
      <c r="AA1" s="6" t="s">
        <v>987</v>
      </c>
      <c r="AB1" s="6" t="s">
        <v>988</v>
      </c>
      <c r="AC1" s="6" t="s">
        <v>989</v>
      </c>
      <c r="AD1" s="6" t="s">
        <v>990</v>
      </c>
      <c r="AE1" s="6" t="s">
        <v>991</v>
      </c>
      <c r="AF1" s="6"/>
      <c r="AG1" s="6"/>
      <c r="AH1" s="6" t="s">
        <v>992</v>
      </c>
      <c r="AI1" s="6" t="s">
        <v>988</v>
      </c>
      <c r="AJ1" s="6" t="s">
        <v>993</v>
      </c>
      <c r="AK1" s="6" t="s">
        <v>985</v>
      </c>
      <c r="AL1" s="6" t="s">
        <v>994</v>
      </c>
      <c r="AM1" s="6" t="s">
        <v>984</v>
      </c>
      <c r="AN1" s="6" t="s">
        <v>995</v>
      </c>
      <c r="AO1" s="6" t="s">
        <v>980</v>
      </c>
      <c r="AP1" s="6" t="s">
        <v>996</v>
      </c>
      <c r="AQ1" s="6" t="s">
        <v>983</v>
      </c>
      <c r="AR1" s="6" t="s">
        <v>997</v>
      </c>
      <c r="AS1" s="6" t="s">
        <v>981</v>
      </c>
      <c r="AT1" s="6" t="s">
        <v>998</v>
      </c>
      <c r="AU1" s="6" t="s">
        <v>982</v>
      </c>
      <c r="AV1" s="6" t="s">
        <v>999</v>
      </c>
      <c r="AW1" s="6" t="s">
        <v>987</v>
      </c>
      <c r="AX1" s="6" t="s">
        <v>1000</v>
      </c>
      <c r="AY1" s="6" t="s">
        <v>977</v>
      </c>
      <c r="AZ1" s="6" t="s">
        <v>1001</v>
      </c>
      <c r="BA1" s="6" t="s">
        <v>990</v>
      </c>
      <c r="BB1" s="6" t="s">
        <v>1002</v>
      </c>
      <c r="BC1" s="6" t="s">
        <v>989</v>
      </c>
      <c r="BD1" s="6" t="s">
        <v>1003</v>
      </c>
      <c r="BE1" s="6" t="s">
        <v>978</v>
      </c>
      <c r="BF1" s="6" t="s">
        <v>1004</v>
      </c>
      <c r="BG1" s="6" t="s">
        <v>979</v>
      </c>
      <c r="BH1" s="6" t="s">
        <v>1005</v>
      </c>
      <c r="BI1" s="6" t="s">
        <v>986</v>
      </c>
      <c r="BJ1" s="6" t="s">
        <v>1006</v>
      </c>
      <c r="BK1" s="6" t="s">
        <v>991</v>
      </c>
      <c r="BL1" s="6" t="s">
        <v>1007</v>
      </c>
      <c r="BM1" s="6" t="s">
        <v>1008</v>
      </c>
    </row>
    <row r="2" spans="1:65">
      <c r="A2" t="s">
        <v>1009</v>
      </c>
      <c r="C2">
        <v>2541</v>
      </c>
      <c r="D2" t="s">
        <v>1009</v>
      </c>
      <c r="E2" s="23">
        <f>VLOOKUP(C2,'fechas de aislamiento'!A$2:B$825,2,FALSE)</f>
        <v>43446</v>
      </c>
      <c r="F2" t="s">
        <v>1009</v>
      </c>
      <c r="G2" s="7" t="s">
        <v>1010</v>
      </c>
      <c r="H2" t="s">
        <v>1009</v>
      </c>
      <c r="I2" s="11" t="s">
        <v>1011</v>
      </c>
      <c r="J2" s="2" t="s">
        <v>1012</v>
      </c>
      <c r="K2" t="s">
        <v>1013</v>
      </c>
      <c r="L2" s="5" t="s">
        <v>1009</v>
      </c>
      <c r="M2" s="4" t="s">
        <v>1014</v>
      </c>
      <c r="N2" t="s">
        <v>1015</v>
      </c>
      <c r="O2" t="s">
        <v>1009</v>
      </c>
      <c r="P2">
        <v>1</v>
      </c>
      <c r="Q2" s="7">
        <v>0</v>
      </c>
      <c r="R2" s="7">
        <v>0</v>
      </c>
      <c r="S2" s="7">
        <v>0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0.5</v>
      </c>
      <c r="Z2" s="7">
        <v>0</v>
      </c>
      <c r="AA2" s="7">
        <v>1</v>
      </c>
      <c r="AB2" s="7">
        <v>0</v>
      </c>
      <c r="AC2" s="7">
        <v>0</v>
      </c>
      <c r="AD2" s="7">
        <v>0</v>
      </c>
      <c r="AE2" s="7">
        <v>1</v>
      </c>
      <c r="AF2" s="7"/>
      <c r="AG2" s="7"/>
      <c r="AH2" s="7">
        <v>26</v>
      </c>
      <c r="AI2" s="7" t="str">
        <f t="shared" ref="AI2:AI45" si="0">IF(AH2&gt;19,"S",IF(AH2&lt;17,"R","I"))</f>
        <v>S</v>
      </c>
      <c r="AJ2" s="7">
        <v>14</v>
      </c>
      <c r="AK2" s="7" t="str">
        <f t="shared" ref="AK2:AK45" si="1">IF(AJ2&gt;14,"S",IF(AJ2&lt;12,"R","I"))</f>
        <v>I</v>
      </c>
      <c r="AL2" s="7">
        <v>6</v>
      </c>
      <c r="AM2" s="7" t="str">
        <f t="shared" ref="AM2:AM45" si="2">IF(AL2&gt;16,"S",IF(AL2&lt;14,"R","I"))</f>
        <v>R</v>
      </c>
      <c r="AN2" s="7">
        <v>6</v>
      </c>
      <c r="AO2" s="7" t="str">
        <f t="shared" ref="AO2:AO45" si="3">IF(AN2&gt;22,"S",IF(AN2&lt;20,"R","I"))</f>
        <v>R</v>
      </c>
      <c r="AP2" s="7">
        <v>15</v>
      </c>
      <c r="AQ2" s="7" t="str">
        <f t="shared" ref="AQ2:AQ45" si="4">IF(AP2&gt;24,"S",IF(AP2&lt;19,"R","I"))</f>
        <v>R</v>
      </c>
      <c r="AR2" s="7">
        <v>12</v>
      </c>
      <c r="AS2" s="7" t="str">
        <f t="shared" ref="AS2:AS45" si="5">IF(AR2&gt;20,"S",IF(AR2&lt;18,"R","I"))</f>
        <v>R</v>
      </c>
      <c r="AT2" s="7">
        <v>6</v>
      </c>
      <c r="AU2" s="7" t="str">
        <f t="shared" ref="AU2:AU45" si="6">IF(AT2&gt;22,"S",IF(AT2&lt;20,"R","I"))</f>
        <v>R</v>
      </c>
      <c r="AV2" s="7">
        <v>6</v>
      </c>
      <c r="AW2" s="7" t="str">
        <f t="shared" ref="AW2:AW45" si="7">IF(AV2&gt;25,"S",IF(AV2&lt;22,"R","I"))</f>
        <v>R</v>
      </c>
      <c r="AX2" s="7">
        <v>26</v>
      </c>
      <c r="AY2" s="7" t="str">
        <f t="shared" ref="AY2:AY45" si="8">IF(AX2&gt;21,"S",IF(AX2&lt;19,"R","I"))</f>
        <v>S</v>
      </c>
      <c r="AZ2" s="7">
        <v>32</v>
      </c>
      <c r="BA2" s="7" t="str">
        <f t="shared" ref="BA2:BA45" si="9">IF(AZ2&gt;15,"S",IF(AZ2&lt;13,"R","I"))</f>
        <v>S</v>
      </c>
      <c r="BB2" s="7">
        <v>27</v>
      </c>
      <c r="BC2" s="7" t="str">
        <f t="shared" ref="BC2:BC45" si="10">IF(BB2&gt;17,"S",IF(BB2&lt;15,"R","I"))</f>
        <v>S</v>
      </c>
      <c r="BD2" s="7">
        <v>34</v>
      </c>
      <c r="BE2" s="7" t="str">
        <f t="shared" ref="BE2:BE45" si="11">IF(BD2&gt;22,"S",IF(BD2&lt;20,"R","I"))</f>
        <v>S</v>
      </c>
      <c r="BF2" s="7">
        <v>32</v>
      </c>
      <c r="BG2" s="7" t="str">
        <f t="shared" ref="BG2:BG45" si="12">IF(BF2&gt;22,"S",IF(BF2&lt;20,"R","I"))</f>
        <v>S</v>
      </c>
      <c r="BH2" s="7">
        <v>25</v>
      </c>
      <c r="BI2" s="7" t="str">
        <f t="shared" ref="BI2:BI45" si="13">IF(BH2&gt;24,"S",IF(BH2&lt;21,"R","I"))</f>
        <v>S</v>
      </c>
      <c r="BJ2" s="7">
        <v>6</v>
      </c>
      <c r="BK2" s="7" t="str">
        <f t="shared" ref="BK2:BK45" si="14">IF(BJ2&gt;15,"S",IF(BJ2&lt;11,"R","I"))</f>
        <v>R</v>
      </c>
      <c r="BL2" s="1"/>
      <c r="BM2" s="7" t="s">
        <v>1016</v>
      </c>
    </row>
    <row r="3" spans="1:65">
      <c r="A3" t="s">
        <v>1017</v>
      </c>
      <c r="C3">
        <v>2543</v>
      </c>
      <c r="D3" t="s">
        <v>1017</v>
      </c>
      <c r="E3" s="23">
        <f>VLOOKUP(C3,'fechas de aislamiento'!A$2:B$825,2,FALSE)</f>
        <v>43446</v>
      </c>
      <c r="F3" t="s">
        <v>1017</v>
      </c>
      <c r="G3" s="7" t="s">
        <v>1018</v>
      </c>
      <c r="H3" t="s">
        <v>1017</v>
      </c>
      <c r="I3" s="11" t="s">
        <v>1011</v>
      </c>
      <c r="J3" s="2" t="s">
        <v>1012</v>
      </c>
      <c r="K3" t="s">
        <v>1013</v>
      </c>
      <c r="L3" s="5" t="s">
        <v>1017</v>
      </c>
      <c r="M3" s="4" t="s">
        <v>1014</v>
      </c>
      <c r="N3" t="s">
        <v>1015</v>
      </c>
      <c r="O3" t="s">
        <v>1017</v>
      </c>
      <c r="P3">
        <v>1</v>
      </c>
      <c r="Q3" s="7">
        <v>0</v>
      </c>
      <c r="R3" s="7">
        <v>0</v>
      </c>
      <c r="S3" s="7">
        <v>0</v>
      </c>
      <c r="T3" s="7">
        <v>1</v>
      </c>
      <c r="U3" s="7">
        <v>0</v>
      </c>
      <c r="V3" s="7">
        <v>1</v>
      </c>
      <c r="W3" s="7">
        <v>0.5</v>
      </c>
      <c r="X3" s="7">
        <v>1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/>
      <c r="AG3" s="7"/>
      <c r="AH3" s="7">
        <v>28</v>
      </c>
      <c r="AI3" s="7" t="str">
        <f t="shared" si="0"/>
        <v>S</v>
      </c>
      <c r="AJ3" s="7">
        <v>15</v>
      </c>
      <c r="AK3" s="7" t="str">
        <f t="shared" si="1"/>
        <v>S</v>
      </c>
      <c r="AL3" s="7">
        <v>6</v>
      </c>
      <c r="AM3" s="7" t="str">
        <f t="shared" si="2"/>
        <v>R</v>
      </c>
      <c r="AN3" s="7">
        <v>6</v>
      </c>
      <c r="AO3" s="7" t="str">
        <f t="shared" si="3"/>
        <v>R</v>
      </c>
      <c r="AP3" s="7">
        <v>20</v>
      </c>
      <c r="AQ3" s="7" t="str">
        <f t="shared" si="4"/>
        <v>I</v>
      </c>
      <c r="AR3" s="7">
        <v>24</v>
      </c>
      <c r="AS3" s="7" t="str">
        <f t="shared" si="5"/>
        <v>S</v>
      </c>
      <c r="AT3" s="7">
        <v>9</v>
      </c>
      <c r="AU3" s="7" t="str">
        <f t="shared" si="6"/>
        <v>R</v>
      </c>
      <c r="AV3" s="7">
        <v>38</v>
      </c>
      <c r="AW3" s="7" t="str">
        <f t="shared" si="7"/>
        <v>S</v>
      </c>
      <c r="AX3" s="7">
        <v>30</v>
      </c>
      <c r="AY3" s="7" t="str">
        <f t="shared" si="8"/>
        <v>S</v>
      </c>
      <c r="AZ3" s="7">
        <v>32</v>
      </c>
      <c r="BA3" s="7" t="str">
        <f t="shared" si="9"/>
        <v>S</v>
      </c>
      <c r="BB3" s="7">
        <v>24</v>
      </c>
      <c r="BC3" s="7" t="str">
        <f t="shared" si="10"/>
        <v>S</v>
      </c>
      <c r="BD3" s="7">
        <v>30</v>
      </c>
      <c r="BE3" s="7" t="str">
        <f t="shared" si="11"/>
        <v>S</v>
      </c>
      <c r="BF3" s="7">
        <v>32</v>
      </c>
      <c r="BG3" s="7" t="str">
        <f t="shared" si="12"/>
        <v>S</v>
      </c>
      <c r="BH3" s="7">
        <v>29</v>
      </c>
      <c r="BI3" s="7" t="str">
        <f t="shared" si="13"/>
        <v>S</v>
      </c>
      <c r="BJ3" s="7">
        <v>34</v>
      </c>
      <c r="BK3" s="7" t="str">
        <f t="shared" si="14"/>
        <v>S</v>
      </c>
      <c r="BL3" s="1"/>
      <c r="BM3" s="7" t="s">
        <v>1016</v>
      </c>
    </row>
    <row r="4" spans="1:65">
      <c r="A4" t="s">
        <v>1019</v>
      </c>
      <c r="B4">
        <v>1</v>
      </c>
      <c r="C4">
        <v>2550</v>
      </c>
      <c r="D4" t="s">
        <v>1019</v>
      </c>
      <c r="E4" s="23">
        <f>VLOOKUP(C4,'fechas de aislamiento'!A$2:B$825,2,FALSE)</f>
        <v>43446</v>
      </c>
      <c r="F4" t="s">
        <v>1019</v>
      </c>
      <c r="G4" s="7" t="s">
        <v>1020</v>
      </c>
      <c r="H4" t="s">
        <v>1019</v>
      </c>
      <c r="I4" s="11" t="s">
        <v>1011</v>
      </c>
      <c r="J4" s="2" t="s">
        <v>1012</v>
      </c>
      <c r="K4" t="s">
        <v>1013</v>
      </c>
      <c r="L4" s="5" t="s">
        <v>1019</v>
      </c>
      <c r="M4" s="4" t="s">
        <v>1014</v>
      </c>
      <c r="N4">
        <v>1193</v>
      </c>
      <c r="O4" t="s">
        <v>1019</v>
      </c>
      <c r="P4">
        <v>1</v>
      </c>
      <c r="Q4" s="7">
        <v>0</v>
      </c>
      <c r="R4" s="7">
        <v>0</v>
      </c>
      <c r="S4" s="7">
        <v>0</v>
      </c>
      <c r="T4" s="7">
        <v>1</v>
      </c>
      <c r="U4" s="7">
        <v>0.5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0</v>
      </c>
      <c r="AC4" s="7">
        <v>0</v>
      </c>
      <c r="AD4" s="7">
        <v>0</v>
      </c>
      <c r="AE4" s="7">
        <v>0</v>
      </c>
      <c r="AF4" s="7"/>
      <c r="AG4" s="7"/>
      <c r="AH4" s="7">
        <v>25</v>
      </c>
      <c r="AI4" s="7" t="str">
        <f t="shared" si="0"/>
        <v>S</v>
      </c>
      <c r="AJ4" s="7">
        <v>6</v>
      </c>
      <c r="AK4" s="7" t="str">
        <f t="shared" si="1"/>
        <v>R</v>
      </c>
      <c r="AL4" s="7">
        <v>6</v>
      </c>
      <c r="AM4" s="7" t="str">
        <f t="shared" si="2"/>
        <v>R</v>
      </c>
      <c r="AN4" s="7">
        <v>6</v>
      </c>
      <c r="AO4" s="7" t="str">
        <f t="shared" si="3"/>
        <v>R</v>
      </c>
      <c r="AP4" s="7">
        <v>14</v>
      </c>
      <c r="AQ4" s="7" t="str">
        <f t="shared" si="4"/>
        <v>R</v>
      </c>
      <c r="AR4" s="7">
        <v>18</v>
      </c>
      <c r="AS4" s="7" t="str">
        <f t="shared" si="5"/>
        <v>I</v>
      </c>
      <c r="AT4" s="7">
        <v>6</v>
      </c>
      <c r="AU4" s="7" t="str">
        <f t="shared" si="6"/>
        <v>R</v>
      </c>
      <c r="AV4" s="7">
        <v>6</v>
      </c>
      <c r="AW4" s="7" t="str">
        <f t="shared" si="7"/>
        <v>R</v>
      </c>
      <c r="AX4" s="7">
        <v>30</v>
      </c>
      <c r="AY4" s="7" t="str">
        <f t="shared" si="8"/>
        <v>S</v>
      </c>
      <c r="AZ4" s="7">
        <v>32</v>
      </c>
      <c r="BA4" s="7" t="str">
        <f t="shared" si="9"/>
        <v>S</v>
      </c>
      <c r="BB4" s="7">
        <v>24</v>
      </c>
      <c r="BC4" s="7" t="str">
        <f t="shared" si="10"/>
        <v>S</v>
      </c>
      <c r="BD4" s="7">
        <v>32</v>
      </c>
      <c r="BE4" s="7" t="str">
        <f t="shared" si="11"/>
        <v>S</v>
      </c>
      <c r="BF4" s="7">
        <v>35</v>
      </c>
      <c r="BG4" s="7" t="str">
        <f t="shared" si="12"/>
        <v>S</v>
      </c>
      <c r="BH4" s="7">
        <v>20</v>
      </c>
      <c r="BI4" s="7" t="str">
        <f t="shared" si="13"/>
        <v>R</v>
      </c>
      <c r="BJ4" s="7">
        <v>23</v>
      </c>
      <c r="BK4" s="7" t="str">
        <f t="shared" si="14"/>
        <v>S</v>
      </c>
      <c r="BL4" s="1"/>
      <c r="BM4" s="7" t="s">
        <v>1016</v>
      </c>
    </row>
    <row r="5" spans="1:65">
      <c r="A5" t="s">
        <v>1021</v>
      </c>
      <c r="B5">
        <v>1</v>
      </c>
      <c r="C5">
        <v>2551</v>
      </c>
      <c r="D5" t="s">
        <v>1021</v>
      </c>
      <c r="E5" s="23">
        <f>VLOOKUP(C5,'fechas de aislamiento'!A$2:B$825,2,FALSE)</f>
        <v>43446</v>
      </c>
      <c r="F5" t="s">
        <v>1021</v>
      </c>
      <c r="G5" s="7" t="s">
        <v>1020</v>
      </c>
      <c r="H5" t="s">
        <v>1021</v>
      </c>
      <c r="I5" s="11" t="s">
        <v>1011</v>
      </c>
      <c r="J5" s="2" t="s">
        <v>1012</v>
      </c>
      <c r="K5" t="s">
        <v>1013</v>
      </c>
      <c r="L5" s="5" t="s">
        <v>1021</v>
      </c>
      <c r="M5" s="4" t="s">
        <v>1014</v>
      </c>
      <c r="N5">
        <v>1193</v>
      </c>
      <c r="O5" t="s">
        <v>1021</v>
      </c>
      <c r="P5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1</v>
      </c>
      <c r="AB5" s="7">
        <v>0</v>
      </c>
      <c r="AC5" s="7">
        <v>0</v>
      </c>
      <c r="AD5" s="7">
        <v>0</v>
      </c>
      <c r="AE5" s="7">
        <v>0</v>
      </c>
      <c r="AF5" s="7"/>
      <c r="AG5" s="7"/>
      <c r="AH5" s="7">
        <v>24</v>
      </c>
      <c r="AI5" s="7" t="str">
        <f t="shared" si="0"/>
        <v>S</v>
      </c>
      <c r="AJ5" s="7">
        <v>23</v>
      </c>
      <c r="AK5" s="7" t="str">
        <f t="shared" si="1"/>
        <v>S</v>
      </c>
      <c r="AL5" s="7">
        <v>20</v>
      </c>
      <c r="AM5" s="7" t="str">
        <f t="shared" si="2"/>
        <v>S</v>
      </c>
      <c r="AN5" s="7">
        <v>29</v>
      </c>
      <c r="AO5" s="7" t="str">
        <f t="shared" si="3"/>
        <v>S</v>
      </c>
      <c r="AP5" s="7">
        <v>36</v>
      </c>
      <c r="AQ5" s="7" t="str">
        <f t="shared" si="4"/>
        <v>S</v>
      </c>
      <c r="AR5" s="7">
        <v>32</v>
      </c>
      <c r="AS5" s="7" t="str">
        <f t="shared" si="5"/>
        <v>S</v>
      </c>
      <c r="AT5" s="7">
        <v>32</v>
      </c>
      <c r="AU5" s="7" t="str">
        <f t="shared" si="6"/>
        <v>S</v>
      </c>
      <c r="AV5" s="7">
        <v>10</v>
      </c>
      <c r="AW5" s="7" t="str">
        <f t="shared" si="7"/>
        <v>R</v>
      </c>
      <c r="AX5" s="7">
        <v>34</v>
      </c>
      <c r="AY5" s="7" t="str">
        <f t="shared" si="8"/>
        <v>S</v>
      </c>
      <c r="AZ5" s="7">
        <v>32</v>
      </c>
      <c r="BA5" s="7" t="str">
        <f t="shared" si="9"/>
        <v>S</v>
      </c>
      <c r="BB5" s="7">
        <v>24</v>
      </c>
      <c r="BC5" s="7" t="str">
        <f t="shared" si="10"/>
        <v>S</v>
      </c>
      <c r="BD5" s="7">
        <v>30</v>
      </c>
      <c r="BE5" s="7" t="str">
        <f t="shared" si="11"/>
        <v>S</v>
      </c>
      <c r="BF5" s="7">
        <v>30</v>
      </c>
      <c r="BG5" s="7" t="str">
        <f t="shared" si="12"/>
        <v>S</v>
      </c>
      <c r="BH5" s="7">
        <v>30</v>
      </c>
      <c r="BI5" s="7" t="str">
        <f t="shared" si="13"/>
        <v>S</v>
      </c>
      <c r="BJ5" s="7">
        <v>24</v>
      </c>
      <c r="BK5" s="7" t="str">
        <f t="shared" si="14"/>
        <v>S</v>
      </c>
      <c r="BL5" s="1"/>
      <c r="BM5" s="7" t="s">
        <v>1016</v>
      </c>
    </row>
    <row r="6" spans="1:65">
      <c r="A6" t="s">
        <v>1022</v>
      </c>
      <c r="C6">
        <v>2554</v>
      </c>
      <c r="D6" t="s">
        <v>1022</v>
      </c>
      <c r="E6" s="23">
        <f>VLOOKUP(C6,'fechas de aislamiento'!A$2:B$825,2,FALSE)</f>
        <v>43446</v>
      </c>
      <c r="F6" t="s">
        <v>1022</v>
      </c>
      <c r="G6" s="7" t="s">
        <v>1023</v>
      </c>
      <c r="H6" t="s">
        <v>1022</v>
      </c>
      <c r="I6" s="11" t="s">
        <v>1011</v>
      </c>
      <c r="J6" s="2" t="s">
        <v>1012</v>
      </c>
      <c r="K6" t="s">
        <v>1013</v>
      </c>
      <c r="L6" s="5" t="s">
        <v>1022</v>
      </c>
      <c r="M6" s="4" t="s">
        <v>1014</v>
      </c>
      <c r="N6" t="s">
        <v>1015</v>
      </c>
      <c r="O6" t="s">
        <v>1022</v>
      </c>
      <c r="P6">
        <v>1</v>
      </c>
      <c r="Q6" s="7">
        <v>1</v>
      </c>
      <c r="R6" s="7">
        <v>0</v>
      </c>
      <c r="S6" s="7">
        <v>0</v>
      </c>
      <c r="T6" s="7">
        <v>1</v>
      </c>
      <c r="U6" s="7">
        <v>0.5</v>
      </c>
      <c r="V6" s="7">
        <v>1</v>
      </c>
      <c r="W6" s="7">
        <v>0</v>
      </c>
      <c r="X6" s="7">
        <v>1</v>
      </c>
      <c r="Y6" s="7">
        <v>1</v>
      </c>
      <c r="Z6" s="7">
        <v>0</v>
      </c>
      <c r="AA6" s="7">
        <v>1</v>
      </c>
      <c r="AB6" s="7">
        <v>0</v>
      </c>
      <c r="AC6" s="7">
        <v>1</v>
      </c>
      <c r="AD6" s="7">
        <v>0</v>
      </c>
      <c r="AE6" s="7">
        <v>1</v>
      </c>
      <c r="AF6" s="7"/>
      <c r="AG6" s="7"/>
      <c r="AH6" s="7">
        <v>28</v>
      </c>
      <c r="AI6" s="7" t="str">
        <f t="shared" si="0"/>
        <v>S</v>
      </c>
      <c r="AJ6" s="7">
        <v>11</v>
      </c>
      <c r="AK6" s="7" t="str">
        <f t="shared" si="1"/>
        <v>R</v>
      </c>
      <c r="AL6" s="7">
        <v>6</v>
      </c>
      <c r="AM6" s="7" t="str">
        <f t="shared" si="2"/>
        <v>R</v>
      </c>
      <c r="AN6" s="7">
        <v>6</v>
      </c>
      <c r="AO6" s="7" t="str">
        <f t="shared" si="3"/>
        <v>R</v>
      </c>
      <c r="AP6" s="7">
        <v>30</v>
      </c>
      <c r="AQ6" s="7" t="str">
        <f t="shared" si="4"/>
        <v>S</v>
      </c>
      <c r="AR6" s="7">
        <v>19</v>
      </c>
      <c r="AS6" s="7" t="str">
        <f t="shared" si="5"/>
        <v>I</v>
      </c>
      <c r="AT6" s="7">
        <v>17</v>
      </c>
      <c r="AU6" s="7" t="str">
        <f t="shared" si="6"/>
        <v>R</v>
      </c>
      <c r="AV6" s="7">
        <v>6</v>
      </c>
      <c r="AW6" s="7" t="str">
        <f t="shared" si="7"/>
        <v>R</v>
      </c>
      <c r="AX6" s="7">
        <v>18</v>
      </c>
      <c r="AY6" s="7" t="str">
        <f t="shared" si="8"/>
        <v>R</v>
      </c>
      <c r="AZ6" s="7">
        <v>32</v>
      </c>
      <c r="BA6" s="7" t="str">
        <f t="shared" si="9"/>
        <v>S</v>
      </c>
      <c r="BB6" s="7">
        <v>6</v>
      </c>
      <c r="BC6" s="7" t="str">
        <f t="shared" si="10"/>
        <v>R</v>
      </c>
      <c r="BD6" s="7">
        <v>32</v>
      </c>
      <c r="BE6" s="7" t="str">
        <f t="shared" si="11"/>
        <v>S</v>
      </c>
      <c r="BF6" s="7">
        <v>34</v>
      </c>
      <c r="BG6" s="7" t="str">
        <f t="shared" si="12"/>
        <v>S</v>
      </c>
      <c r="BH6" s="7">
        <v>26</v>
      </c>
      <c r="BI6" s="7" t="str">
        <f t="shared" si="13"/>
        <v>S</v>
      </c>
      <c r="BJ6" s="7">
        <v>6</v>
      </c>
      <c r="BK6" s="7" t="str">
        <f t="shared" si="14"/>
        <v>R</v>
      </c>
      <c r="BL6" s="1"/>
      <c r="BM6" s="7" t="s">
        <v>1016</v>
      </c>
    </row>
    <row r="7" spans="1:65">
      <c r="A7" t="s">
        <v>1024</v>
      </c>
      <c r="B7">
        <v>1</v>
      </c>
      <c r="C7">
        <v>2558</v>
      </c>
      <c r="D7" t="s">
        <v>1024</v>
      </c>
      <c r="E7" s="23">
        <f>VLOOKUP(C7,'fechas de aislamiento'!A$2:B$825,2,FALSE)</f>
        <v>43446</v>
      </c>
      <c r="F7" t="s">
        <v>1024</v>
      </c>
      <c r="G7" s="7" t="s">
        <v>1025</v>
      </c>
      <c r="H7" t="s">
        <v>1024</v>
      </c>
      <c r="I7" s="11" t="s">
        <v>1011</v>
      </c>
      <c r="J7" s="2" t="s">
        <v>1012</v>
      </c>
      <c r="K7" t="s">
        <v>1013</v>
      </c>
      <c r="L7" s="5" t="s">
        <v>1024</v>
      </c>
      <c r="M7" s="4" t="s">
        <v>1014</v>
      </c>
      <c r="N7">
        <v>1193</v>
      </c>
      <c r="O7" t="s">
        <v>1024</v>
      </c>
      <c r="P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1</v>
      </c>
      <c r="Y7" s="7">
        <v>0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1</v>
      </c>
      <c r="AF7" s="7"/>
      <c r="AG7" s="7"/>
      <c r="AH7" s="7">
        <v>24</v>
      </c>
      <c r="AI7" s="7" t="str">
        <f t="shared" si="0"/>
        <v>S</v>
      </c>
      <c r="AJ7" s="7">
        <v>20</v>
      </c>
      <c r="AK7" s="7" t="str">
        <f t="shared" si="1"/>
        <v>S</v>
      </c>
      <c r="AL7" s="7">
        <v>6</v>
      </c>
      <c r="AM7" s="7" t="str">
        <f t="shared" si="2"/>
        <v>R</v>
      </c>
      <c r="AN7" s="7">
        <v>24</v>
      </c>
      <c r="AO7" s="7" t="str">
        <f t="shared" si="3"/>
        <v>S</v>
      </c>
      <c r="AP7" s="7">
        <v>32</v>
      </c>
      <c r="AQ7" s="7" t="str">
        <f t="shared" si="4"/>
        <v>S</v>
      </c>
      <c r="AR7" s="7">
        <v>30</v>
      </c>
      <c r="AS7" s="7" t="str">
        <f t="shared" si="5"/>
        <v>S</v>
      </c>
      <c r="AT7" s="7">
        <v>32</v>
      </c>
      <c r="AU7" s="7" t="str">
        <f t="shared" si="6"/>
        <v>S</v>
      </c>
      <c r="AV7" s="7">
        <v>11</v>
      </c>
      <c r="AW7" s="7" t="str">
        <f t="shared" si="7"/>
        <v>R</v>
      </c>
      <c r="AX7" s="7">
        <v>34</v>
      </c>
      <c r="AY7" s="7" t="str">
        <f t="shared" si="8"/>
        <v>S</v>
      </c>
      <c r="AZ7" s="7">
        <v>29</v>
      </c>
      <c r="BA7" s="7" t="str">
        <f t="shared" si="9"/>
        <v>S</v>
      </c>
      <c r="BB7" s="7">
        <v>24</v>
      </c>
      <c r="BC7" s="7" t="str">
        <f t="shared" si="10"/>
        <v>S</v>
      </c>
      <c r="BD7" s="7">
        <v>30</v>
      </c>
      <c r="BE7" s="7" t="str">
        <f t="shared" si="11"/>
        <v>S</v>
      </c>
      <c r="BF7" s="7">
        <v>34</v>
      </c>
      <c r="BG7" s="7" t="str">
        <f t="shared" si="12"/>
        <v>S</v>
      </c>
      <c r="BH7" s="7">
        <v>30</v>
      </c>
      <c r="BI7" s="7" t="str">
        <f t="shared" si="13"/>
        <v>S</v>
      </c>
      <c r="BJ7" s="7">
        <v>6</v>
      </c>
      <c r="BK7" s="7" t="str">
        <f t="shared" si="14"/>
        <v>R</v>
      </c>
      <c r="BL7" s="1"/>
      <c r="BM7" s="7" t="s">
        <v>1016</v>
      </c>
    </row>
    <row r="8" spans="1:65">
      <c r="A8" t="s">
        <v>1026</v>
      </c>
      <c r="B8">
        <v>1</v>
      </c>
      <c r="C8">
        <v>2559</v>
      </c>
      <c r="D8" t="s">
        <v>1026</v>
      </c>
      <c r="E8" s="23">
        <f>VLOOKUP(C8,'fechas de aislamiento'!A$2:B$825,2,FALSE)</f>
        <v>43446</v>
      </c>
      <c r="F8" t="s">
        <v>1026</v>
      </c>
      <c r="G8" s="7" t="s">
        <v>1027</v>
      </c>
      <c r="H8" t="s">
        <v>1026</v>
      </c>
      <c r="I8" s="11" t="s">
        <v>1011</v>
      </c>
      <c r="J8" s="2" t="s">
        <v>1012</v>
      </c>
      <c r="K8" t="s">
        <v>1013</v>
      </c>
      <c r="L8" s="5" t="s">
        <v>1026</v>
      </c>
      <c r="M8" s="4" t="s">
        <v>1014</v>
      </c>
      <c r="N8">
        <v>131</v>
      </c>
      <c r="O8" t="s">
        <v>1026</v>
      </c>
      <c r="P8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1</v>
      </c>
      <c r="Y8" s="7">
        <v>0</v>
      </c>
      <c r="Z8" s="7">
        <v>0</v>
      </c>
      <c r="AA8" s="7">
        <v>1</v>
      </c>
      <c r="AB8" s="7">
        <v>0</v>
      </c>
      <c r="AC8" s="7">
        <v>0</v>
      </c>
      <c r="AD8" s="7">
        <v>0</v>
      </c>
      <c r="AE8" s="7">
        <v>1</v>
      </c>
      <c r="AF8" s="7"/>
      <c r="AG8" s="7"/>
      <c r="AH8" s="7">
        <v>20</v>
      </c>
      <c r="AI8" s="7" t="str">
        <f t="shared" si="0"/>
        <v>S</v>
      </c>
      <c r="AJ8" s="7">
        <v>16</v>
      </c>
      <c r="AK8" s="7" t="str">
        <f t="shared" si="1"/>
        <v>S</v>
      </c>
      <c r="AL8" s="7">
        <v>6</v>
      </c>
      <c r="AM8" s="7" t="str">
        <f t="shared" si="2"/>
        <v>R</v>
      </c>
      <c r="AN8" s="7">
        <v>26</v>
      </c>
      <c r="AO8" s="7" t="str">
        <f t="shared" si="3"/>
        <v>S</v>
      </c>
      <c r="AP8" s="7">
        <v>30</v>
      </c>
      <c r="AQ8" s="7" t="str">
        <f t="shared" si="4"/>
        <v>S</v>
      </c>
      <c r="AR8" s="7">
        <v>32</v>
      </c>
      <c r="AS8" s="7" t="str">
        <f t="shared" si="5"/>
        <v>S</v>
      </c>
      <c r="AT8" s="7">
        <v>34</v>
      </c>
      <c r="AU8" s="7" t="str">
        <f t="shared" si="6"/>
        <v>S</v>
      </c>
      <c r="AV8" s="7">
        <v>6</v>
      </c>
      <c r="AW8" s="7" t="str">
        <f t="shared" si="7"/>
        <v>R</v>
      </c>
      <c r="AX8" s="7">
        <v>28</v>
      </c>
      <c r="AY8" s="7" t="str">
        <f t="shared" si="8"/>
        <v>S</v>
      </c>
      <c r="AZ8" s="7">
        <v>30</v>
      </c>
      <c r="BA8" s="7" t="str">
        <f t="shared" si="9"/>
        <v>S</v>
      </c>
      <c r="BB8" s="7">
        <v>24</v>
      </c>
      <c r="BC8" s="7" t="str">
        <f t="shared" si="10"/>
        <v>S</v>
      </c>
      <c r="BD8" s="7">
        <v>32</v>
      </c>
      <c r="BE8" s="7" t="str">
        <f t="shared" si="11"/>
        <v>S</v>
      </c>
      <c r="BF8" s="7">
        <v>32</v>
      </c>
      <c r="BG8" s="7" t="str">
        <f t="shared" si="12"/>
        <v>S</v>
      </c>
      <c r="BH8" s="7">
        <v>25</v>
      </c>
      <c r="BI8" s="7" t="str">
        <f t="shared" si="13"/>
        <v>S</v>
      </c>
      <c r="BJ8" s="7">
        <v>6</v>
      </c>
      <c r="BK8" s="7" t="str">
        <f t="shared" si="14"/>
        <v>R</v>
      </c>
      <c r="BL8" s="1"/>
      <c r="BM8" s="7" t="s">
        <v>1016</v>
      </c>
    </row>
    <row r="9" spans="1:65">
      <c r="A9" t="s">
        <v>1028</v>
      </c>
      <c r="B9">
        <v>1</v>
      </c>
      <c r="C9">
        <v>2570</v>
      </c>
      <c r="D9" t="s">
        <v>1028</v>
      </c>
      <c r="E9" s="23">
        <f>VLOOKUP(C9,'fechas de aislamiento'!A$2:B$825,2,FALSE)</f>
        <v>43447</v>
      </c>
      <c r="F9" t="s">
        <v>1028</v>
      </c>
      <c r="G9" s="7" t="s">
        <v>1029</v>
      </c>
      <c r="H9" t="s">
        <v>1028</v>
      </c>
      <c r="I9" s="11" t="s">
        <v>1011</v>
      </c>
      <c r="J9" s="2" t="s">
        <v>1012</v>
      </c>
      <c r="K9" t="s">
        <v>1013</v>
      </c>
      <c r="L9" s="5" t="s">
        <v>1028</v>
      </c>
      <c r="M9" s="4" t="s">
        <v>1014</v>
      </c>
      <c r="N9">
        <v>131</v>
      </c>
      <c r="O9" t="s">
        <v>1028</v>
      </c>
      <c r="P9">
        <v>0</v>
      </c>
      <c r="Q9" s="7">
        <v>0</v>
      </c>
      <c r="R9" s="7">
        <v>0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1</v>
      </c>
      <c r="Y9" s="7">
        <v>0.5</v>
      </c>
      <c r="Z9" s="7">
        <v>0.5</v>
      </c>
      <c r="AA9" s="7">
        <v>1</v>
      </c>
      <c r="AB9" s="7">
        <v>0</v>
      </c>
      <c r="AC9" s="7">
        <v>0</v>
      </c>
      <c r="AD9" s="7">
        <v>0</v>
      </c>
      <c r="AE9" s="7">
        <v>1</v>
      </c>
      <c r="AF9" s="7"/>
      <c r="AG9" s="7"/>
      <c r="AH9" s="7">
        <v>21</v>
      </c>
      <c r="AI9" s="7" t="str">
        <f t="shared" si="0"/>
        <v>S</v>
      </c>
      <c r="AJ9" s="7">
        <v>14</v>
      </c>
      <c r="AK9" s="7" t="str">
        <f t="shared" si="1"/>
        <v>I</v>
      </c>
      <c r="AL9" s="7">
        <v>6</v>
      </c>
      <c r="AM9" s="7" t="str">
        <f t="shared" si="2"/>
        <v>R</v>
      </c>
      <c r="AN9" s="7">
        <v>16</v>
      </c>
      <c r="AO9" s="7" t="str">
        <f t="shared" si="3"/>
        <v>R</v>
      </c>
      <c r="AP9" s="7">
        <v>30</v>
      </c>
      <c r="AQ9" s="7" t="str">
        <f t="shared" si="4"/>
        <v>S</v>
      </c>
      <c r="AR9" s="7">
        <v>32</v>
      </c>
      <c r="AS9" s="7" t="str">
        <f t="shared" si="5"/>
        <v>S</v>
      </c>
      <c r="AT9" s="7">
        <v>26</v>
      </c>
      <c r="AU9" s="7" t="str">
        <f t="shared" si="6"/>
        <v>S</v>
      </c>
      <c r="AV9" s="7">
        <v>6</v>
      </c>
      <c r="AW9" s="7" t="str">
        <f t="shared" si="7"/>
        <v>R</v>
      </c>
      <c r="AX9" s="7">
        <v>34</v>
      </c>
      <c r="AY9" s="7" t="str">
        <f t="shared" si="8"/>
        <v>S</v>
      </c>
      <c r="AZ9" s="7">
        <v>32</v>
      </c>
      <c r="BA9" s="7" t="str">
        <f t="shared" si="9"/>
        <v>S</v>
      </c>
      <c r="BB9" s="7">
        <v>24</v>
      </c>
      <c r="BC9" s="7" t="str">
        <f t="shared" si="10"/>
        <v>S</v>
      </c>
      <c r="BD9" s="7">
        <v>30</v>
      </c>
      <c r="BE9" s="7" t="str">
        <f t="shared" si="11"/>
        <v>S</v>
      </c>
      <c r="BF9" s="7">
        <v>32</v>
      </c>
      <c r="BG9" s="7" t="str">
        <f t="shared" si="12"/>
        <v>S</v>
      </c>
      <c r="BH9" s="7">
        <v>24</v>
      </c>
      <c r="BI9" s="7" t="str">
        <f t="shared" si="13"/>
        <v>I</v>
      </c>
      <c r="BJ9" s="7">
        <v>6</v>
      </c>
      <c r="BK9" s="7" t="str">
        <f t="shared" si="14"/>
        <v>R</v>
      </c>
      <c r="BL9" s="1"/>
      <c r="BM9" s="7" t="s">
        <v>1016</v>
      </c>
    </row>
    <row r="10" spans="1:65">
      <c r="A10" t="s">
        <v>1030</v>
      </c>
      <c r="B10">
        <v>1</v>
      </c>
      <c r="C10">
        <v>2571</v>
      </c>
      <c r="D10" t="s">
        <v>1030</v>
      </c>
      <c r="E10" s="23">
        <f>VLOOKUP(C10,'fechas de aislamiento'!A$2:B$825,2,FALSE)</f>
        <v>43447</v>
      </c>
      <c r="F10" t="s">
        <v>1030</v>
      </c>
      <c r="G10" s="7" t="s">
        <v>1029</v>
      </c>
      <c r="H10" t="s">
        <v>1030</v>
      </c>
      <c r="I10" s="11" t="s">
        <v>1011</v>
      </c>
      <c r="J10" s="2" t="s">
        <v>1012</v>
      </c>
      <c r="K10" t="s">
        <v>1013</v>
      </c>
      <c r="L10" s="5" t="s">
        <v>1030</v>
      </c>
      <c r="M10" s="4" t="s">
        <v>1014</v>
      </c>
      <c r="N10">
        <v>131</v>
      </c>
      <c r="O10" t="s">
        <v>1030</v>
      </c>
      <c r="P10">
        <v>0</v>
      </c>
      <c r="Q10" s="7">
        <v>0</v>
      </c>
      <c r="R10" s="7">
        <v>0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7">
        <v>1</v>
      </c>
      <c r="Y10" s="7">
        <v>0</v>
      </c>
      <c r="Z10" s="7">
        <v>0</v>
      </c>
      <c r="AA10" s="7">
        <v>1</v>
      </c>
      <c r="AB10" s="7">
        <v>0</v>
      </c>
      <c r="AC10" s="7">
        <v>0</v>
      </c>
      <c r="AD10" s="7">
        <v>0</v>
      </c>
      <c r="AE10" s="7">
        <v>1</v>
      </c>
      <c r="AF10" s="7"/>
      <c r="AG10" s="7"/>
      <c r="AH10" s="7">
        <v>20</v>
      </c>
      <c r="AI10" s="7" t="str">
        <f t="shared" si="0"/>
        <v>S</v>
      </c>
      <c r="AJ10" s="7">
        <v>16</v>
      </c>
      <c r="AK10" s="7" t="str">
        <f t="shared" si="1"/>
        <v>S</v>
      </c>
      <c r="AL10" s="7">
        <v>6</v>
      </c>
      <c r="AM10" s="7" t="str">
        <f t="shared" si="2"/>
        <v>R</v>
      </c>
      <c r="AN10" s="7">
        <v>18</v>
      </c>
      <c r="AO10" s="7" t="str">
        <f t="shared" si="3"/>
        <v>R</v>
      </c>
      <c r="AP10" s="7">
        <v>32</v>
      </c>
      <c r="AQ10" s="7" t="str">
        <f t="shared" si="4"/>
        <v>S</v>
      </c>
      <c r="AR10" s="7">
        <v>32</v>
      </c>
      <c r="AS10" s="7" t="str">
        <f t="shared" si="5"/>
        <v>S</v>
      </c>
      <c r="AT10" s="7">
        <v>27</v>
      </c>
      <c r="AU10" s="7" t="str">
        <f t="shared" si="6"/>
        <v>S</v>
      </c>
      <c r="AV10" s="7">
        <v>6</v>
      </c>
      <c r="AW10" s="7" t="str">
        <f t="shared" si="7"/>
        <v>R</v>
      </c>
      <c r="AX10" s="7">
        <v>34</v>
      </c>
      <c r="AY10" s="7" t="str">
        <f t="shared" si="8"/>
        <v>S</v>
      </c>
      <c r="AZ10" s="7">
        <v>31</v>
      </c>
      <c r="BA10" s="7" t="str">
        <f t="shared" si="9"/>
        <v>S</v>
      </c>
      <c r="BB10" s="7">
        <v>26</v>
      </c>
      <c r="BC10" s="7" t="str">
        <f t="shared" si="10"/>
        <v>S</v>
      </c>
      <c r="BD10" s="7">
        <v>34</v>
      </c>
      <c r="BE10" s="7" t="str">
        <f t="shared" si="11"/>
        <v>S</v>
      </c>
      <c r="BF10" s="7">
        <v>36</v>
      </c>
      <c r="BG10" s="7" t="str">
        <f t="shared" si="12"/>
        <v>S</v>
      </c>
      <c r="BH10" s="7">
        <v>26</v>
      </c>
      <c r="BI10" s="7" t="str">
        <f t="shared" si="13"/>
        <v>S</v>
      </c>
      <c r="BJ10" s="7">
        <v>6</v>
      </c>
      <c r="BK10" s="7" t="str">
        <f t="shared" si="14"/>
        <v>R</v>
      </c>
      <c r="BL10" s="1"/>
      <c r="BM10" s="7" t="s">
        <v>1016</v>
      </c>
    </row>
    <row r="11" spans="1:65" s="4" customFormat="1">
      <c r="A11" t="s">
        <v>1031</v>
      </c>
      <c r="B11"/>
      <c r="C11">
        <v>2576</v>
      </c>
      <c r="D11" t="s">
        <v>1031</v>
      </c>
      <c r="E11" s="23">
        <f>VLOOKUP(C11,'fechas de aislamiento'!A$2:B$825,2,FALSE)</f>
        <v>43447</v>
      </c>
      <c r="F11" t="s">
        <v>1031</v>
      </c>
      <c r="G11" s="7" t="s">
        <v>1032</v>
      </c>
      <c r="H11" t="s">
        <v>1031</v>
      </c>
      <c r="I11" s="11" t="s">
        <v>1011</v>
      </c>
      <c r="J11" s="2" t="s">
        <v>1012</v>
      </c>
      <c r="K11" t="s">
        <v>1013</v>
      </c>
      <c r="L11" s="5" t="s">
        <v>1031</v>
      </c>
      <c r="M11" s="4" t="s">
        <v>1014</v>
      </c>
      <c r="N11">
        <v>10</v>
      </c>
      <c r="O11" t="s">
        <v>1031</v>
      </c>
      <c r="P11">
        <v>1</v>
      </c>
      <c r="Q11" s="7">
        <v>0</v>
      </c>
      <c r="R11" s="7">
        <v>0</v>
      </c>
      <c r="S11" s="7">
        <v>0</v>
      </c>
      <c r="T11" s="7">
        <v>1</v>
      </c>
      <c r="U11" s="7">
        <v>0</v>
      </c>
      <c r="V11" s="7">
        <v>1</v>
      </c>
      <c r="W11" s="7">
        <v>0</v>
      </c>
      <c r="X11" s="7">
        <v>1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/>
      <c r="AG11" s="7"/>
      <c r="AH11" s="7">
        <v>28</v>
      </c>
      <c r="AI11" s="7" t="str">
        <f t="shared" si="0"/>
        <v>S</v>
      </c>
      <c r="AJ11" s="7">
        <v>24</v>
      </c>
      <c r="AK11" s="7" t="str">
        <f t="shared" si="1"/>
        <v>S</v>
      </c>
      <c r="AL11" s="7">
        <v>6</v>
      </c>
      <c r="AM11" s="7" t="str">
        <f t="shared" si="2"/>
        <v>R</v>
      </c>
      <c r="AN11" s="7">
        <v>6</v>
      </c>
      <c r="AO11" s="7" t="str">
        <f t="shared" si="3"/>
        <v>R</v>
      </c>
      <c r="AP11" s="7">
        <v>28</v>
      </c>
      <c r="AQ11" s="7" t="str">
        <f t="shared" si="4"/>
        <v>S</v>
      </c>
      <c r="AR11" s="7">
        <v>28</v>
      </c>
      <c r="AS11" s="7" t="str">
        <f t="shared" si="5"/>
        <v>S</v>
      </c>
      <c r="AT11" s="7">
        <v>16</v>
      </c>
      <c r="AU11" s="7" t="str">
        <f t="shared" si="6"/>
        <v>R</v>
      </c>
      <c r="AV11" s="7">
        <v>36</v>
      </c>
      <c r="AW11" s="7" t="str">
        <f t="shared" si="7"/>
        <v>S</v>
      </c>
      <c r="AX11" s="7">
        <v>36</v>
      </c>
      <c r="AY11" s="7" t="str">
        <f t="shared" si="8"/>
        <v>S</v>
      </c>
      <c r="AZ11" s="7">
        <v>36</v>
      </c>
      <c r="BA11" s="7" t="str">
        <f t="shared" si="9"/>
        <v>S</v>
      </c>
      <c r="BB11" s="7">
        <v>26</v>
      </c>
      <c r="BC11" s="7" t="str">
        <f t="shared" si="10"/>
        <v>S</v>
      </c>
      <c r="BD11" s="7">
        <v>32</v>
      </c>
      <c r="BE11" s="7" t="str">
        <f t="shared" si="11"/>
        <v>S</v>
      </c>
      <c r="BF11" s="7">
        <v>34</v>
      </c>
      <c r="BG11" s="7" t="str">
        <f t="shared" si="12"/>
        <v>S</v>
      </c>
      <c r="BH11" s="7">
        <v>30</v>
      </c>
      <c r="BI11" s="7" t="str">
        <f t="shared" si="13"/>
        <v>S</v>
      </c>
      <c r="BJ11" s="7">
        <v>50</v>
      </c>
      <c r="BK11" s="7" t="str">
        <f t="shared" si="14"/>
        <v>S</v>
      </c>
      <c r="BL11" s="1"/>
      <c r="BM11" s="7" t="s">
        <v>1016</v>
      </c>
    </row>
    <row r="12" spans="1:65">
      <c r="A12" t="s">
        <v>1033</v>
      </c>
      <c r="B12">
        <v>1</v>
      </c>
      <c r="C12">
        <v>2583</v>
      </c>
      <c r="D12" t="s">
        <v>1033</v>
      </c>
      <c r="E12" s="23">
        <f>VLOOKUP(C12,'fechas de aislamiento'!A$2:B$825,2,FALSE)</f>
        <v>43447</v>
      </c>
      <c r="F12" t="s">
        <v>1033</v>
      </c>
      <c r="G12" s="7" t="s">
        <v>1034</v>
      </c>
      <c r="H12" t="s">
        <v>1033</v>
      </c>
      <c r="I12" s="11" t="s">
        <v>1011</v>
      </c>
      <c r="J12" s="2" t="s">
        <v>1012</v>
      </c>
      <c r="K12" t="s">
        <v>1013</v>
      </c>
      <c r="L12" s="5" t="s">
        <v>1033</v>
      </c>
      <c r="M12" s="4" t="s">
        <v>1014</v>
      </c>
      <c r="N12">
        <v>1193</v>
      </c>
      <c r="O12" t="s">
        <v>1033</v>
      </c>
      <c r="P12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1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/>
      <c r="AG12" s="7"/>
      <c r="AH12" s="7">
        <v>24</v>
      </c>
      <c r="AI12" s="7" t="str">
        <f t="shared" si="0"/>
        <v>S</v>
      </c>
      <c r="AJ12" s="7">
        <v>20</v>
      </c>
      <c r="AK12" s="7" t="str">
        <f t="shared" si="1"/>
        <v>S</v>
      </c>
      <c r="AL12" s="7">
        <v>6</v>
      </c>
      <c r="AM12" s="7" t="str">
        <f t="shared" si="2"/>
        <v>R</v>
      </c>
      <c r="AN12" s="7">
        <v>26</v>
      </c>
      <c r="AO12" s="7" t="str">
        <f t="shared" si="3"/>
        <v>S</v>
      </c>
      <c r="AP12" s="7">
        <v>32</v>
      </c>
      <c r="AQ12" s="7" t="str">
        <f t="shared" si="4"/>
        <v>S</v>
      </c>
      <c r="AR12" s="7">
        <v>50</v>
      </c>
      <c r="AS12" s="7" t="str">
        <f t="shared" si="5"/>
        <v>S</v>
      </c>
      <c r="AT12" s="7">
        <v>32</v>
      </c>
      <c r="AU12" s="7" t="str">
        <f t="shared" si="6"/>
        <v>S</v>
      </c>
      <c r="AV12" s="7">
        <v>10</v>
      </c>
      <c r="AW12" s="7" t="str">
        <f t="shared" si="7"/>
        <v>R</v>
      </c>
      <c r="AX12" s="7">
        <v>34</v>
      </c>
      <c r="AY12" s="7" t="str">
        <f t="shared" si="8"/>
        <v>S</v>
      </c>
      <c r="AZ12" s="7">
        <v>30</v>
      </c>
      <c r="BA12" s="7" t="str">
        <f t="shared" si="9"/>
        <v>S</v>
      </c>
      <c r="BB12" s="7">
        <v>24</v>
      </c>
      <c r="BC12" s="7" t="str">
        <f t="shared" si="10"/>
        <v>S</v>
      </c>
      <c r="BD12" s="7">
        <v>32</v>
      </c>
      <c r="BE12" s="7" t="str">
        <f t="shared" si="11"/>
        <v>S</v>
      </c>
      <c r="BF12" s="7">
        <v>32</v>
      </c>
      <c r="BG12" s="7" t="str">
        <f t="shared" si="12"/>
        <v>S</v>
      </c>
      <c r="BH12" s="7">
        <v>30</v>
      </c>
      <c r="BI12" s="7" t="str">
        <f t="shared" si="13"/>
        <v>S</v>
      </c>
      <c r="BJ12" s="7">
        <v>24</v>
      </c>
      <c r="BK12" s="7" t="str">
        <f t="shared" si="14"/>
        <v>S</v>
      </c>
      <c r="BL12" s="1"/>
      <c r="BM12" s="7" t="s">
        <v>1016</v>
      </c>
    </row>
    <row r="13" spans="1:65">
      <c r="A13" t="s">
        <v>1035</v>
      </c>
      <c r="C13">
        <v>2588</v>
      </c>
      <c r="D13" t="s">
        <v>1035</v>
      </c>
      <c r="E13" s="23">
        <f>VLOOKUP(C13,'fechas de aislamiento'!A$2:B$825,2,FALSE)</f>
        <v>43447</v>
      </c>
      <c r="F13" t="s">
        <v>1035</v>
      </c>
      <c r="G13" s="7" t="s">
        <v>1036</v>
      </c>
      <c r="H13" t="s">
        <v>1035</v>
      </c>
      <c r="I13" s="11" t="s">
        <v>1011</v>
      </c>
      <c r="J13" s="2" t="s">
        <v>1012</v>
      </c>
      <c r="K13" t="s">
        <v>1013</v>
      </c>
      <c r="L13" s="5" t="s">
        <v>1035</v>
      </c>
      <c r="M13" s="4" t="s">
        <v>1014</v>
      </c>
      <c r="N13">
        <v>69</v>
      </c>
      <c r="O13" t="s">
        <v>1035</v>
      </c>
      <c r="P13">
        <v>1</v>
      </c>
      <c r="Q13" s="7">
        <v>0</v>
      </c>
      <c r="R13" s="7">
        <v>0</v>
      </c>
      <c r="S13" s="7">
        <v>0</v>
      </c>
      <c r="T13" s="7">
        <v>1</v>
      </c>
      <c r="U13" s="7">
        <v>0</v>
      </c>
      <c r="V13" s="7">
        <v>1</v>
      </c>
      <c r="W13" s="7">
        <v>0.5</v>
      </c>
      <c r="X13" s="7">
        <v>1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1</v>
      </c>
      <c r="AF13" s="7"/>
      <c r="AG13" s="7"/>
      <c r="AH13" s="7">
        <v>26</v>
      </c>
      <c r="AI13" s="7" t="str">
        <f t="shared" si="0"/>
        <v>S</v>
      </c>
      <c r="AJ13" s="7">
        <v>18</v>
      </c>
      <c r="AK13" s="7" t="str">
        <f t="shared" si="1"/>
        <v>S</v>
      </c>
      <c r="AL13" s="7">
        <v>6</v>
      </c>
      <c r="AM13" s="7" t="str">
        <f t="shared" si="2"/>
        <v>R</v>
      </c>
      <c r="AN13" s="7">
        <v>6</v>
      </c>
      <c r="AO13" s="7" t="str">
        <f t="shared" si="3"/>
        <v>R</v>
      </c>
      <c r="AP13" s="7">
        <v>22</v>
      </c>
      <c r="AQ13" s="7" t="str">
        <f t="shared" si="4"/>
        <v>I</v>
      </c>
      <c r="AR13" s="7">
        <v>22</v>
      </c>
      <c r="AS13" s="7" t="str">
        <f t="shared" si="5"/>
        <v>S</v>
      </c>
      <c r="AT13" s="7">
        <v>12</v>
      </c>
      <c r="AU13" s="7" t="str">
        <f t="shared" si="6"/>
        <v>R</v>
      </c>
      <c r="AV13" s="7">
        <v>32</v>
      </c>
      <c r="AW13" s="7" t="str">
        <f t="shared" si="7"/>
        <v>S</v>
      </c>
      <c r="AX13" s="7">
        <v>32</v>
      </c>
      <c r="AY13" s="7" t="str">
        <f t="shared" si="8"/>
        <v>S</v>
      </c>
      <c r="AZ13" s="7">
        <v>34</v>
      </c>
      <c r="BA13" s="7" t="str">
        <f t="shared" si="9"/>
        <v>S</v>
      </c>
      <c r="BB13" s="7">
        <v>26</v>
      </c>
      <c r="BC13" s="7" t="str">
        <f t="shared" si="10"/>
        <v>S</v>
      </c>
      <c r="BD13" s="7">
        <v>30</v>
      </c>
      <c r="BE13" s="7" t="str">
        <f t="shared" si="11"/>
        <v>S</v>
      </c>
      <c r="BF13" s="7">
        <v>32</v>
      </c>
      <c r="BG13" s="7" t="str">
        <f t="shared" si="12"/>
        <v>S</v>
      </c>
      <c r="BH13" s="7">
        <v>29</v>
      </c>
      <c r="BI13" s="7" t="str">
        <f t="shared" si="13"/>
        <v>S</v>
      </c>
      <c r="BJ13" s="7">
        <v>6</v>
      </c>
      <c r="BK13" s="7" t="str">
        <f t="shared" si="14"/>
        <v>R</v>
      </c>
      <c r="BL13" s="1"/>
      <c r="BM13" s="7" t="s">
        <v>1016</v>
      </c>
    </row>
    <row r="14" spans="1:65">
      <c r="A14" t="s">
        <v>1037</v>
      </c>
      <c r="C14">
        <v>2594</v>
      </c>
      <c r="D14" t="s">
        <v>1037</v>
      </c>
      <c r="E14" s="23">
        <f>VLOOKUP(C14,'fechas de aislamiento'!A$2:B$825,2,FALSE)</f>
        <v>43447</v>
      </c>
      <c r="F14" t="s">
        <v>1037</v>
      </c>
      <c r="G14" s="7" t="s">
        <v>1038</v>
      </c>
      <c r="H14" t="s">
        <v>1037</v>
      </c>
      <c r="I14" s="11" t="s">
        <v>1011</v>
      </c>
      <c r="J14" s="2" t="s">
        <v>1012</v>
      </c>
      <c r="K14" t="s">
        <v>1013</v>
      </c>
      <c r="L14" s="5" t="s">
        <v>1037</v>
      </c>
      <c r="M14" s="4" t="s">
        <v>1014</v>
      </c>
      <c r="N14">
        <v>69</v>
      </c>
      <c r="O14" t="s">
        <v>1037</v>
      </c>
      <c r="P14">
        <v>0</v>
      </c>
      <c r="Q14" s="7">
        <v>0</v>
      </c>
      <c r="R14" s="7">
        <v>0</v>
      </c>
      <c r="S14" s="7">
        <v>0</v>
      </c>
      <c r="T14" s="7">
        <v>1</v>
      </c>
      <c r="U14" s="7">
        <v>0</v>
      </c>
      <c r="V14" s="7">
        <v>0</v>
      </c>
      <c r="W14" s="7">
        <v>0</v>
      </c>
      <c r="X14" s="7">
        <v>1</v>
      </c>
      <c r="Y14" s="7">
        <v>0.5</v>
      </c>
      <c r="Z14" s="7">
        <v>0</v>
      </c>
      <c r="AA14" s="7">
        <v>0</v>
      </c>
      <c r="AB14" s="7">
        <v>0</v>
      </c>
      <c r="AC14" s="7">
        <v>1</v>
      </c>
      <c r="AD14" s="7">
        <v>0</v>
      </c>
      <c r="AE14" s="7">
        <v>1</v>
      </c>
      <c r="AF14" s="7"/>
      <c r="AG14" s="7"/>
      <c r="AH14" s="7">
        <v>22</v>
      </c>
      <c r="AI14" s="7" t="str">
        <f t="shared" si="0"/>
        <v>S</v>
      </c>
      <c r="AJ14" s="7">
        <v>13</v>
      </c>
      <c r="AK14" s="7" t="str">
        <f t="shared" si="1"/>
        <v>I</v>
      </c>
      <c r="AL14" s="7">
        <v>6</v>
      </c>
      <c r="AM14" s="7" t="str">
        <f t="shared" si="2"/>
        <v>R</v>
      </c>
      <c r="AN14" s="7">
        <v>9</v>
      </c>
      <c r="AO14" s="7" t="str">
        <f t="shared" si="3"/>
        <v>R</v>
      </c>
      <c r="AP14" s="7">
        <v>30</v>
      </c>
      <c r="AQ14" s="7" t="str">
        <f t="shared" si="4"/>
        <v>S</v>
      </c>
      <c r="AR14" s="7">
        <v>22</v>
      </c>
      <c r="AS14" s="7" t="str">
        <f t="shared" si="5"/>
        <v>S</v>
      </c>
      <c r="AT14" s="7">
        <v>23</v>
      </c>
      <c r="AU14" s="7" t="str">
        <f t="shared" si="6"/>
        <v>S</v>
      </c>
      <c r="AV14" s="7">
        <v>28</v>
      </c>
      <c r="AW14" s="7" t="str">
        <f t="shared" si="7"/>
        <v>S</v>
      </c>
      <c r="AX14" s="7">
        <v>30</v>
      </c>
      <c r="AY14" s="7" t="str">
        <f t="shared" si="8"/>
        <v>S</v>
      </c>
      <c r="AZ14" s="7">
        <v>24</v>
      </c>
      <c r="BA14" s="7" t="str">
        <f t="shared" si="9"/>
        <v>S</v>
      </c>
      <c r="BB14" s="7">
        <v>6</v>
      </c>
      <c r="BC14" s="7" t="str">
        <f t="shared" si="10"/>
        <v>R</v>
      </c>
      <c r="BD14" s="7">
        <v>30</v>
      </c>
      <c r="BE14" s="7" t="str">
        <f t="shared" si="11"/>
        <v>S</v>
      </c>
      <c r="BF14" s="7">
        <v>32</v>
      </c>
      <c r="BG14" s="7" t="str">
        <f t="shared" si="12"/>
        <v>S</v>
      </c>
      <c r="BH14" s="7">
        <v>26</v>
      </c>
      <c r="BI14" s="7" t="str">
        <f t="shared" si="13"/>
        <v>S</v>
      </c>
      <c r="BJ14" s="7">
        <v>6</v>
      </c>
      <c r="BK14" s="7" t="str">
        <f t="shared" si="14"/>
        <v>R</v>
      </c>
      <c r="BL14" s="1"/>
      <c r="BM14" s="7" t="s">
        <v>1016</v>
      </c>
    </row>
    <row r="15" spans="1:65">
      <c r="A15" t="s">
        <v>1039</v>
      </c>
      <c r="C15">
        <v>2597</v>
      </c>
      <c r="D15" t="s">
        <v>1039</v>
      </c>
      <c r="E15" s="23">
        <f>VLOOKUP(C15,'fechas de aislamiento'!A$2:B$825,2,FALSE)</f>
        <v>43447</v>
      </c>
      <c r="F15" t="s">
        <v>1039</v>
      </c>
      <c r="G15" s="7" t="s">
        <v>1040</v>
      </c>
      <c r="H15" t="s">
        <v>1039</v>
      </c>
      <c r="I15" s="11" t="s">
        <v>1011</v>
      </c>
      <c r="J15" s="2" t="s">
        <v>1012</v>
      </c>
      <c r="K15" t="s">
        <v>1013</v>
      </c>
      <c r="L15" s="5" t="s">
        <v>1039</v>
      </c>
      <c r="M15" s="4" t="s">
        <v>1014</v>
      </c>
      <c r="N15" t="s">
        <v>1015</v>
      </c>
      <c r="O15" t="s">
        <v>1039</v>
      </c>
      <c r="P15">
        <v>1</v>
      </c>
      <c r="Q15" s="7">
        <v>0</v>
      </c>
      <c r="R15" s="7">
        <v>0</v>
      </c>
      <c r="S15" s="7">
        <v>0</v>
      </c>
      <c r="T15" s="7">
        <v>1</v>
      </c>
      <c r="U15" s="7">
        <v>0</v>
      </c>
      <c r="V15" s="7">
        <v>1</v>
      </c>
      <c r="W15" s="7">
        <v>0.5</v>
      </c>
      <c r="X15" s="7">
        <v>1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/>
      <c r="AG15" s="7"/>
      <c r="AH15" s="7">
        <v>24</v>
      </c>
      <c r="AI15" s="7" t="str">
        <f t="shared" si="0"/>
        <v>S</v>
      </c>
      <c r="AJ15" s="7">
        <v>18</v>
      </c>
      <c r="AK15" s="7" t="str">
        <f t="shared" si="1"/>
        <v>S</v>
      </c>
      <c r="AL15" s="7">
        <v>6</v>
      </c>
      <c r="AM15" s="7" t="str">
        <f t="shared" si="2"/>
        <v>R</v>
      </c>
      <c r="AN15" s="7">
        <v>6</v>
      </c>
      <c r="AO15" s="7" t="str">
        <f t="shared" si="3"/>
        <v>R</v>
      </c>
      <c r="AP15" s="7">
        <v>20</v>
      </c>
      <c r="AQ15" s="7" t="str">
        <f t="shared" si="4"/>
        <v>I</v>
      </c>
      <c r="AR15" s="7">
        <v>50</v>
      </c>
      <c r="AS15" s="7" t="str">
        <f t="shared" si="5"/>
        <v>S</v>
      </c>
      <c r="AT15" s="7">
        <v>10</v>
      </c>
      <c r="AU15" s="7" t="str">
        <f t="shared" si="6"/>
        <v>R</v>
      </c>
      <c r="AV15" s="7">
        <v>30</v>
      </c>
      <c r="AW15" s="7" t="str">
        <f t="shared" si="7"/>
        <v>S</v>
      </c>
      <c r="AX15" s="7">
        <v>30</v>
      </c>
      <c r="AY15" s="7" t="str">
        <f t="shared" si="8"/>
        <v>S</v>
      </c>
      <c r="AZ15" s="7">
        <v>26</v>
      </c>
      <c r="BA15" s="7" t="str">
        <f t="shared" si="9"/>
        <v>S</v>
      </c>
      <c r="BB15" s="7">
        <v>22</v>
      </c>
      <c r="BC15" s="7" t="str">
        <f t="shared" si="10"/>
        <v>S</v>
      </c>
      <c r="BD15" s="7">
        <v>28</v>
      </c>
      <c r="BE15" s="7" t="str">
        <f t="shared" si="11"/>
        <v>S</v>
      </c>
      <c r="BF15" s="7">
        <v>30</v>
      </c>
      <c r="BG15" s="7" t="str">
        <f t="shared" si="12"/>
        <v>S</v>
      </c>
      <c r="BH15" s="7">
        <v>26</v>
      </c>
      <c r="BI15" s="7" t="str">
        <f t="shared" si="13"/>
        <v>S</v>
      </c>
      <c r="BJ15" s="7">
        <v>30</v>
      </c>
      <c r="BK15" s="7" t="str">
        <f t="shared" si="14"/>
        <v>S</v>
      </c>
      <c r="BL15" s="1"/>
      <c r="BM15" s="7" t="s">
        <v>1016</v>
      </c>
    </row>
    <row r="16" spans="1:65">
      <c r="A16" t="s">
        <v>1041</v>
      </c>
      <c r="B16">
        <v>1</v>
      </c>
      <c r="C16">
        <v>2611</v>
      </c>
      <c r="D16" t="s">
        <v>1041</v>
      </c>
      <c r="E16" s="23">
        <f>VLOOKUP(C16,'fechas de aislamiento'!A$2:B$825,2,FALSE)</f>
        <v>43447</v>
      </c>
      <c r="F16" t="s">
        <v>1041</v>
      </c>
      <c r="G16" s="7" t="s">
        <v>1042</v>
      </c>
      <c r="H16" t="s">
        <v>1041</v>
      </c>
      <c r="I16" s="11" t="s">
        <v>1011</v>
      </c>
      <c r="J16" s="2" t="s">
        <v>1012</v>
      </c>
      <c r="K16" t="s">
        <v>1013</v>
      </c>
      <c r="L16" s="5" t="s">
        <v>1041</v>
      </c>
      <c r="M16" s="4" t="s">
        <v>1014</v>
      </c>
      <c r="N16" s="4">
        <v>1193</v>
      </c>
      <c r="O16" t="s">
        <v>1041</v>
      </c>
      <c r="P1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1</v>
      </c>
      <c r="Y16" s="7">
        <v>0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/>
      <c r="AG16" s="7"/>
      <c r="AH16" s="7">
        <v>22</v>
      </c>
      <c r="AI16" s="7" t="str">
        <f t="shared" si="0"/>
        <v>S</v>
      </c>
      <c r="AJ16" s="7">
        <v>22</v>
      </c>
      <c r="AK16" s="7" t="str">
        <f t="shared" si="1"/>
        <v>S</v>
      </c>
      <c r="AL16" s="7">
        <v>6</v>
      </c>
      <c r="AM16" s="7" t="str">
        <f t="shared" si="2"/>
        <v>R</v>
      </c>
      <c r="AN16" s="7">
        <v>26</v>
      </c>
      <c r="AO16" s="7" t="str">
        <f t="shared" si="3"/>
        <v>S</v>
      </c>
      <c r="AP16" s="7">
        <v>36</v>
      </c>
      <c r="AQ16" s="7" t="str">
        <f t="shared" si="4"/>
        <v>S</v>
      </c>
      <c r="AR16" s="7">
        <v>34</v>
      </c>
      <c r="AS16" s="7" t="str">
        <f t="shared" si="5"/>
        <v>S</v>
      </c>
      <c r="AT16" s="7">
        <v>30</v>
      </c>
      <c r="AU16" s="7" t="str">
        <f t="shared" si="6"/>
        <v>S</v>
      </c>
      <c r="AV16" s="7">
        <v>10</v>
      </c>
      <c r="AW16" s="7" t="str">
        <f t="shared" si="7"/>
        <v>R</v>
      </c>
      <c r="AX16" s="7">
        <v>36</v>
      </c>
      <c r="AY16" s="7" t="str">
        <f t="shared" si="8"/>
        <v>S</v>
      </c>
      <c r="AZ16" s="7">
        <v>29</v>
      </c>
      <c r="BA16" s="7" t="str">
        <f t="shared" si="9"/>
        <v>S</v>
      </c>
      <c r="BB16" s="7">
        <v>22</v>
      </c>
      <c r="BC16" s="7" t="str">
        <f t="shared" si="10"/>
        <v>S</v>
      </c>
      <c r="BD16" s="7">
        <v>30</v>
      </c>
      <c r="BE16" s="7" t="str">
        <f t="shared" si="11"/>
        <v>S</v>
      </c>
      <c r="BF16" s="7">
        <v>30</v>
      </c>
      <c r="BG16" s="7" t="str">
        <f t="shared" si="12"/>
        <v>S</v>
      </c>
      <c r="BH16" s="7">
        <v>30</v>
      </c>
      <c r="BI16" s="7" t="str">
        <f t="shared" si="13"/>
        <v>S</v>
      </c>
      <c r="BJ16" s="7">
        <v>24</v>
      </c>
      <c r="BK16" s="7" t="str">
        <f t="shared" si="14"/>
        <v>S</v>
      </c>
      <c r="BL16" s="1"/>
      <c r="BM16" s="7" t="s">
        <v>1016</v>
      </c>
    </row>
    <row r="17" spans="1:65">
      <c r="A17" t="s">
        <v>1043</v>
      </c>
      <c r="C17">
        <v>2614</v>
      </c>
      <c r="D17" t="s">
        <v>1043</v>
      </c>
      <c r="E17" s="23">
        <f>VLOOKUP(C17,'fechas de aislamiento'!A$2:B$825,2,FALSE)</f>
        <v>43447</v>
      </c>
      <c r="F17" t="s">
        <v>1043</v>
      </c>
      <c r="G17" s="7" t="s">
        <v>1044</v>
      </c>
      <c r="H17" t="s">
        <v>1043</v>
      </c>
      <c r="I17" s="11" t="s">
        <v>1011</v>
      </c>
      <c r="J17" s="2" t="s">
        <v>1012</v>
      </c>
      <c r="K17" t="s">
        <v>1013</v>
      </c>
      <c r="L17" s="5" t="s">
        <v>1043</v>
      </c>
      <c r="M17" s="4" t="s">
        <v>1014</v>
      </c>
      <c r="N17">
        <v>1585</v>
      </c>
      <c r="O17" t="s">
        <v>1043</v>
      </c>
      <c r="P17">
        <v>0</v>
      </c>
      <c r="Q17" s="7">
        <v>0</v>
      </c>
      <c r="R17" s="7">
        <v>0</v>
      </c>
      <c r="S17" s="7">
        <v>0</v>
      </c>
      <c r="T17" s="7">
        <v>0.5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1</v>
      </c>
      <c r="AB17" s="7">
        <v>0</v>
      </c>
      <c r="AC17" s="7">
        <v>0</v>
      </c>
      <c r="AD17" s="7">
        <v>0</v>
      </c>
      <c r="AE17" s="7">
        <v>1</v>
      </c>
      <c r="AF17" s="7"/>
      <c r="AG17" s="7"/>
      <c r="AH17" s="7">
        <v>20</v>
      </c>
      <c r="AI17" s="7" t="str">
        <f t="shared" si="0"/>
        <v>S</v>
      </c>
      <c r="AJ17" s="7">
        <v>20</v>
      </c>
      <c r="AK17" s="7" t="str">
        <f t="shared" si="1"/>
        <v>S</v>
      </c>
      <c r="AL17" s="7">
        <v>19</v>
      </c>
      <c r="AM17" s="7" t="str">
        <f t="shared" si="2"/>
        <v>S</v>
      </c>
      <c r="AN17" s="7">
        <v>22</v>
      </c>
      <c r="AO17" s="7" t="str">
        <f t="shared" si="3"/>
        <v>I</v>
      </c>
      <c r="AP17" s="7">
        <v>27</v>
      </c>
      <c r="AQ17" s="7" t="str">
        <f t="shared" si="4"/>
        <v>S</v>
      </c>
      <c r="AR17" s="7">
        <v>26</v>
      </c>
      <c r="AS17" s="7" t="str">
        <f t="shared" si="5"/>
        <v>S</v>
      </c>
      <c r="AT17" s="7">
        <v>28</v>
      </c>
      <c r="AU17" s="7" t="str">
        <f t="shared" si="6"/>
        <v>S</v>
      </c>
      <c r="AV17" s="7">
        <v>6</v>
      </c>
      <c r="AW17" s="7" t="str">
        <f t="shared" si="7"/>
        <v>R</v>
      </c>
      <c r="AX17" s="7">
        <v>32</v>
      </c>
      <c r="AY17" s="7" t="str">
        <f t="shared" si="8"/>
        <v>S</v>
      </c>
      <c r="AZ17" s="7">
        <v>28</v>
      </c>
      <c r="BA17" s="7" t="str">
        <f t="shared" si="9"/>
        <v>S</v>
      </c>
      <c r="BB17" s="7">
        <v>23</v>
      </c>
      <c r="BC17" s="7" t="str">
        <f t="shared" si="10"/>
        <v>S</v>
      </c>
      <c r="BD17" s="7">
        <v>28</v>
      </c>
      <c r="BE17" s="7" t="str">
        <f t="shared" si="11"/>
        <v>S</v>
      </c>
      <c r="BF17" s="7">
        <v>30</v>
      </c>
      <c r="BG17" s="7" t="str">
        <f t="shared" si="12"/>
        <v>S</v>
      </c>
      <c r="BH17" s="7">
        <v>26</v>
      </c>
      <c r="BI17" s="7" t="str">
        <f t="shared" si="13"/>
        <v>S</v>
      </c>
      <c r="BJ17" s="7">
        <v>6</v>
      </c>
      <c r="BK17" s="7" t="str">
        <f t="shared" si="14"/>
        <v>R</v>
      </c>
      <c r="BL17" s="1"/>
      <c r="BM17" s="7" t="s">
        <v>1016</v>
      </c>
    </row>
    <row r="18" spans="1:65">
      <c r="A18" t="s">
        <v>1045</v>
      </c>
      <c r="C18">
        <v>2616</v>
      </c>
      <c r="D18" t="s">
        <v>1045</v>
      </c>
      <c r="E18" s="23">
        <f>VLOOKUP(C18,'fechas de aislamiento'!A$2:B$825,2,FALSE)</f>
        <v>43448</v>
      </c>
      <c r="F18" t="s">
        <v>1045</v>
      </c>
      <c r="G18" s="7" t="s">
        <v>1046</v>
      </c>
      <c r="H18" t="s">
        <v>1045</v>
      </c>
      <c r="I18" s="11" t="s">
        <v>1011</v>
      </c>
      <c r="J18" s="2" t="s">
        <v>1012</v>
      </c>
      <c r="K18" t="s">
        <v>1013</v>
      </c>
      <c r="L18" s="5" t="s">
        <v>1045</v>
      </c>
      <c r="M18" s="4" t="s">
        <v>1014</v>
      </c>
      <c r="N18" t="s">
        <v>1015</v>
      </c>
      <c r="O18" t="s">
        <v>1045</v>
      </c>
      <c r="P18">
        <v>1</v>
      </c>
      <c r="Q18" s="7">
        <v>0</v>
      </c>
      <c r="R18" s="7">
        <v>0</v>
      </c>
      <c r="S18" s="7">
        <v>0</v>
      </c>
      <c r="T18" s="7">
        <v>1</v>
      </c>
      <c r="U18" s="7">
        <v>0</v>
      </c>
      <c r="V18" s="7">
        <v>1</v>
      </c>
      <c r="W18" s="7">
        <v>0.5</v>
      </c>
      <c r="X18" s="7">
        <v>1</v>
      </c>
      <c r="Y18" s="7">
        <v>0</v>
      </c>
      <c r="Z18" s="7">
        <v>0</v>
      </c>
      <c r="AA18" s="7">
        <v>0.5</v>
      </c>
      <c r="AB18" s="7">
        <v>0</v>
      </c>
      <c r="AC18" s="7">
        <v>0</v>
      </c>
      <c r="AD18" s="7">
        <v>0</v>
      </c>
      <c r="AE18" s="7">
        <v>0</v>
      </c>
      <c r="AF18" s="7"/>
      <c r="AG18" s="7"/>
      <c r="AH18" s="7">
        <v>24</v>
      </c>
      <c r="AI18" s="7" t="str">
        <f t="shared" si="0"/>
        <v>S</v>
      </c>
      <c r="AJ18" s="7">
        <v>21</v>
      </c>
      <c r="AK18" s="7" t="str">
        <f t="shared" si="1"/>
        <v>S</v>
      </c>
      <c r="AL18" s="7">
        <v>6</v>
      </c>
      <c r="AM18" s="7" t="str">
        <f t="shared" si="2"/>
        <v>R</v>
      </c>
      <c r="AN18" s="7">
        <v>6</v>
      </c>
      <c r="AO18" s="7" t="str">
        <f t="shared" si="3"/>
        <v>R</v>
      </c>
      <c r="AP18" s="7">
        <v>19</v>
      </c>
      <c r="AQ18" s="7" t="str">
        <f t="shared" si="4"/>
        <v>I</v>
      </c>
      <c r="AR18" s="7">
        <v>22</v>
      </c>
      <c r="AS18" s="7" t="str">
        <f t="shared" si="5"/>
        <v>S</v>
      </c>
      <c r="AT18" s="7">
        <v>10</v>
      </c>
      <c r="AU18" s="7" t="str">
        <f t="shared" si="6"/>
        <v>R</v>
      </c>
      <c r="AV18" s="7">
        <v>24</v>
      </c>
      <c r="AW18" s="7" t="str">
        <f t="shared" si="7"/>
        <v>I</v>
      </c>
      <c r="AX18" s="7">
        <v>30</v>
      </c>
      <c r="AY18" s="7" t="str">
        <f t="shared" si="8"/>
        <v>S</v>
      </c>
      <c r="AZ18" s="7">
        <v>30</v>
      </c>
      <c r="BA18" s="7" t="str">
        <f t="shared" si="9"/>
        <v>S</v>
      </c>
      <c r="BB18" s="7">
        <v>25</v>
      </c>
      <c r="BC18" s="7" t="str">
        <f t="shared" si="10"/>
        <v>S</v>
      </c>
      <c r="BD18" s="7">
        <v>30</v>
      </c>
      <c r="BE18" s="7" t="str">
        <f t="shared" si="11"/>
        <v>S</v>
      </c>
      <c r="BF18" s="7">
        <v>30</v>
      </c>
      <c r="BG18" s="7" t="str">
        <f t="shared" si="12"/>
        <v>S</v>
      </c>
      <c r="BH18" s="7">
        <v>30</v>
      </c>
      <c r="BI18" s="7" t="str">
        <f t="shared" si="13"/>
        <v>S</v>
      </c>
      <c r="BJ18" s="7">
        <v>28</v>
      </c>
      <c r="BK18" s="7" t="str">
        <f t="shared" si="14"/>
        <v>S</v>
      </c>
      <c r="BL18" s="1"/>
      <c r="BM18" s="7" t="s">
        <v>1016</v>
      </c>
    </row>
    <row r="19" spans="1:65">
      <c r="A19" t="s">
        <v>1047</v>
      </c>
      <c r="C19">
        <v>2620</v>
      </c>
      <c r="D19" t="s">
        <v>1047</v>
      </c>
      <c r="E19" s="23">
        <f>VLOOKUP(C19,'fechas de aislamiento'!A$2:B$825,2,FALSE)</f>
        <v>43447</v>
      </c>
      <c r="F19" t="s">
        <v>1047</v>
      </c>
      <c r="G19" s="7" t="s">
        <v>1048</v>
      </c>
      <c r="H19" t="s">
        <v>1047</v>
      </c>
      <c r="I19" s="11" t="s">
        <v>1011</v>
      </c>
      <c r="J19" s="2" t="s">
        <v>1012</v>
      </c>
      <c r="K19" t="s">
        <v>1013</v>
      </c>
      <c r="L19" s="5" t="s">
        <v>1047</v>
      </c>
      <c r="M19" s="4" t="s">
        <v>1014</v>
      </c>
      <c r="N19">
        <v>155</v>
      </c>
      <c r="O19" t="s">
        <v>1047</v>
      </c>
      <c r="P19">
        <v>0</v>
      </c>
      <c r="Q19" s="7">
        <v>0</v>
      </c>
      <c r="R19" s="7">
        <v>0</v>
      </c>
      <c r="S19" s="7">
        <v>0</v>
      </c>
      <c r="T19" s="7">
        <v>1</v>
      </c>
      <c r="U19" s="7">
        <v>0</v>
      </c>
      <c r="V19" s="7">
        <v>0</v>
      </c>
      <c r="W19" s="7">
        <v>0</v>
      </c>
      <c r="X19" s="7">
        <v>1</v>
      </c>
      <c r="Y19" s="7">
        <v>0.5</v>
      </c>
      <c r="Z19" s="7">
        <v>0.5</v>
      </c>
      <c r="AA19" s="7">
        <v>0.5</v>
      </c>
      <c r="AB19" s="7">
        <v>0</v>
      </c>
      <c r="AC19" s="7">
        <v>0</v>
      </c>
      <c r="AD19" s="7">
        <v>0</v>
      </c>
      <c r="AE19" s="7">
        <v>0</v>
      </c>
      <c r="AF19" s="7"/>
      <c r="AG19" s="7"/>
      <c r="AH19" s="7">
        <v>22</v>
      </c>
      <c r="AI19" s="7" t="str">
        <f t="shared" si="0"/>
        <v>S</v>
      </c>
      <c r="AJ19" s="7">
        <v>14</v>
      </c>
      <c r="AK19" s="7" t="str">
        <f t="shared" si="1"/>
        <v>I</v>
      </c>
      <c r="AL19" s="7">
        <v>6</v>
      </c>
      <c r="AM19" s="7" t="str">
        <f t="shared" si="2"/>
        <v>R</v>
      </c>
      <c r="AN19" s="7">
        <v>12</v>
      </c>
      <c r="AO19" s="7" t="str">
        <f t="shared" si="3"/>
        <v>R</v>
      </c>
      <c r="AP19" s="7">
        <v>26</v>
      </c>
      <c r="AQ19" s="7" t="str">
        <f t="shared" si="4"/>
        <v>S</v>
      </c>
      <c r="AR19" s="7">
        <v>22</v>
      </c>
      <c r="AS19" s="7" t="str">
        <f t="shared" si="5"/>
        <v>S</v>
      </c>
      <c r="AT19" s="7">
        <v>24</v>
      </c>
      <c r="AU19" s="7" t="str">
        <f t="shared" si="6"/>
        <v>S</v>
      </c>
      <c r="AV19" s="7">
        <v>24</v>
      </c>
      <c r="AW19" s="7" t="str">
        <f t="shared" si="7"/>
        <v>I</v>
      </c>
      <c r="AX19" s="7">
        <v>30</v>
      </c>
      <c r="AY19" s="7" t="str">
        <f t="shared" si="8"/>
        <v>S</v>
      </c>
      <c r="AZ19" s="7">
        <v>32</v>
      </c>
      <c r="BA19" s="7" t="str">
        <f t="shared" si="9"/>
        <v>S</v>
      </c>
      <c r="BB19" s="7">
        <v>22</v>
      </c>
      <c r="BC19" s="7" t="str">
        <f t="shared" si="10"/>
        <v>S</v>
      </c>
      <c r="BD19" s="7">
        <v>28</v>
      </c>
      <c r="BE19" s="7" t="str">
        <f t="shared" si="11"/>
        <v>S</v>
      </c>
      <c r="BF19" s="7">
        <v>32</v>
      </c>
      <c r="BG19" s="7" t="str">
        <f t="shared" si="12"/>
        <v>S</v>
      </c>
      <c r="BH19" s="7">
        <v>22</v>
      </c>
      <c r="BI19" s="7" t="str">
        <f t="shared" si="13"/>
        <v>I</v>
      </c>
      <c r="BJ19" s="7">
        <v>26</v>
      </c>
      <c r="BK19" s="7" t="str">
        <f t="shared" si="14"/>
        <v>S</v>
      </c>
      <c r="BL19" s="1"/>
      <c r="BM19" s="7" t="s">
        <v>1016</v>
      </c>
    </row>
    <row r="20" spans="1:65">
      <c r="A20" t="s">
        <v>1049</v>
      </c>
      <c r="B20">
        <v>1</v>
      </c>
      <c r="C20">
        <v>2625</v>
      </c>
      <c r="D20" t="s">
        <v>1049</v>
      </c>
      <c r="E20" s="23">
        <f>VLOOKUP(C20,'fechas de aislamiento'!A$2:B$825,2,FALSE)</f>
        <v>43447</v>
      </c>
      <c r="F20" t="s">
        <v>1049</v>
      </c>
      <c r="G20" s="7" t="s">
        <v>1050</v>
      </c>
      <c r="H20" t="s">
        <v>1049</v>
      </c>
      <c r="I20" s="11" t="s">
        <v>1011</v>
      </c>
      <c r="J20" s="2" t="s">
        <v>1012</v>
      </c>
      <c r="K20" t="s">
        <v>1013</v>
      </c>
      <c r="L20" s="5" t="s">
        <v>1049</v>
      </c>
      <c r="M20" s="4" t="s">
        <v>1014</v>
      </c>
      <c r="N20">
        <v>131</v>
      </c>
      <c r="O20" t="s">
        <v>1049</v>
      </c>
      <c r="P20">
        <v>1</v>
      </c>
      <c r="Q20" s="7">
        <v>0</v>
      </c>
      <c r="R20" s="7">
        <v>0</v>
      </c>
      <c r="S20" s="7">
        <v>0</v>
      </c>
      <c r="T20" s="7">
        <v>1</v>
      </c>
      <c r="U20" s="7">
        <v>0</v>
      </c>
      <c r="V20" s="7">
        <v>1</v>
      </c>
      <c r="W20" s="7">
        <v>0.5</v>
      </c>
      <c r="X20" s="7">
        <v>1</v>
      </c>
      <c r="Y20" s="7">
        <v>0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0</v>
      </c>
      <c r="AF20" s="7"/>
      <c r="AG20" s="7"/>
      <c r="AH20" s="7">
        <v>22</v>
      </c>
      <c r="AI20" s="7" t="str">
        <f t="shared" si="0"/>
        <v>S</v>
      </c>
      <c r="AJ20" s="7">
        <v>22</v>
      </c>
      <c r="AK20" s="7" t="str">
        <f t="shared" si="1"/>
        <v>S</v>
      </c>
      <c r="AL20" s="7">
        <v>6</v>
      </c>
      <c r="AM20" s="7" t="str">
        <f t="shared" si="2"/>
        <v>R</v>
      </c>
      <c r="AN20" s="7">
        <v>6</v>
      </c>
      <c r="AO20" s="7" t="str">
        <f t="shared" si="3"/>
        <v>R</v>
      </c>
      <c r="AP20" s="7">
        <v>24</v>
      </c>
      <c r="AQ20" s="7" t="str">
        <f t="shared" si="4"/>
        <v>I</v>
      </c>
      <c r="AR20" s="7">
        <v>24</v>
      </c>
      <c r="AS20" s="7" t="str">
        <f t="shared" si="5"/>
        <v>S</v>
      </c>
      <c r="AT20" s="7">
        <v>16</v>
      </c>
      <c r="AU20" s="7" t="str">
        <f t="shared" si="6"/>
        <v>R</v>
      </c>
      <c r="AV20" s="7">
        <v>6</v>
      </c>
      <c r="AW20" s="7" t="str">
        <f t="shared" si="7"/>
        <v>R</v>
      </c>
      <c r="AX20" s="7">
        <v>32</v>
      </c>
      <c r="AY20" s="7" t="str">
        <f t="shared" si="8"/>
        <v>S</v>
      </c>
      <c r="AZ20" s="7">
        <v>25</v>
      </c>
      <c r="BA20" s="7" t="str">
        <f t="shared" si="9"/>
        <v>S</v>
      </c>
      <c r="BB20" s="7">
        <v>24</v>
      </c>
      <c r="BC20" s="7" t="str">
        <f t="shared" si="10"/>
        <v>S</v>
      </c>
      <c r="BD20" s="7">
        <v>30</v>
      </c>
      <c r="BE20" s="7" t="str">
        <f t="shared" si="11"/>
        <v>S</v>
      </c>
      <c r="BF20" s="7">
        <v>30</v>
      </c>
      <c r="BG20" s="7" t="str">
        <f t="shared" si="12"/>
        <v>S</v>
      </c>
      <c r="BH20" s="7">
        <v>28</v>
      </c>
      <c r="BI20" s="7" t="str">
        <f t="shared" si="13"/>
        <v>S</v>
      </c>
      <c r="BJ20" s="7">
        <v>30</v>
      </c>
      <c r="BK20" s="7" t="str">
        <f t="shared" si="14"/>
        <v>S</v>
      </c>
      <c r="BL20" s="1"/>
      <c r="BM20" s="7" t="s">
        <v>1016</v>
      </c>
    </row>
    <row r="21" spans="1:65">
      <c r="A21" t="s">
        <v>1051</v>
      </c>
      <c r="B21">
        <v>1</v>
      </c>
      <c r="C21">
        <v>2626</v>
      </c>
      <c r="D21" t="s">
        <v>1051</v>
      </c>
      <c r="E21" s="23">
        <f>VLOOKUP(C21,'fechas de aislamiento'!A$2:B$825,2,FALSE)</f>
        <v>43448</v>
      </c>
      <c r="F21" t="s">
        <v>1051</v>
      </c>
      <c r="G21" s="7" t="s">
        <v>1052</v>
      </c>
      <c r="H21" t="s">
        <v>1051</v>
      </c>
      <c r="I21" s="11" t="s">
        <v>1011</v>
      </c>
      <c r="J21" s="2" t="s">
        <v>1012</v>
      </c>
      <c r="K21" t="s">
        <v>1013</v>
      </c>
      <c r="L21" s="5" t="s">
        <v>1051</v>
      </c>
      <c r="M21" s="4" t="s">
        <v>1014</v>
      </c>
      <c r="N21">
        <v>1193</v>
      </c>
      <c r="O21" t="s">
        <v>1051</v>
      </c>
      <c r="P21">
        <v>0</v>
      </c>
      <c r="Q21" s="7">
        <v>0</v>
      </c>
      <c r="R21" s="7">
        <v>0</v>
      </c>
      <c r="S21" s="7">
        <v>0</v>
      </c>
      <c r="T21" s="7">
        <v>0.5</v>
      </c>
      <c r="U21" s="7">
        <v>0</v>
      </c>
      <c r="V21" s="7">
        <v>0</v>
      </c>
      <c r="W21" s="7">
        <v>0</v>
      </c>
      <c r="X21" s="7">
        <v>1</v>
      </c>
      <c r="Y21" s="7">
        <v>0</v>
      </c>
      <c r="Z21" s="7">
        <v>0</v>
      </c>
      <c r="AA21" s="7">
        <v>1</v>
      </c>
      <c r="AB21" s="7">
        <v>0</v>
      </c>
      <c r="AC21" s="7">
        <v>0</v>
      </c>
      <c r="AD21" s="7">
        <v>0</v>
      </c>
      <c r="AE21" s="7">
        <v>1</v>
      </c>
      <c r="AF21" s="7"/>
      <c r="AG21" s="7"/>
      <c r="AH21" s="7">
        <v>22</v>
      </c>
      <c r="AI21" s="7" t="str">
        <f t="shared" si="0"/>
        <v>S</v>
      </c>
      <c r="AJ21" s="7">
        <v>16</v>
      </c>
      <c r="AK21" s="7" t="str">
        <f t="shared" si="1"/>
        <v>S</v>
      </c>
      <c r="AL21" s="7">
        <v>6</v>
      </c>
      <c r="AM21" s="7" t="str">
        <f t="shared" si="2"/>
        <v>R</v>
      </c>
      <c r="AN21" s="7">
        <v>22</v>
      </c>
      <c r="AO21" s="7" t="str">
        <f t="shared" si="3"/>
        <v>I</v>
      </c>
      <c r="AP21" s="7">
        <v>32</v>
      </c>
      <c r="AQ21" s="7" t="str">
        <f t="shared" si="4"/>
        <v>S</v>
      </c>
      <c r="AR21" s="7">
        <v>50</v>
      </c>
      <c r="AS21" s="7" t="str">
        <f t="shared" si="5"/>
        <v>S</v>
      </c>
      <c r="AT21" s="7">
        <v>30</v>
      </c>
      <c r="AU21" s="7" t="str">
        <f t="shared" si="6"/>
        <v>S</v>
      </c>
      <c r="AV21" s="7">
        <v>9</v>
      </c>
      <c r="AW21" s="7" t="str">
        <f t="shared" si="7"/>
        <v>R</v>
      </c>
      <c r="AX21" s="7">
        <v>32</v>
      </c>
      <c r="AY21" s="7" t="str">
        <f t="shared" si="8"/>
        <v>S</v>
      </c>
      <c r="AZ21" s="7">
        <v>28</v>
      </c>
      <c r="BA21" s="7" t="str">
        <f t="shared" si="9"/>
        <v>S</v>
      </c>
      <c r="BB21" s="7">
        <v>22</v>
      </c>
      <c r="BC21" s="7" t="str">
        <f t="shared" si="10"/>
        <v>S</v>
      </c>
      <c r="BD21" s="7">
        <v>28</v>
      </c>
      <c r="BE21" s="7" t="str">
        <f t="shared" si="11"/>
        <v>S</v>
      </c>
      <c r="BF21" s="7">
        <v>30</v>
      </c>
      <c r="BG21" s="7" t="str">
        <f t="shared" si="12"/>
        <v>S</v>
      </c>
      <c r="BH21" s="7">
        <v>28</v>
      </c>
      <c r="BI21" s="7" t="str">
        <f t="shared" si="13"/>
        <v>S</v>
      </c>
      <c r="BJ21" s="7">
        <v>6</v>
      </c>
      <c r="BK21" s="7" t="str">
        <f t="shared" si="14"/>
        <v>R</v>
      </c>
      <c r="BL21" s="1"/>
      <c r="BM21" s="7" t="s">
        <v>1016</v>
      </c>
    </row>
    <row r="22" spans="1:65">
      <c r="A22" t="s">
        <v>1053</v>
      </c>
      <c r="B22">
        <v>1</v>
      </c>
      <c r="C22">
        <v>2627</v>
      </c>
      <c r="D22" t="s">
        <v>1053</v>
      </c>
      <c r="E22" s="23">
        <f>VLOOKUP(C22,'fechas de aislamiento'!A$2:B$825,2,FALSE)</f>
        <v>43448</v>
      </c>
      <c r="F22" t="s">
        <v>1053</v>
      </c>
      <c r="G22" s="7" t="s">
        <v>1054</v>
      </c>
      <c r="H22" t="s">
        <v>1053</v>
      </c>
      <c r="I22" s="11" t="s">
        <v>1011</v>
      </c>
      <c r="J22" s="2" t="s">
        <v>1012</v>
      </c>
      <c r="K22" t="s">
        <v>1013</v>
      </c>
      <c r="L22" s="5" t="s">
        <v>1053</v>
      </c>
      <c r="M22" s="4" t="s">
        <v>1014</v>
      </c>
      <c r="N22">
        <v>1193</v>
      </c>
      <c r="O22" t="s">
        <v>1053</v>
      </c>
      <c r="P22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1</v>
      </c>
      <c r="Y22" s="7">
        <v>0</v>
      </c>
      <c r="Z22" s="7">
        <v>0</v>
      </c>
      <c r="AA22" s="7">
        <v>1</v>
      </c>
      <c r="AB22" s="7">
        <v>0</v>
      </c>
      <c r="AC22" s="7">
        <v>0</v>
      </c>
      <c r="AD22" s="7">
        <v>0</v>
      </c>
      <c r="AE22" s="7">
        <v>1</v>
      </c>
      <c r="AF22" s="7"/>
      <c r="AG22" s="7"/>
      <c r="AH22" s="7">
        <v>22</v>
      </c>
      <c r="AI22" s="7" t="str">
        <f t="shared" si="0"/>
        <v>S</v>
      </c>
      <c r="AJ22" s="7">
        <v>19</v>
      </c>
      <c r="AK22" s="7" t="str">
        <f t="shared" si="1"/>
        <v>S</v>
      </c>
      <c r="AL22" s="7">
        <v>6</v>
      </c>
      <c r="AM22" s="7" t="str">
        <f t="shared" si="2"/>
        <v>R</v>
      </c>
      <c r="AN22" s="7">
        <v>24</v>
      </c>
      <c r="AO22" s="7" t="str">
        <f t="shared" si="3"/>
        <v>S</v>
      </c>
      <c r="AP22" s="7">
        <v>34</v>
      </c>
      <c r="AQ22" s="7" t="str">
        <f t="shared" si="4"/>
        <v>S</v>
      </c>
      <c r="AR22" s="7">
        <v>30</v>
      </c>
      <c r="AS22" s="7" t="str">
        <f t="shared" si="5"/>
        <v>S</v>
      </c>
      <c r="AT22" s="7">
        <v>33</v>
      </c>
      <c r="AU22" s="7" t="str">
        <f t="shared" si="6"/>
        <v>S</v>
      </c>
      <c r="AV22" s="7">
        <v>9</v>
      </c>
      <c r="AW22" s="7" t="str">
        <f t="shared" si="7"/>
        <v>R</v>
      </c>
      <c r="AX22" s="7">
        <v>34</v>
      </c>
      <c r="AY22" s="7" t="str">
        <f t="shared" si="8"/>
        <v>S</v>
      </c>
      <c r="AZ22" s="7">
        <v>26</v>
      </c>
      <c r="BA22" s="7" t="str">
        <f t="shared" si="9"/>
        <v>S</v>
      </c>
      <c r="BB22" s="7">
        <v>24</v>
      </c>
      <c r="BC22" s="7" t="str">
        <f t="shared" si="10"/>
        <v>S</v>
      </c>
      <c r="BD22" s="7">
        <v>28</v>
      </c>
      <c r="BE22" s="7" t="str">
        <f t="shared" si="11"/>
        <v>S</v>
      </c>
      <c r="BF22" s="7">
        <v>30</v>
      </c>
      <c r="BG22" s="7" t="str">
        <f t="shared" si="12"/>
        <v>S</v>
      </c>
      <c r="BH22" s="7">
        <v>27</v>
      </c>
      <c r="BI22" s="7" t="str">
        <f t="shared" si="13"/>
        <v>S</v>
      </c>
      <c r="BJ22" s="7">
        <v>6</v>
      </c>
      <c r="BK22" s="7" t="str">
        <f t="shared" si="14"/>
        <v>R</v>
      </c>
      <c r="BL22" s="1"/>
      <c r="BM22" s="7" t="s">
        <v>1016</v>
      </c>
    </row>
    <row r="23" spans="1:65">
      <c r="A23" t="s">
        <v>1055</v>
      </c>
      <c r="C23">
        <v>2628</v>
      </c>
      <c r="D23" t="s">
        <v>1055</v>
      </c>
      <c r="E23" s="23">
        <f>VLOOKUP(C23,'fechas de aislamiento'!A$2:B$825,2,FALSE)</f>
        <v>43448</v>
      </c>
      <c r="F23" t="s">
        <v>1055</v>
      </c>
      <c r="G23" s="7" t="s">
        <v>1056</v>
      </c>
      <c r="H23" t="s">
        <v>1055</v>
      </c>
      <c r="I23" s="11" t="s">
        <v>1011</v>
      </c>
      <c r="J23" s="2" t="s">
        <v>1012</v>
      </c>
      <c r="K23" t="s">
        <v>1013</v>
      </c>
      <c r="L23" s="5" t="s">
        <v>1055</v>
      </c>
      <c r="M23" s="4" t="s">
        <v>1014</v>
      </c>
      <c r="N23">
        <v>394</v>
      </c>
      <c r="O23" t="s">
        <v>1055</v>
      </c>
      <c r="P23">
        <v>1</v>
      </c>
      <c r="Q23" s="7">
        <v>0</v>
      </c>
      <c r="R23" s="7">
        <v>0</v>
      </c>
      <c r="S23" s="7">
        <v>0</v>
      </c>
      <c r="T23" s="7">
        <v>1</v>
      </c>
      <c r="U23" s="7">
        <v>0</v>
      </c>
      <c r="V23" s="7">
        <v>1</v>
      </c>
      <c r="W23" s="7">
        <v>0.5</v>
      </c>
      <c r="X23" s="7">
        <v>1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/>
      <c r="AG23" s="7"/>
      <c r="AH23" s="7">
        <v>24</v>
      </c>
      <c r="AI23" s="7" t="str">
        <f t="shared" si="0"/>
        <v>S</v>
      </c>
      <c r="AJ23" s="7">
        <v>16</v>
      </c>
      <c r="AK23" s="7" t="str">
        <f t="shared" si="1"/>
        <v>S</v>
      </c>
      <c r="AL23" s="7">
        <v>6</v>
      </c>
      <c r="AM23" s="7" t="str">
        <f t="shared" si="2"/>
        <v>R</v>
      </c>
      <c r="AN23" s="7">
        <v>6</v>
      </c>
      <c r="AO23" s="7" t="str">
        <f t="shared" si="3"/>
        <v>R</v>
      </c>
      <c r="AP23" s="7">
        <v>22</v>
      </c>
      <c r="AQ23" s="7" t="str">
        <f t="shared" si="4"/>
        <v>I</v>
      </c>
      <c r="AR23" s="7">
        <v>22</v>
      </c>
      <c r="AS23" s="7" t="str">
        <f t="shared" si="5"/>
        <v>S</v>
      </c>
      <c r="AT23" s="7">
        <v>13</v>
      </c>
      <c r="AU23" s="7" t="str">
        <f t="shared" si="6"/>
        <v>R</v>
      </c>
      <c r="AV23" s="7">
        <v>30</v>
      </c>
      <c r="AW23" s="7" t="str">
        <f t="shared" si="7"/>
        <v>S</v>
      </c>
      <c r="AX23" s="7">
        <v>28</v>
      </c>
      <c r="AY23" s="7" t="str">
        <f t="shared" si="8"/>
        <v>S</v>
      </c>
      <c r="AZ23" s="7">
        <v>31</v>
      </c>
      <c r="BA23" s="7" t="str">
        <f t="shared" si="9"/>
        <v>S</v>
      </c>
      <c r="BB23" s="7">
        <v>23</v>
      </c>
      <c r="BC23" s="7" t="str">
        <f t="shared" si="10"/>
        <v>S</v>
      </c>
      <c r="BD23" s="7">
        <v>28</v>
      </c>
      <c r="BE23" s="7" t="str">
        <f t="shared" si="11"/>
        <v>S</v>
      </c>
      <c r="BF23" s="7">
        <v>30</v>
      </c>
      <c r="BG23" s="7" t="str">
        <f t="shared" si="12"/>
        <v>S</v>
      </c>
      <c r="BH23" s="7">
        <v>27</v>
      </c>
      <c r="BI23" s="7" t="str">
        <f t="shared" si="13"/>
        <v>S</v>
      </c>
      <c r="BJ23" s="7">
        <v>28</v>
      </c>
      <c r="BK23" s="7" t="str">
        <f t="shared" si="14"/>
        <v>S</v>
      </c>
      <c r="BL23" s="1"/>
      <c r="BM23" s="7" t="s">
        <v>1016</v>
      </c>
    </row>
    <row r="24" spans="1:65">
      <c r="A24" t="s">
        <v>1057</v>
      </c>
      <c r="B24">
        <v>1</v>
      </c>
      <c r="C24">
        <v>2634</v>
      </c>
      <c r="D24" t="s">
        <v>1057</v>
      </c>
      <c r="E24" s="23">
        <f>VLOOKUP(C24,'fechas de aislamiento'!A$2:B$825,2,FALSE)</f>
        <v>43448</v>
      </c>
      <c r="F24" t="s">
        <v>1057</v>
      </c>
      <c r="G24" s="7" t="s">
        <v>1058</v>
      </c>
      <c r="H24" t="s">
        <v>1057</v>
      </c>
      <c r="I24" s="11" t="s">
        <v>1011</v>
      </c>
      <c r="J24" s="2" t="s">
        <v>1012</v>
      </c>
      <c r="K24" t="s">
        <v>1013</v>
      </c>
      <c r="L24" s="5" t="s">
        <v>1057</v>
      </c>
      <c r="M24" s="4" t="s">
        <v>1014</v>
      </c>
      <c r="N24">
        <v>1193</v>
      </c>
      <c r="O24" t="s">
        <v>1057</v>
      </c>
      <c r="P24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1</v>
      </c>
      <c r="Y24" s="7">
        <v>0</v>
      </c>
      <c r="Z24" s="7">
        <v>0</v>
      </c>
      <c r="AA24" s="7">
        <v>1</v>
      </c>
      <c r="AB24" s="7">
        <v>0</v>
      </c>
      <c r="AC24" s="7">
        <v>1</v>
      </c>
      <c r="AD24" s="7">
        <v>0</v>
      </c>
      <c r="AE24" s="7">
        <v>1</v>
      </c>
      <c r="AF24" s="7"/>
      <c r="AG24" s="7"/>
      <c r="AH24" s="7">
        <v>24</v>
      </c>
      <c r="AI24" s="7" t="str">
        <f t="shared" si="0"/>
        <v>S</v>
      </c>
      <c r="AJ24" s="7">
        <v>20</v>
      </c>
      <c r="AK24" s="7" t="str">
        <f t="shared" si="1"/>
        <v>S</v>
      </c>
      <c r="AL24" s="7">
        <v>6</v>
      </c>
      <c r="AM24" s="7" t="str">
        <f t="shared" si="2"/>
        <v>R</v>
      </c>
      <c r="AN24" s="7">
        <v>26</v>
      </c>
      <c r="AO24" s="7" t="str">
        <f t="shared" si="3"/>
        <v>S</v>
      </c>
      <c r="AP24" s="7">
        <v>36</v>
      </c>
      <c r="AQ24" s="7" t="str">
        <f t="shared" si="4"/>
        <v>S</v>
      </c>
      <c r="AR24" s="7">
        <v>34</v>
      </c>
      <c r="AS24" s="7" t="str">
        <f t="shared" si="5"/>
        <v>S</v>
      </c>
      <c r="AT24" s="7">
        <v>32</v>
      </c>
      <c r="AU24" s="7" t="str">
        <f t="shared" si="6"/>
        <v>S</v>
      </c>
      <c r="AV24" s="7">
        <v>10</v>
      </c>
      <c r="AW24" s="7" t="str">
        <f t="shared" si="7"/>
        <v>R</v>
      </c>
      <c r="AX24" s="7">
        <v>34</v>
      </c>
      <c r="AY24" s="7" t="str">
        <f t="shared" si="8"/>
        <v>S</v>
      </c>
      <c r="AZ24" s="7">
        <v>29</v>
      </c>
      <c r="BA24" s="7" t="str">
        <f t="shared" si="9"/>
        <v>S</v>
      </c>
      <c r="BB24" s="7">
        <v>6</v>
      </c>
      <c r="BC24" s="7" t="str">
        <f t="shared" si="10"/>
        <v>R</v>
      </c>
      <c r="BD24" s="7">
        <v>30</v>
      </c>
      <c r="BE24" s="7" t="str">
        <f t="shared" si="11"/>
        <v>S</v>
      </c>
      <c r="BF24" s="7">
        <v>32</v>
      </c>
      <c r="BG24" s="7" t="str">
        <f t="shared" si="12"/>
        <v>S</v>
      </c>
      <c r="BH24" s="7">
        <v>30</v>
      </c>
      <c r="BI24" s="7" t="str">
        <f t="shared" si="13"/>
        <v>S</v>
      </c>
      <c r="BJ24" s="7">
        <v>6</v>
      </c>
      <c r="BK24" s="7" t="str">
        <f t="shared" si="14"/>
        <v>R</v>
      </c>
      <c r="BL24" s="1"/>
      <c r="BM24" s="7" t="s">
        <v>1016</v>
      </c>
    </row>
    <row r="25" spans="1:65">
      <c r="A25" t="s">
        <v>1059</v>
      </c>
      <c r="B25">
        <v>1</v>
      </c>
      <c r="C25">
        <v>2646</v>
      </c>
      <c r="D25" t="s">
        <v>1059</v>
      </c>
      <c r="E25" s="23">
        <f>VLOOKUP(C25,'fechas de aislamiento'!A$2:B$825,2,FALSE)</f>
        <v>43448</v>
      </c>
      <c r="F25" t="s">
        <v>1059</v>
      </c>
      <c r="G25" s="7" t="s">
        <v>1060</v>
      </c>
      <c r="H25" t="s">
        <v>1059</v>
      </c>
      <c r="I25" s="11" t="s">
        <v>1011</v>
      </c>
      <c r="J25" s="2" t="s">
        <v>1012</v>
      </c>
      <c r="K25" t="s">
        <v>1013</v>
      </c>
      <c r="L25" s="5" t="s">
        <v>1059</v>
      </c>
      <c r="M25" s="4" t="s">
        <v>1014</v>
      </c>
      <c r="N25">
        <v>1193</v>
      </c>
      <c r="O25" t="s">
        <v>1059</v>
      </c>
      <c r="P25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1</v>
      </c>
      <c r="Y25" s="7">
        <v>0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1</v>
      </c>
      <c r="AF25" s="7"/>
      <c r="AG25" s="7"/>
      <c r="AH25" s="7">
        <v>25</v>
      </c>
      <c r="AI25" s="7" t="str">
        <f t="shared" si="0"/>
        <v>S</v>
      </c>
      <c r="AJ25" s="7">
        <v>21</v>
      </c>
      <c r="AK25" s="7" t="str">
        <f t="shared" si="1"/>
        <v>S</v>
      </c>
      <c r="AL25" s="7">
        <v>6</v>
      </c>
      <c r="AM25" s="7" t="str">
        <f t="shared" si="2"/>
        <v>R</v>
      </c>
      <c r="AN25" s="7">
        <v>26</v>
      </c>
      <c r="AO25" s="7" t="str">
        <f t="shared" si="3"/>
        <v>S</v>
      </c>
      <c r="AP25" s="7">
        <v>30</v>
      </c>
      <c r="AQ25" s="7" t="str">
        <f t="shared" si="4"/>
        <v>S</v>
      </c>
      <c r="AR25" s="7">
        <v>31</v>
      </c>
      <c r="AS25" s="7" t="str">
        <f t="shared" si="5"/>
        <v>S</v>
      </c>
      <c r="AT25" s="7">
        <v>34</v>
      </c>
      <c r="AU25" s="7" t="str">
        <f t="shared" si="6"/>
        <v>S</v>
      </c>
      <c r="AV25" s="7">
        <v>10</v>
      </c>
      <c r="AW25" s="7" t="str">
        <f t="shared" si="7"/>
        <v>R</v>
      </c>
      <c r="AX25" s="7">
        <v>36</v>
      </c>
      <c r="AY25" s="7" t="str">
        <f t="shared" si="8"/>
        <v>S</v>
      </c>
      <c r="AZ25" s="7">
        <v>32</v>
      </c>
      <c r="BA25" s="7" t="str">
        <f t="shared" si="9"/>
        <v>S</v>
      </c>
      <c r="BB25" s="7">
        <v>6</v>
      </c>
      <c r="BC25" s="7" t="str">
        <f t="shared" si="10"/>
        <v>R</v>
      </c>
      <c r="BD25" s="7">
        <v>32</v>
      </c>
      <c r="BE25" s="7" t="str">
        <f t="shared" si="11"/>
        <v>S</v>
      </c>
      <c r="BF25" s="7">
        <v>36</v>
      </c>
      <c r="BG25" s="7" t="str">
        <f t="shared" si="12"/>
        <v>S</v>
      </c>
      <c r="BH25" s="7">
        <v>30</v>
      </c>
      <c r="BI25" s="7" t="str">
        <f t="shared" si="13"/>
        <v>S</v>
      </c>
      <c r="BJ25" s="7">
        <v>6</v>
      </c>
      <c r="BK25" s="7" t="str">
        <f t="shared" si="14"/>
        <v>R</v>
      </c>
      <c r="BL25" s="1"/>
      <c r="BM25" s="7" t="s">
        <v>1016</v>
      </c>
    </row>
    <row r="26" spans="1:65">
      <c r="A26" t="s">
        <v>1061</v>
      </c>
      <c r="C26">
        <v>2647</v>
      </c>
      <c r="D26" t="s">
        <v>1061</v>
      </c>
      <c r="E26" s="23">
        <f>VLOOKUP(C26,'fechas de aislamiento'!A$2:B$825,2,FALSE)</f>
        <v>43448</v>
      </c>
      <c r="F26" t="s">
        <v>1061</v>
      </c>
      <c r="G26" s="7" t="s">
        <v>1062</v>
      </c>
      <c r="H26" t="s">
        <v>1061</v>
      </c>
      <c r="I26" s="11" t="s">
        <v>1011</v>
      </c>
      <c r="J26" s="2" t="s">
        <v>1012</v>
      </c>
      <c r="K26" t="s">
        <v>1013</v>
      </c>
      <c r="L26" s="5" t="s">
        <v>1061</v>
      </c>
      <c r="M26" s="4" t="s">
        <v>1014</v>
      </c>
      <c r="N26" s="4">
        <v>540</v>
      </c>
      <c r="O26" t="s">
        <v>1061</v>
      </c>
      <c r="P26">
        <v>1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1</v>
      </c>
      <c r="W26" s="7">
        <v>1</v>
      </c>
      <c r="X26" s="7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/>
      <c r="AG26" s="7"/>
      <c r="AH26" s="7">
        <v>22</v>
      </c>
      <c r="AI26" s="7" t="str">
        <f t="shared" si="0"/>
        <v>S</v>
      </c>
      <c r="AJ26" s="7">
        <v>11</v>
      </c>
      <c r="AK26" s="7" t="str">
        <f t="shared" si="1"/>
        <v>R</v>
      </c>
      <c r="AL26" s="7">
        <v>6</v>
      </c>
      <c r="AM26" s="7" t="str">
        <f t="shared" si="2"/>
        <v>R</v>
      </c>
      <c r="AN26" s="7">
        <v>6</v>
      </c>
      <c r="AO26" s="7" t="str">
        <f t="shared" si="3"/>
        <v>R</v>
      </c>
      <c r="AP26" s="7">
        <v>17</v>
      </c>
      <c r="AQ26" s="7" t="str">
        <f t="shared" si="4"/>
        <v>R</v>
      </c>
      <c r="AR26" s="7">
        <v>21</v>
      </c>
      <c r="AS26" s="7" t="str">
        <f t="shared" si="5"/>
        <v>S</v>
      </c>
      <c r="AT26" s="7">
        <v>10</v>
      </c>
      <c r="AU26" s="7" t="str">
        <f t="shared" si="6"/>
        <v>R</v>
      </c>
      <c r="AV26" s="7">
        <v>28</v>
      </c>
      <c r="AW26" s="7" t="str">
        <f t="shared" si="7"/>
        <v>S</v>
      </c>
      <c r="AX26" s="7">
        <v>28</v>
      </c>
      <c r="AY26" s="7" t="str">
        <f t="shared" si="8"/>
        <v>S</v>
      </c>
      <c r="AZ26" s="7">
        <v>32</v>
      </c>
      <c r="BA26" s="7" t="str">
        <f t="shared" si="9"/>
        <v>S</v>
      </c>
      <c r="BB26" s="7">
        <v>28</v>
      </c>
      <c r="BC26" s="7" t="str">
        <f t="shared" si="10"/>
        <v>S</v>
      </c>
      <c r="BD26" s="7">
        <v>26</v>
      </c>
      <c r="BE26" s="7" t="str">
        <f t="shared" si="11"/>
        <v>S</v>
      </c>
      <c r="BF26" s="7">
        <v>30</v>
      </c>
      <c r="BG26" s="7" t="str">
        <f t="shared" si="12"/>
        <v>S</v>
      </c>
      <c r="BH26" s="7">
        <v>25</v>
      </c>
      <c r="BI26" s="7" t="str">
        <f t="shared" si="13"/>
        <v>S</v>
      </c>
      <c r="BJ26" s="7">
        <v>27</v>
      </c>
      <c r="BK26" s="7" t="str">
        <f t="shared" si="14"/>
        <v>S</v>
      </c>
      <c r="BL26" s="1"/>
      <c r="BM26" s="7" t="s">
        <v>1016</v>
      </c>
    </row>
    <row r="27" spans="1:65">
      <c r="A27" t="s">
        <v>1063</v>
      </c>
      <c r="C27">
        <v>2648</v>
      </c>
      <c r="D27" t="s">
        <v>1063</v>
      </c>
      <c r="E27" s="23">
        <f>VLOOKUP(C27,'fechas de aislamiento'!A$2:B$825,2,FALSE)</f>
        <v>43448</v>
      </c>
      <c r="F27" t="s">
        <v>1063</v>
      </c>
      <c r="G27" s="7" t="s">
        <v>1062</v>
      </c>
      <c r="H27" t="s">
        <v>1063</v>
      </c>
      <c r="I27" s="11" t="s">
        <v>1011</v>
      </c>
      <c r="J27" s="2" t="s">
        <v>1012</v>
      </c>
      <c r="K27" t="s">
        <v>1013</v>
      </c>
      <c r="L27" s="5" t="s">
        <v>1063</v>
      </c>
      <c r="M27" s="4" t="s">
        <v>1014</v>
      </c>
      <c r="N27">
        <v>540</v>
      </c>
      <c r="O27" t="s">
        <v>1063</v>
      </c>
      <c r="P27">
        <v>1</v>
      </c>
      <c r="Q27" s="7">
        <v>0</v>
      </c>
      <c r="R27" s="7">
        <v>0</v>
      </c>
      <c r="S27" s="7">
        <v>0</v>
      </c>
      <c r="T27" s="7">
        <v>1</v>
      </c>
      <c r="U27" s="7">
        <v>0</v>
      </c>
      <c r="V27" s="7">
        <v>1</v>
      </c>
      <c r="W27" s="7">
        <v>0.5</v>
      </c>
      <c r="X27" s="7">
        <v>1</v>
      </c>
      <c r="Y27" s="7">
        <v>0.5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/>
      <c r="AG27" s="7"/>
      <c r="AH27" s="7">
        <v>27</v>
      </c>
      <c r="AI27" s="7" t="str">
        <f t="shared" si="0"/>
        <v>S</v>
      </c>
      <c r="AJ27" s="7">
        <v>12</v>
      </c>
      <c r="AK27" s="7" t="str">
        <f t="shared" si="1"/>
        <v>I</v>
      </c>
      <c r="AL27" s="7">
        <v>6</v>
      </c>
      <c r="AM27" s="7" t="str">
        <f t="shared" si="2"/>
        <v>R</v>
      </c>
      <c r="AN27" s="7">
        <v>6</v>
      </c>
      <c r="AO27" s="7" t="str">
        <f t="shared" si="3"/>
        <v>R</v>
      </c>
      <c r="AP27" s="7">
        <v>19</v>
      </c>
      <c r="AQ27" s="7" t="str">
        <f t="shared" si="4"/>
        <v>I</v>
      </c>
      <c r="AR27" s="7">
        <v>22</v>
      </c>
      <c r="AS27" s="7" t="str">
        <f t="shared" si="5"/>
        <v>S</v>
      </c>
      <c r="AT27" s="7">
        <v>13</v>
      </c>
      <c r="AU27" s="7" t="str">
        <f t="shared" si="6"/>
        <v>R</v>
      </c>
      <c r="AV27" s="7">
        <v>31</v>
      </c>
      <c r="AW27" s="7" t="str">
        <f t="shared" si="7"/>
        <v>S</v>
      </c>
      <c r="AX27" s="7">
        <v>32</v>
      </c>
      <c r="AY27" s="7" t="str">
        <f t="shared" si="8"/>
        <v>S</v>
      </c>
      <c r="AZ27" s="7">
        <v>34</v>
      </c>
      <c r="BA27" s="7" t="str">
        <f t="shared" si="9"/>
        <v>S</v>
      </c>
      <c r="BB27" s="7">
        <v>24</v>
      </c>
      <c r="BC27" s="7" t="str">
        <f t="shared" si="10"/>
        <v>S</v>
      </c>
      <c r="BD27" s="7">
        <v>28</v>
      </c>
      <c r="BE27" s="7" t="str">
        <f t="shared" si="11"/>
        <v>S</v>
      </c>
      <c r="BF27" s="7">
        <v>34</v>
      </c>
      <c r="BG27" s="7" t="str">
        <f t="shared" si="12"/>
        <v>S</v>
      </c>
      <c r="BH27" s="7">
        <v>26</v>
      </c>
      <c r="BI27" s="7" t="str">
        <f t="shared" si="13"/>
        <v>S</v>
      </c>
      <c r="BJ27" s="7">
        <v>30</v>
      </c>
      <c r="BK27" s="7" t="str">
        <f t="shared" si="14"/>
        <v>S</v>
      </c>
      <c r="BL27" s="1"/>
      <c r="BM27" s="7" t="s">
        <v>1016</v>
      </c>
    </row>
    <row r="28" spans="1:65">
      <c r="A28" t="s">
        <v>1064</v>
      </c>
      <c r="C28">
        <v>2651</v>
      </c>
      <c r="D28" t="s">
        <v>1064</v>
      </c>
      <c r="E28" s="23">
        <f>VLOOKUP(C28,'fechas de aislamiento'!A$2:B$825,2,FALSE)</f>
        <v>43448</v>
      </c>
      <c r="F28" t="s">
        <v>1064</v>
      </c>
      <c r="G28" s="7" t="s">
        <v>1065</v>
      </c>
      <c r="H28" t="s">
        <v>1064</v>
      </c>
      <c r="I28" s="11" t="s">
        <v>1011</v>
      </c>
      <c r="J28" s="2" t="s">
        <v>1012</v>
      </c>
      <c r="K28" t="s">
        <v>1013</v>
      </c>
      <c r="L28" s="5" t="s">
        <v>1064</v>
      </c>
      <c r="M28" s="4" t="s">
        <v>1014</v>
      </c>
      <c r="N28">
        <v>10</v>
      </c>
      <c r="O28" t="s">
        <v>1064</v>
      </c>
      <c r="P28">
        <v>1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1</v>
      </c>
      <c r="W28" s="7">
        <v>0.5</v>
      </c>
      <c r="X28" s="7">
        <v>1</v>
      </c>
      <c r="Y28" s="7">
        <v>1</v>
      </c>
      <c r="Z28" s="7">
        <v>0.5</v>
      </c>
      <c r="AA28" s="7">
        <v>0</v>
      </c>
      <c r="AB28" s="7">
        <v>0</v>
      </c>
      <c r="AC28" s="7">
        <v>0</v>
      </c>
      <c r="AD28" s="7">
        <v>0</v>
      </c>
      <c r="AE28" s="7">
        <v>1</v>
      </c>
      <c r="AF28" s="7"/>
      <c r="AG28" s="7"/>
      <c r="AH28" s="7">
        <v>26</v>
      </c>
      <c r="AI28" s="7" t="str">
        <f t="shared" si="0"/>
        <v>S</v>
      </c>
      <c r="AJ28" s="7">
        <v>10</v>
      </c>
      <c r="AK28" s="7" t="str">
        <f t="shared" si="1"/>
        <v>R</v>
      </c>
      <c r="AL28" s="7">
        <v>6</v>
      </c>
      <c r="AM28" s="7" t="str">
        <f t="shared" si="2"/>
        <v>R</v>
      </c>
      <c r="AN28" s="7">
        <v>6</v>
      </c>
      <c r="AO28" s="7" t="str">
        <f t="shared" si="3"/>
        <v>R</v>
      </c>
      <c r="AP28" s="7">
        <v>22</v>
      </c>
      <c r="AQ28" s="7" t="str">
        <f t="shared" si="4"/>
        <v>I</v>
      </c>
      <c r="AR28" s="7">
        <v>50</v>
      </c>
      <c r="AS28" s="7" t="str">
        <f t="shared" si="5"/>
        <v>S</v>
      </c>
      <c r="AT28" s="7">
        <v>14</v>
      </c>
      <c r="AU28" s="7" t="str">
        <f t="shared" si="6"/>
        <v>R</v>
      </c>
      <c r="AV28" s="7">
        <v>50</v>
      </c>
      <c r="AW28" s="7" t="str">
        <f t="shared" si="7"/>
        <v>S</v>
      </c>
      <c r="AX28" s="7">
        <v>32</v>
      </c>
      <c r="AY28" s="7" t="str">
        <f t="shared" si="8"/>
        <v>S</v>
      </c>
      <c r="AZ28" s="7">
        <v>32</v>
      </c>
      <c r="BA28" s="7" t="str">
        <f t="shared" si="9"/>
        <v>S</v>
      </c>
      <c r="BB28" s="7">
        <v>26</v>
      </c>
      <c r="BC28" s="7" t="str">
        <f t="shared" si="10"/>
        <v>S</v>
      </c>
      <c r="BD28" s="7">
        <v>32</v>
      </c>
      <c r="BE28" s="7" t="str">
        <f t="shared" si="11"/>
        <v>S</v>
      </c>
      <c r="BF28" s="7">
        <v>32</v>
      </c>
      <c r="BG28" s="7" t="str">
        <f t="shared" si="12"/>
        <v>S</v>
      </c>
      <c r="BH28" s="7">
        <v>22</v>
      </c>
      <c r="BI28" s="7" t="str">
        <f t="shared" si="13"/>
        <v>I</v>
      </c>
      <c r="BJ28" s="7">
        <v>6</v>
      </c>
      <c r="BK28" s="7" t="str">
        <f t="shared" si="14"/>
        <v>R</v>
      </c>
      <c r="BL28" s="1"/>
      <c r="BM28" s="7" t="s">
        <v>1016</v>
      </c>
    </row>
    <row r="29" spans="1:65">
      <c r="A29" t="s">
        <v>1066</v>
      </c>
      <c r="C29">
        <v>2652</v>
      </c>
      <c r="D29" t="s">
        <v>1066</v>
      </c>
      <c r="E29" s="23"/>
      <c r="F29" t="s">
        <v>1066</v>
      </c>
      <c r="G29" s="7" t="s">
        <v>1065</v>
      </c>
      <c r="H29" t="s">
        <v>1066</v>
      </c>
      <c r="I29" s="11" t="s">
        <v>1011</v>
      </c>
      <c r="J29" s="2" t="s">
        <v>1012</v>
      </c>
      <c r="K29" t="s">
        <v>1013</v>
      </c>
      <c r="L29" s="5" t="s">
        <v>1066</v>
      </c>
      <c r="M29" s="4" t="s">
        <v>1014</v>
      </c>
      <c r="N29" t="s">
        <v>1015</v>
      </c>
      <c r="O29" t="s">
        <v>1066</v>
      </c>
      <c r="P29">
        <v>1</v>
      </c>
      <c r="Q29" s="7">
        <v>0</v>
      </c>
      <c r="R29" s="7">
        <v>0</v>
      </c>
      <c r="S29" s="7">
        <v>0</v>
      </c>
      <c r="T29" s="7">
        <v>1</v>
      </c>
      <c r="U29" s="7">
        <v>0</v>
      </c>
      <c r="V29" s="7">
        <v>1</v>
      </c>
      <c r="W29" s="7">
        <v>0.5</v>
      </c>
      <c r="X29" s="7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1</v>
      </c>
      <c r="AF29" s="7"/>
      <c r="AG29" s="7"/>
      <c r="AH29" s="7">
        <v>22</v>
      </c>
      <c r="AI29" s="7" t="str">
        <f t="shared" si="0"/>
        <v>S</v>
      </c>
      <c r="AJ29" s="7">
        <v>11</v>
      </c>
      <c r="AK29" s="7" t="str">
        <f t="shared" si="1"/>
        <v>R</v>
      </c>
      <c r="AL29" s="7">
        <v>6</v>
      </c>
      <c r="AM29" s="7" t="str">
        <f t="shared" si="2"/>
        <v>R</v>
      </c>
      <c r="AN29" s="7">
        <v>6</v>
      </c>
      <c r="AO29" s="7" t="str">
        <f t="shared" si="3"/>
        <v>R</v>
      </c>
      <c r="AP29" s="7">
        <v>24</v>
      </c>
      <c r="AQ29" s="7" t="str">
        <f t="shared" si="4"/>
        <v>I</v>
      </c>
      <c r="AR29" s="7">
        <v>50</v>
      </c>
      <c r="AS29" s="7" t="str">
        <f t="shared" si="5"/>
        <v>S</v>
      </c>
      <c r="AT29" s="7">
        <v>17</v>
      </c>
      <c r="AU29" s="7" t="str">
        <f t="shared" si="6"/>
        <v>R</v>
      </c>
      <c r="AV29" s="7">
        <v>50</v>
      </c>
      <c r="AW29" s="7" t="str">
        <f t="shared" si="7"/>
        <v>S</v>
      </c>
      <c r="AX29" s="7">
        <v>30</v>
      </c>
      <c r="AY29" s="7" t="str">
        <f t="shared" si="8"/>
        <v>S</v>
      </c>
      <c r="AZ29" s="7">
        <v>30</v>
      </c>
      <c r="BA29" s="7" t="str">
        <f t="shared" si="9"/>
        <v>S</v>
      </c>
      <c r="BB29" s="7">
        <v>25</v>
      </c>
      <c r="BC29" s="7" t="str">
        <f t="shared" si="10"/>
        <v>S</v>
      </c>
      <c r="BD29" s="7">
        <v>28</v>
      </c>
      <c r="BE29" s="7" t="str">
        <f t="shared" si="11"/>
        <v>S</v>
      </c>
      <c r="BF29" s="7">
        <v>30</v>
      </c>
      <c r="BG29" s="7" t="str">
        <f t="shared" si="12"/>
        <v>S</v>
      </c>
      <c r="BH29" s="7">
        <v>25</v>
      </c>
      <c r="BI29" s="7" t="str">
        <f t="shared" si="13"/>
        <v>S</v>
      </c>
      <c r="BJ29" s="7">
        <v>7</v>
      </c>
      <c r="BK29" s="7" t="str">
        <f t="shared" si="14"/>
        <v>R</v>
      </c>
      <c r="BL29" s="1"/>
      <c r="BM29" s="7" t="s">
        <v>1016</v>
      </c>
    </row>
    <row r="30" spans="1:65">
      <c r="A30" t="s">
        <v>1067</v>
      </c>
      <c r="B30">
        <v>1</v>
      </c>
      <c r="C30">
        <v>2653</v>
      </c>
      <c r="D30" t="s">
        <v>1067</v>
      </c>
      <c r="E30" s="23">
        <f>VLOOKUP(C30,'fechas de aislamiento'!A$2:B$825,2,FALSE)</f>
        <v>43448</v>
      </c>
      <c r="F30" t="s">
        <v>1067</v>
      </c>
      <c r="G30" s="7" t="s">
        <v>1065</v>
      </c>
      <c r="H30" t="s">
        <v>1067</v>
      </c>
      <c r="I30" s="11" t="s">
        <v>1011</v>
      </c>
      <c r="J30" s="2" t="s">
        <v>1012</v>
      </c>
      <c r="K30" t="s">
        <v>1013</v>
      </c>
      <c r="L30" s="5" t="s">
        <v>1067</v>
      </c>
      <c r="M30" s="4" t="s">
        <v>1014</v>
      </c>
      <c r="N30">
        <v>1193</v>
      </c>
      <c r="O30" t="s">
        <v>1067</v>
      </c>
      <c r="P30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1</v>
      </c>
      <c r="Y30" s="7">
        <v>0</v>
      </c>
      <c r="Z30" s="7">
        <v>0</v>
      </c>
      <c r="AA30" s="7">
        <v>1</v>
      </c>
      <c r="AB30" s="7">
        <v>0</v>
      </c>
      <c r="AC30" s="7">
        <v>0</v>
      </c>
      <c r="AD30" s="7">
        <v>0</v>
      </c>
      <c r="AE30" s="7">
        <v>0</v>
      </c>
      <c r="AF30" s="7"/>
      <c r="AG30" s="7"/>
      <c r="AH30" s="7">
        <v>24</v>
      </c>
      <c r="AI30" s="7" t="str">
        <f t="shared" si="0"/>
        <v>S</v>
      </c>
      <c r="AJ30" s="7">
        <v>22</v>
      </c>
      <c r="AK30" s="7" t="str">
        <f t="shared" si="1"/>
        <v>S</v>
      </c>
      <c r="AL30" s="7">
        <v>6</v>
      </c>
      <c r="AM30" s="7" t="str">
        <f t="shared" si="2"/>
        <v>R</v>
      </c>
      <c r="AN30" s="7">
        <v>27</v>
      </c>
      <c r="AO30" s="7" t="str">
        <f t="shared" si="3"/>
        <v>S</v>
      </c>
      <c r="AP30" s="7">
        <v>28</v>
      </c>
      <c r="AQ30" s="7" t="str">
        <f t="shared" si="4"/>
        <v>S</v>
      </c>
      <c r="AR30" s="7">
        <v>28</v>
      </c>
      <c r="AS30" s="7" t="str">
        <f t="shared" si="5"/>
        <v>S</v>
      </c>
      <c r="AT30" s="7">
        <v>34</v>
      </c>
      <c r="AU30" s="7" t="str">
        <f t="shared" si="6"/>
        <v>S</v>
      </c>
      <c r="AV30" s="7">
        <v>12</v>
      </c>
      <c r="AW30" s="7" t="str">
        <f t="shared" si="7"/>
        <v>R</v>
      </c>
      <c r="AX30" s="7">
        <v>36</v>
      </c>
      <c r="AY30" s="7" t="str">
        <f t="shared" si="8"/>
        <v>S</v>
      </c>
      <c r="AZ30" s="7">
        <v>30</v>
      </c>
      <c r="BA30" s="7" t="str">
        <f t="shared" si="9"/>
        <v>S</v>
      </c>
      <c r="BB30" s="7">
        <v>24</v>
      </c>
      <c r="BC30" s="7" t="str">
        <f t="shared" si="10"/>
        <v>S</v>
      </c>
      <c r="BD30" s="7">
        <v>34</v>
      </c>
      <c r="BE30" s="7" t="str">
        <f t="shared" si="11"/>
        <v>S</v>
      </c>
      <c r="BF30" s="7">
        <v>36</v>
      </c>
      <c r="BG30" s="7" t="str">
        <f t="shared" si="12"/>
        <v>S</v>
      </c>
      <c r="BH30" s="7">
        <v>32</v>
      </c>
      <c r="BI30" s="7" t="str">
        <f t="shared" si="13"/>
        <v>S</v>
      </c>
      <c r="BJ30" s="7">
        <v>24</v>
      </c>
      <c r="BK30" s="7" t="str">
        <f t="shared" si="14"/>
        <v>S</v>
      </c>
      <c r="BL30" s="1"/>
      <c r="BM30" s="7" t="s">
        <v>1016</v>
      </c>
    </row>
    <row r="31" spans="1:65">
      <c r="A31" t="s">
        <v>1068</v>
      </c>
      <c r="C31">
        <v>2657</v>
      </c>
      <c r="D31" t="s">
        <v>1068</v>
      </c>
      <c r="E31" s="23">
        <f>VLOOKUP(C31,'fechas de aislamiento'!A$2:B$825,2,FALSE)</f>
        <v>43448</v>
      </c>
      <c r="F31" t="s">
        <v>1068</v>
      </c>
      <c r="G31" s="7" t="s">
        <v>1069</v>
      </c>
      <c r="H31" t="s">
        <v>1068</v>
      </c>
      <c r="I31" s="11" t="s">
        <v>1011</v>
      </c>
      <c r="J31" s="2" t="s">
        <v>1012</v>
      </c>
      <c r="K31" t="s">
        <v>1013</v>
      </c>
      <c r="L31" s="5" t="s">
        <v>1068</v>
      </c>
      <c r="M31" s="4" t="s">
        <v>1014</v>
      </c>
      <c r="N31">
        <v>1431</v>
      </c>
      <c r="O31" t="s">
        <v>1068</v>
      </c>
      <c r="P31">
        <v>1</v>
      </c>
      <c r="Q31" s="7">
        <v>0</v>
      </c>
      <c r="R31" s="7">
        <v>0</v>
      </c>
      <c r="S31" s="7">
        <v>0</v>
      </c>
      <c r="T31" s="7">
        <v>1</v>
      </c>
      <c r="U31" s="7">
        <v>0.5</v>
      </c>
      <c r="V31" s="7">
        <v>1</v>
      </c>
      <c r="W31" s="7">
        <v>1</v>
      </c>
      <c r="X31" s="7">
        <v>1</v>
      </c>
      <c r="Y31" s="7">
        <v>0.5</v>
      </c>
      <c r="Z31" s="7">
        <v>0.5</v>
      </c>
      <c r="AA31" s="7">
        <v>1</v>
      </c>
      <c r="AB31" s="7">
        <v>0</v>
      </c>
      <c r="AC31" s="7">
        <v>1</v>
      </c>
      <c r="AD31" s="7">
        <v>0</v>
      </c>
      <c r="AE31" s="7">
        <v>1</v>
      </c>
      <c r="AF31" s="7"/>
      <c r="AG31" s="7"/>
      <c r="AH31" s="7">
        <v>22</v>
      </c>
      <c r="AI31" s="7" t="str">
        <f t="shared" si="0"/>
        <v>S</v>
      </c>
      <c r="AJ31" s="7">
        <v>12</v>
      </c>
      <c r="AK31" s="7" t="str">
        <f t="shared" si="1"/>
        <v>I</v>
      </c>
      <c r="AL31" s="7">
        <v>6</v>
      </c>
      <c r="AM31" s="7" t="str">
        <f t="shared" si="2"/>
        <v>R</v>
      </c>
      <c r="AN31" s="7">
        <v>6</v>
      </c>
      <c r="AO31" s="7" t="str">
        <f t="shared" si="3"/>
        <v>R</v>
      </c>
      <c r="AP31" s="7">
        <v>17</v>
      </c>
      <c r="AQ31" s="7" t="str">
        <f t="shared" si="4"/>
        <v>R</v>
      </c>
      <c r="AR31" s="7">
        <v>20</v>
      </c>
      <c r="AS31" s="7" t="str">
        <f t="shared" si="5"/>
        <v>I</v>
      </c>
      <c r="AT31" s="7">
        <v>12</v>
      </c>
      <c r="AU31" s="7" t="str">
        <f t="shared" si="6"/>
        <v>R</v>
      </c>
      <c r="AV31" s="7">
        <v>6</v>
      </c>
      <c r="AW31" s="7" t="str">
        <f t="shared" si="7"/>
        <v>R</v>
      </c>
      <c r="AX31" s="7">
        <v>30</v>
      </c>
      <c r="AY31" s="7" t="str">
        <f t="shared" si="8"/>
        <v>S</v>
      </c>
      <c r="AZ31" s="7">
        <v>32</v>
      </c>
      <c r="BA31" s="7" t="str">
        <f t="shared" si="9"/>
        <v>S</v>
      </c>
      <c r="BB31" s="7">
        <v>6</v>
      </c>
      <c r="BC31" s="7" t="str">
        <f t="shared" si="10"/>
        <v>R</v>
      </c>
      <c r="BD31" s="7">
        <v>30</v>
      </c>
      <c r="BE31" s="7" t="str">
        <f t="shared" si="11"/>
        <v>S</v>
      </c>
      <c r="BF31" s="7">
        <v>32</v>
      </c>
      <c r="BG31" s="7" t="str">
        <f t="shared" si="12"/>
        <v>S</v>
      </c>
      <c r="BH31" s="7">
        <v>23</v>
      </c>
      <c r="BI31" s="7" t="str">
        <f t="shared" si="13"/>
        <v>I</v>
      </c>
      <c r="BJ31" s="7">
        <v>6</v>
      </c>
      <c r="BK31" s="7" t="str">
        <f t="shared" si="14"/>
        <v>R</v>
      </c>
      <c r="BL31" s="1"/>
      <c r="BM31" s="7" t="s">
        <v>1016</v>
      </c>
    </row>
    <row r="32" spans="1:65">
      <c r="A32" t="s">
        <v>1070</v>
      </c>
      <c r="B32">
        <v>1</v>
      </c>
      <c r="C32">
        <v>2667</v>
      </c>
      <c r="D32" t="s">
        <v>1070</v>
      </c>
      <c r="E32" s="23">
        <f>VLOOKUP(C32,'fechas de aislamiento'!A$2:B$825,2,FALSE)</f>
        <v>43448</v>
      </c>
      <c r="F32" t="s">
        <v>1070</v>
      </c>
      <c r="G32" s="7" t="s">
        <v>1071</v>
      </c>
      <c r="H32" t="s">
        <v>1070</v>
      </c>
      <c r="I32" s="11" t="s">
        <v>1011</v>
      </c>
      <c r="J32" s="2" t="s">
        <v>1012</v>
      </c>
      <c r="K32" t="s">
        <v>1013</v>
      </c>
      <c r="L32" s="5" t="s">
        <v>1070</v>
      </c>
      <c r="M32" s="4" t="s">
        <v>1014</v>
      </c>
      <c r="N32">
        <v>131</v>
      </c>
      <c r="O32" t="s">
        <v>1070</v>
      </c>
      <c r="P32">
        <v>1</v>
      </c>
      <c r="Q32" s="7">
        <v>0</v>
      </c>
      <c r="R32" s="7">
        <v>0</v>
      </c>
      <c r="S32" s="7">
        <v>0</v>
      </c>
      <c r="T32" s="7">
        <v>1</v>
      </c>
      <c r="U32" s="7">
        <v>0.5</v>
      </c>
      <c r="V32" s="7">
        <v>1</v>
      </c>
      <c r="W32" s="7">
        <v>0.5</v>
      </c>
      <c r="X32" s="7">
        <v>1</v>
      </c>
      <c r="Y32" s="7">
        <v>0</v>
      </c>
      <c r="Z32" s="7">
        <v>0</v>
      </c>
      <c r="AA32" s="7">
        <v>1</v>
      </c>
      <c r="AB32" s="7">
        <v>0</v>
      </c>
      <c r="AC32" s="7">
        <v>0</v>
      </c>
      <c r="AD32" s="7">
        <v>0</v>
      </c>
      <c r="AE32" s="7">
        <v>1</v>
      </c>
      <c r="AF32" s="7"/>
      <c r="AG32" s="7"/>
      <c r="AH32" s="7">
        <v>24</v>
      </c>
      <c r="AI32" s="7" t="str">
        <f t="shared" si="0"/>
        <v>S</v>
      </c>
      <c r="AJ32" s="7">
        <v>19</v>
      </c>
      <c r="AK32" s="7" t="str">
        <f t="shared" si="1"/>
        <v>S</v>
      </c>
      <c r="AL32" s="7">
        <v>6</v>
      </c>
      <c r="AM32" s="7" t="str">
        <f t="shared" si="2"/>
        <v>R</v>
      </c>
      <c r="AN32" s="7">
        <v>6</v>
      </c>
      <c r="AO32" s="7" t="str">
        <f t="shared" si="3"/>
        <v>R</v>
      </c>
      <c r="AP32" s="7">
        <v>20</v>
      </c>
      <c r="AQ32" s="7" t="str">
        <f t="shared" si="4"/>
        <v>I</v>
      </c>
      <c r="AR32" s="7">
        <v>20</v>
      </c>
      <c r="AS32" s="7" t="str">
        <f t="shared" si="5"/>
        <v>I</v>
      </c>
      <c r="AT32" s="7">
        <v>10</v>
      </c>
      <c r="AU32" s="7" t="str">
        <f t="shared" si="6"/>
        <v>R</v>
      </c>
      <c r="AV32" s="7">
        <v>6</v>
      </c>
      <c r="AW32" s="7" t="str">
        <f t="shared" si="7"/>
        <v>R</v>
      </c>
      <c r="AX32" s="7">
        <v>30</v>
      </c>
      <c r="AY32" s="7" t="str">
        <f t="shared" si="8"/>
        <v>S</v>
      </c>
      <c r="AZ32" s="7">
        <v>30</v>
      </c>
      <c r="BA32" s="7" t="str">
        <f t="shared" si="9"/>
        <v>S</v>
      </c>
      <c r="BB32" s="7">
        <v>25</v>
      </c>
      <c r="BC32" s="7" t="str">
        <f t="shared" si="10"/>
        <v>S</v>
      </c>
      <c r="BD32" s="7">
        <v>32</v>
      </c>
      <c r="BE32" s="7" t="str">
        <f t="shared" si="11"/>
        <v>S</v>
      </c>
      <c r="BF32" s="7">
        <v>32</v>
      </c>
      <c r="BG32" s="7" t="str">
        <f t="shared" si="12"/>
        <v>S</v>
      </c>
      <c r="BH32" s="7">
        <v>27</v>
      </c>
      <c r="BI32" s="7" t="str">
        <f t="shared" si="13"/>
        <v>S</v>
      </c>
      <c r="BJ32" s="7">
        <v>6</v>
      </c>
      <c r="BK32" s="7" t="str">
        <f t="shared" si="14"/>
        <v>R</v>
      </c>
      <c r="BL32" s="1"/>
      <c r="BM32" s="7" t="s">
        <v>1016</v>
      </c>
    </row>
    <row r="33" spans="1:65">
      <c r="A33" t="s">
        <v>1072</v>
      </c>
      <c r="B33">
        <v>1</v>
      </c>
      <c r="C33">
        <v>2668</v>
      </c>
      <c r="D33" t="s">
        <v>1072</v>
      </c>
      <c r="E33" s="23">
        <f>VLOOKUP(C33,'fechas de aislamiento'!A$2:B$825,2,FALSE)</f>
        <v>43448</v>
      </c>
      <c r="F33" t="s">
        <v>1072</v>
      </c>
      <c r="G33" s="7" t="s">
        <v>1071</v>
      </c>
      <c r="H33" t="s">
        <v>1072</v>
      </c>
      <c r="I33" s="11" t="s">
        <v>1011</v>
      </c>
      <c r="J33" s="2" t="s">
        <v>1012</v>
      </c>
      <c r="K33" t="s">
        <v>1013</v>
      </c>
      <c r="L33" s="5" t="s">
        <v>1072</v>
      </c>
      <c r="M33" s="4" t="s">
        <v>1014</v>
      </c>
      <c r="N33">
        <v>131</v>
      </c>
      <c r="O33" t="s">
        <v>1072</v>
      </c>
      <c r="P33">
        <v>1</v>
      </c>
      <c r="Q33" s="7">
        <v>0</v>
      </c>
      <c r="R33" s="7">
        <v>0</v>
      </c>
      <c r="S33" s="7">
        <v>0</v>
      </c>
      <c r="T33" s="7">
        <v>1</v>
      </c>
      <c r="U33" s="7">
        <v>0</v>
      </c>
      <c r="V33" s="7">
        <v>1</v>
      </c>
      <c r="W33" s="7">
        <v>0</v>
      </c>
      <c r="X33" s="7">
        <v>1</v>
      </c>
      <c r="Y33" s="7">
        <v>0</v>
      </c>
      <c r="Z33" s="7">
        <v>0</v>
      </c>
      <c r="AA33" s="7">
        <v>1</v>
      </c>
      <c r="AB33" s="7">
        <v>0</v>
      </c>
      <c r="AC33" s="7">
        <v>0</v>
      </c>
      <c r="AD33" s="7">
        <v>0</v>
      </c>
      <c r="AE33" s="7">
        <v>0</v>
      </c>
      <c r="AF33" s="7"/>
      <c r="AG33" s="7"/>
      <c r="AH33" s="7">
        <v>50</v>
      </c>
      <c r="AI33" s="7" t="str">
        <f t="shared" si="0"/>
        <v>S</v>
      </c>
      <c r="AJ33" s="7">
        <v>23</v>
      </c>
      <c r="AK33" s="7" t="str">
        <f t="shared" si="1"/>
        <v>S</v>
      </c>
      <c r="AL33" s="7">
        <v>6</v>
      </c>
      <c r="AM33" s="7" t="str">
        <f t="shared" si="2"/>
        <v>R</v>
      </c>
      <c r="AN33" s="7">
        <v>6</v>
      </c>
      <c r="AO33" s="7" t="str">
        <f t="shared" si="3"/>
        <v>R</v>
      </c>
      <c r="AP33" s="7">
        <v>25</v>
      </c>
      <c r="AQ33" s="7" t="str">
        <f t="shared" si="4"/>
        <v>S</v>
      </c>
      <c r="AR33" s="7">
        <v>24</v>
      </c>
      <c r="AS33" s="7" t="str">
        <f t="shared" si="5"/>
        <v>S</v>
      </c>
      <c r="AT33" s="7">
        <v>14</v>
      </c>
      <c r="AU33" s="7" t="str">
        <f t="shared" si="6"/>
        <v>R</v>
      </c>
      <c r="AV33" s="7">
        <v>6</v>
      </c>
      <c r="AW33" s="7" t="str">
        <f t="shared" si="7"/>
        <v>R</v>
      </c>
      <c r="AX33" s="7">
        <v>34</v>
      </c>
      <c r="AY33" s="7" t="str">
        <f t="shared" si="8"/>
        <v>S</v>
      </c>
      <c r="AZ33" s="7">
        <v>32</v>
      </c>
      <c r="BA33" s="7" t="str">
        <f t="shared" si="9"/>
        <v>S</v>
      </c>
      <c r="BB33" s="7">
        <v>24</v>
      </c>
      <c r="BC33" s="7" t="str">
        <f t="shared" si="10"/>
        <v>S</v>
      </c>
      <c r="BD33" s="7">
        <v>30</v>
      </c>
      <c r="BE33" s="7" t="str">
        <f t="shared" si="11"/>
        <v>S</v>
      </c>
      <c r="BF33" s="7">
        <v>34</v>
      </c>
      <c r="BG33" s="7" t="str">
        <f t="shared" si="12"/>
        <v>S</v>
      </c>
      <c r="BH33" s="7">
        <v>32</v>
      </c>
      <c r="BI33" s="7" t="str">
        <f t="shared" si="13"/>
        <v>S</v>
      </c>
      <c r="BJ33" s="7">
        <v>30</v>
      </c>
      <c r="BK33" s="7" t="str">
        <f t="shared" si="14"/>
        <v>S</v>
      </c>
      <c r="BL33" s="1"/>
      <c r="BM33" s="7" t="s">
        <v>1016</v>
      </c>
    </row>
    <row r="34" spans="1:65">
      <c r="A34" t="s">
        <v>1073</v>
      </c>
      <c r="C34">
        <v>2674</v>
      </c>
      <c r="D34" t="s">
        <v>1073</v>
      </c>
      <c r="E34" s="23">
        <f>VLOOKUP(C34,'fechas de aislamiento'!A$2:B$825,2,FALSE)</f>
        <v>43448</v>
      </c>
      <c r="F34" t="s">
        <v>1073</v>
      </c>
      <c r="G34" s="7" t="s">
        <v>1074</v>
      </c>
      <c r="H34" t="s">
        <v>1073</v>
      </c>
      <c r="I34" s="11" t="s">
        <v>1011</v>
      </c>
      <c r="J34" s="2" t="s">
        <v>1012</v>
      </c>
      <c r="K34" t="s">
        <v>1013</v>
      </c>
      <c r="L34" s="5" t="s">
        <v>1073</v>
      </c>
      <c r="M34" s="4" t="s">
        <v>1014</v>
      </c>
      <c r="N34">
        <v>409</v>
      </c>
      <c r="O34" t="s">
        <v>1073</v>
      </c>
      <c r="P34">
        <v>0</v>
      </c>
      <c r="Q34" s="7">
        <v>0</v>
      </c>
      <c r="R34" s="7">
        <v>0</v>
      </c>
      <c r="S34" s="7">
        <v>0</v>
      </c>
      <c r="T34" s="7">
        <v>1</v>
      </c>
      <c r="U34" s="7">
        <v>0.5</v>
      </c>
      <c r="V34" s="7">
        <v>0</v>
      </c>
      <c r="W34" s="7">
        <v>0</v>
      </c>
      <c r="X34" s="7">
        <v>1</v>
      </c>
      <c r="Y34" s="7">
        <v>0</v>
      </c>
      <c r="Z34" s="7">
        <v>0</v>
      </c>
      <c r="AA34" s="7">
        <v>0</v>
      </c>
      <c r="AB34" s="7">
        <v>0</v>
      </c>
      <c r="AC34" s="7">
        <v>1</v>
      </c>
      <c r="AD34" s="7">
        <v>0</v>
      </c>
      <c r="AE34" s="7">
        <v>0</v>
      </c>
      <c r="AF34" s="7"/>
      <c r="AG34" s="7"/>
      <c r="AH34" s="7">
        <v>19</v>
      </c>
      <c r="AI34" s="7" t="str">
        <f t="shared" si="0"/>
        <v>I</v>
      </c>
      <c r="AJ34" s="7">
        <v>21</v>
      </c>
      <c r="AK34" s="7" t="str">
        <f t="shared" si="1"/>
        <v>S</v>
      </c>
      <c r="AL34" s="7">
        <v>6</v>
      </c>
      <c r="AM34" s="7" t="str">
        <f t="shared" si="2"/>
        <v>R</v>
      </c>
      <c r="AN34" s="7">
        <v>17</v>
      </c>
      <c r="AO34" s="7" t="str">
        <f t="shared" si="3"/>
        <v>R</v>
      </c>
      <c r="AP34" s="7">
        <v>34</v>
      </c>
      <c r="AQ34" s="7" t="str">
        <f t="shared" si="4"/>
        <v>S</v>
      </c>
      <c r="AR34" s="7">
        <v>20</v>
      </c>
      <c r="AS34" s="7" t="str">
        <f t="shared" si="5"/>
        <v>I</v>
      </c>
      <c r="AT34" s="7">
        <v>30</v>
      </c>
      <c r="AU34" s="7" t="str">
        <f t="shared" si="6"/>
        <v>S</v>
      </c>
      <c r="AV34" s="7">
        <v>36</v>
      </c>
      <c r="AW34" s="7" t="str">
        <f t="shared" si="7"/>
        <v>S</v>
      </c>
      <c r="AX34" s="7">
        <v>34</v>
      </c>
      <c r="AY34" s="7" t="str">
        <f t="shared" si="8"/>
        <v>S</v>
      </c>
      <c r="AZ34" s="7">
        <v>17</v>
      </c>
      <c r="BA34" s="7" t="str">
        <f t="shared" si="9"/>
        <v>S</v>
      </c>
      <c r="BB34" s="7">
        <v>6</v>
      </c>
      <c r="BC34" s="7" t="str">
        <f t="shared" si="10"/>
        <v>R</v>
      </c>
      <c r="BD34" s="7">
        <v>27</v>
      </c>
      <c r="BE34" s="7" t="str">
        <f t="shared" si="11"/>
        <v>S</v>
      </c>
      <c r="BF34" s="7">
        <v>32</v>
      </c>
      <c r="BG34" s="7" t="str">
        <f t="shared" si="12"/>
        <v>S</v>
      </c>
      <c r="BH34" s="7">
        <v>28</v>
      </c>
      <c r="BI34" s="7" t="str">
        <f t="shared" si="13"/>
        <v>S</v>
      </c>
      <c r="BJ34" s="7">
        <v>28</v>
      </c>
      <c r="BK34" s="7" t="str">
        <f t="shared" si="14"/>
        <v>S</v>
      </c>
      <c r="BL34" s="1"/>
      <c r="BM34" s="7" t="s">
        <v>1016</v>
      </c>
    </row>
    <row r="35" spans="1:65">
      <c r="A35" t="s">
        <v>1075</v>
      </c>
      <c r="C35">
        <v>2677</v>
      </c>
      <c r="D35" t="s">
        <v>1075</v>
      </c>
      <c r="E35" s="23">
        <f>VLOOKUP(C35,'fechas de aislamiento'!A$2:B$825,2,FALSE)</f>
        <v>43448</v>
      </c>
      <c r="F35" t="s">
        <v>1075</v>
      </c>
      <c r="G35" s="7" t="s">
        <v>1076</v>
      </c>
      <c r="H35" t="s">
        <v>1075</v>
      </c>
      <c r="I35" s="11" t="s">
        <v>1011</v>
      </c>
      <c r="J35" s="2" t="s">
        <v>1012</v>
      </c>
      <c r="K35" t="s">
        <v>1013</v>
      </c>
      <c r="L35" s="5" t="s">
        <v>1075</v>
      </c>
      <c r="M35" s="4" t="s">
        <v>1014</v>
      </c>
      <c r="N35">
        <v>93</v>
      </c>
      <c r="O35" t="s">
        <v>1075</v>
      </c>
      <c r="P35">
        <v>0</v>
      </c>
      <c r="Q35" s="7">
        <v>0</v>
      </c>
      <c r="R35" s="7">
        <v>0</v>
      </c>
      <c r="S35" s="7">
        <v>0</v>
      </c>
      <c r="T35" s="7">
        <v>0.5</v>
      </c>
      <c r="U35" s="7">
        <v>0</v>
      </c>
      <c r="V35" s="7">
        <v>0</v>
      </c>
      <c r="W35" s="7">
        <v>0</v>
      </c>
      <c r="X35" s="7">
        <v>1</v>
      </c>
      <c r="Y35" s="7">
        <v>0</v>
      </c>
      <c r="Z35" s="7">
        <v>0</v>
      </c>
      <c r="AA35" s="7">
        <v>1</v>
      </c>
      <c r="AB35" s="7">
        <v>0</v>
      </c>
      <c r="AC35" s="7">
        <v>1</v>
      </c>
      <c r="AD35" s="7">
        <v>0</v>
      </c>
      <c r="AE35" s="7">
        <v>0</v>
      </c>
      <c r="AF35" s="7"/>
      <c r="AG35" s="7"/>
      <c r="AH35" s="7">
        <v>50</v>
      </c>
      <c r="AI35" s="7" t="str">
        <f t="shared" si="0"/>
        <v>S</v>
      </c>
      <c r="AJ35" s="7">
        <v>19</v>
      </c>
      <c r="AK35" s="7" t="str">
        <f t="shared" si="1"/>
        <v>S</v>
      </c>
      <c r="AL35" s="7">
        <v>6</v>
      </c>
      <c r="AM35" s="7" t="str">
        <f t="shared" si="2"/>
        <v>R</v>
      </c>
      <c r="AN35" s="7">
        <v>22</v>
      </c>
      <c r="AO35" s="7" t="str">
        <f t="shared" si="3"/>
        <v>I</v>
      </c>
      <c r="AP35" s="7">
        <v>32</v>
      </c>
      <c r="AQ35" s="7" t="str">
        <f t="shared" si="4"/>
        <v>S</v>
      </c>
      <c r="AR35" s="7">
        <v>32</v>
      </c>
      <c r="AS35" s="7" t="str">
        <f t="shared" si="5"/>
        <v>S</v>
      </c>
      <c r="AT35" s="7">
        <v>32</v>
      </c>
      <c r="AU35" s="7" t="str">
        <f t="shared" si="6"/>
        <v>S</v>
      </c>
      <c r="AV35" s="7">
        <v>14</v>
      </c>
      <c r="AW35" s="7" t="str">
        <f t="shared" si="7"/>
        <v>R</v>
      </c>
      <c r="AX35" s="7">
        <v>34</v>
      </c>
      <c r="AY35" s="7" t="str">
        <f t="shared" si="8"/>
        <v>S</v>
      </c>
      <c r="AZ35" s="7">
        <v>32</v>
      </c>
      <c r="BA35" s="7" t="str">
        <f t="shared" si="9"/>
        <v>S</v>
      </c>
      <c r="BB35" s="7">
        <v>6</v>
      </c>
      <c r="BC35" s="7" t="str">
        <f t="shared" si="10"/>
        <v>R</v>
      </c>
      <c r="BD35" s="7">
        <v>30</v>
      </c>
      <c r="BE35" s="7" t="str">
        <f t="shared" si="11"/>
        <v>S</v>
      </c>
      <c r="BF35" s="7">
        <v>32</v>
      </c>
      <c r="BG35" s="7" t="str">
        <f t="shared" si="12"/>
        <v>S</v>
      </c>
      <c r="BH35" s="7">
        <v>29</v>
      </c>
      <c r="BI35" s="7" t="str">
        <f t="shared" si="13"/>
        <v>S</v>
      </c>
      <c r="BJ35" s="7">
        <v>20</v>
      </c>
      <c r="BK35" s="7" t="str">
        <f t="shared" si="14"/>
        <v>S</v>
      </c>
      <c r="BL35" s="1"/>
      <c r="BM35" s="7" t="s">
        <v>1016</v>
      </c>
    </row>
    <row r="36" spans="1:65">
      <c r="A36" t="s">
        <v>1077</v>
      </c>
      <c r="C36">
        <v>2678</v>
      </c>
      <c r="D36" t="s">
        <v>1077</v>
      </c>
      <c r="E36" s="23">
        <f>VLOOKUP(C36,'fechas de aislamiento'!A$2:B$825,2,FALSE)</f>
        <v>43448</v>
      </c>
      <c r="F36" t="s">
        <v>1077</v>
      </c>
      <c r="G36" s="7" t="s">
        <v>1076</v>
      </c>
      <c r="H36" t="s">
        <v>1077</v>
      </c>
      <c r="I36" s="11" t="s">
        <v>1011</v>
      </c>
      <c r="J36" s="2" t="s">
        <v>1012</v>
      </c>
      <c r="K36" t="s">
        <v>1013</v>
      </c>
      <c r="L36" s="5" t="s">
        <v>1077</v>
      </c>
      <c r="M36" s="4" t="s">
        <v>1014</v>
      </c>
      <c r="N36">
        <v>93</v>
      </c>
      <c r="O36" t="s">
        <v>1077</v>
      </c>
      <c r="P36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1</v>
      </c>
      <c r="Y36" s="7">
        <v>0</v>
      </c>
      <c r="Z36" s="7">
        <v>0</v>
      </c>
      <c r="AA36" s="7">
        <v>1</v>
      </c>
      <c r="AB36" s="7">
        <v>0</v>
      </c>
      <c r="AC36" s="7">
        <v>1</v>
      </c>
      <c r="AD36" s="7">
        <v>0</v>
      </c>
      <c r="AE36" s="7">
        <v>0</v>
      </c>
      <c r="AF36" s="7"/>
      <c r="AG36" s="7"/>
      <c r="AH36" s="7">
        <v>24</v>
      </c>
      <c r="AI36" s="7" t="str">
        <f t="shared" si="0"/>
        <v>S</v>
      </c>
      <c r="AJ36" s="7">
        <v>22</v>
      </c>
      <c r="AK36" s="7" t="str">
        <f t="shared" si="1"/>
        <v>S</v>
      </c>
      <c r="AL36" s="7">
        <v>6</v>
      </c>
      <c r="AM36" s="7" t="str">
        <f t="shared" si="2"/>
        <v>R</v>
      </c>
      <c r="AN36" s="7">
        <v>24</v>
      </c>
      <c r="AO36" s="7" t="str">
        <f t="shared" si="3"/>
        <v>S</v>
      </c>
      <c r="AP36" s="7">
        <v>34</v>
      </c>
      <c r="AQ36" s="7" t="str">
        <f t="shared" si="4"/>
        <v>S</v>
      </c>
      <c r="AR36" s="7">
        <v>32</v>
      </c>
      <c r="AS36" s="7" t="str">
        <f t="shared" si="5"/>
        <v>S</v>
      </c>
      <c r="AT36" s="7">
        <v>30</v>
      </c>
      <c r="AU36" s="7" t="str">
        <f t="shared" si="6"/>
        <v>S</v>
      </c>
      <c r="AV36" s="7">
        <v>18</v>
      </c>
      <c r="AW36" s="7" t="str">
        <f t="shared" si="7"/>
        <v>R</v>
      </c>
      <c r="AX36" s="7">
        <v>34</v>
      </c>
      <c r="AY36" s="7" t="str">
        <f t="shared" si="8"/>
        <v>S</v>
      </c>
      <c r="AZ36" s="7">
        <v>30</v>
      </c>
      <c r="BA36" s="7" t="str">
        <f t="shared" si="9"/>
        <v>S</v>
      </c>
      <c r="BB36" s="7">
        <v>6</v>
      </c>
      <c r="BC36" s="7" t="str">
        <f t="shared" si="10"/>
        <v>R</v>
      </c>
      <c r="BD36" s="7">
        <v>30</v>
      </c>
      <c r="BE36" s="7" t="str">
        <f t="shared" si="11"/>
        <v>S</v>
      </c>
      <c r="BF36" s="7">
        <v>33</v>
      </c>
      <c r="BG36" s="7" t="str">
        <f t="shared" si="12"/>
        <v>S</v>
      </c>
      <c r="BH36" s="7">
        <v>30</v>
      </c>
      <c r="BI36" s="7" t="str">
        <f t="shared" si="13"/>
        <v>S</v>
      </c>
      <c r="BJ36" s="7">
        <v>20</v>
      </c>
      <c r="BK36" s="7" t="str">
        <f t="shared" si="14"/>
        <v>S</v>
      </c>
      <c r="BL36" s="1"/>
      <c r="BM36" s="7" t="s">
        <v>1016</v>
      </c>
    </row>
    <row r="37" spans="1:65">
      <c r="A37" t="s">
        <v>1078</v>
      </c>
      <c r="B37">
        <v>1</v>
      </c>
      <c r="C37">
        <v>2679</v>
      </c>
      <c r="D37" t="s">
        <v>1078</v>
      </c>
      <c r="E37" s="23">
        <f>VLOOKUP(C37,'fechas de aislamiento'!A$2:B$825,2,FALSE)</f>
        <v>43448</v>
      </c>
      <c r="F37" t="s">
        <v>1078</v>
      </c>
      <c r="G37" s="7" t="s">
        <v>1079</v>
      </c>
      <c r="H37" t="s">
        <v>1078</v>
      </c>
      <c r="I37" s="11" t="s">
        <v>1011</v>
      </c>
      <c r="J37" s="2" t="s">
        <v>1012</v>
      </c>
      <c r="K37" t="s">
        <v>1013</v>
      </c>
      <c r="L37" s="5" t="s">
        <v>1078</v>
      </c>
      <c r="M37" s="4" t="s">
        <v>1014</v>
      </c>
      <c r="N37">
        <v>131</v>
      </c>
      <c r="O37" t="s">
        <v>1078</v>
      </c>
      <c r="P37">
        <v>1</v>
      </c>
      <c r="Q37" s="7">
        <v>0</v>
      </c>
      <c r="R37" s="7">
        <v>0</v>
      </c>
      <c r="S37" s="7">
        <v>0</v>
      </c>
      <c r="T37" s="7">
        <v>1</v>
      </c>
      <c r="U37" s="7">
        <v>0</v>
      </c>
      <c r="V37" s="7">
        <v>1</v>
      </c>
      <c r="W37" s="7">
        <v>1</v>
      </c>
      <c r="X37" s="7">
        <v>1</v>
      </c>
      <c r="Y37" s="7">
        <v>0.5</v>
      </c>
      <c r="Z37" s="7">
        <v>0</v>
      </c>
      <c r="AA37" s="7">
        <v>1</v>
      </c>
      <c r="AB37" s="7">
        <v>0</v>
      </c>
      <c r="AC37" s="7">
        <v>0</v>
      </c>
      <c r="AD37" s="7">
        <v>0</v>
      </c>
      <c r="AE37" s="7">
        <v>1</v>
      </c>
      <c r="AF37" s="7"/>
      <c r="AG37" s="7"/>
      <c r="AH37" s="7">
        <v>24</v>
      </c>
      <c r="AI37" s="7" t="str">
        <f t="shared" si="0"/>
        <v>S</v>
      </c>
      <c r="AJ37" s="7">
        <v>14</v>
      </c>
      <c r="AK37" s="7" t="str">
        <f t="shared" si="1"/>
        <v>I</v>
      </c>
      <c r="AL37" s="7">
        <v>6</v>
      </c>
      <c r="AM37" s="7" t="str">
        <f t="shared" si="2"/>
        <v>R</v>
      </c>
      <c r="AN37" s="7">
        <v>6</v>
      </c>
      <c r="AO37" s="7" t="str">
        <f t="shared" si="3"/>
        <v>R</v>
      </c>
      <c r="AP37" s="7">
        <v>17</v>
      </c>
      <c r="AQ37" s="7" t="str">
        <f t="shared" si="4"/>
        <v>R</v>
      </c>
      <c r="AR37" s="7">
        <v>22</v>
      </c>
      <c r="AS37" s="7" t="str">
        <f t="shared" si="5"/>
        <v>S</v>
      </c>
      <c r="AT37" s="7">
        <v>6</v>
      </c>
      <c r="AU37" s="7" t="str">
        <f t="shared" si="6"/>
        <v>R</v>
      </c>
      <c r="AV37" s="7">
        <v>6</v>
      </c>
      <c r="AW37" s="7" t="str">
        <f t="shared" si="7"/>
        <v>R</v>
      </c>
      <c r="AX37" s="7">
        <v>30</v>
      </c>
      <c r="AY37" s="7" t="str">
        <f t="shared" si="8"/>
        <v>S</v>
      </c>
      <c r="AZ37" s="7">
        <v>34</v>
      </c>
      <c r="BA37" s="7" t="str">
        <f t="shared" si="9"/>
        <v>S</v>
      </c>
      <c r="BB37" s="7">
        <v>22</v>
      </c>
      <c r="BC37" s="7" t="str">
        <f t="shared" si="10"/>
        <v>S</v>
      </c>
      <c r="BD37" s="7">
        <v>30</v>
      </c>
      <c r="BE37" s="7" t="str">
        <f t="shared" si="11"/>
        <v>S</v>
      </c>
      <c r="BF37" s="7">
        <v>32</v>
      </c>
      <c r="BG37" s="7" t="str">
        <f t="shared" si="12"/>
        <v>S</v>
      </c>
      <c r="BH37" s="7">
        <v>27</v>
      </c>
      <c r="BI37" s="7" t="str">
        <f t="shared" si="13"/>
        <v>S</v>
      </c>
      <c r="BJ37" s="7">
        <v>6</v>
      </c>
      <c r="BK37" s="7" t="str">
        <f t="shared" si="14"/>
        <v>R</v>
      </c>
      <c r="BL37" s="1"/>
      <c r="BM37" s="7" t="s">
        <v>1016</v>
      </c>
    </row>
    <row r="38" spans="1:65">
      <c r="A38" t="s">
        <v>1080</v>
      </c>
      <c r="B38">
        <v>1</v>
      </c>
      <c r="C38">
        <v>2680</v>
      </c>
      <c r="D38" t="s">
        <v>1080</v>
      </c>
      <c r="E38" s="23">
        <v>43443</v>
      </c>
      <c r="F38" t="s">
        <v>1080</v>
      </c>
      <c r="G38" s="7" t="s">
        <v>1079</v>
      </c>
      <c r="H38" t="s">
        <v>1080</v>
      </c>
      <c r="I38" s="11" t="s">
        <v>1011</v>
      </c>
      <c r="J38" s="2" t="s">
        <v>1012</v>
      </c>
      <c r="K38" t="s">
        <v>1013</v>
      </c>
      <c r="L38" s="5" t="s">
        <v>1080</v>
      </c>
      <c r="M38" s="4" t="s">
        <v>1014</v>
      </c>
      <c r="N38">
        <v>131</v>
      </c>
      <c r="O38" t="s">
        <v>1080</v>
      </c>
      <c r="P38">
        <v>1</v>
      </c>
      <c r="Q38" s="7">
        <v>0</v>
      </c>
      <c r="R38" s="7">
        <v>0</v>
      </c>
      <c r="S38" s="7">
        <v>0</v>
      </c>
      <c r="T38" s="7">
        <v>1</v>
      </c>
      <c r="U38" s="7">
        <v>0.5</v>
      </c>
      <c r="V38" s="7">
        <v>1</v>
      </c>
      <c r="W38" s="7">
        <v>1</v>
      </c>
      <c r="X38" s="7">
        <v>1</v>
      </c>
      <c r="Y38" s="7">
        <v>0</v>
      </c>
      <c r="Z38" s="7">
        <v>0</v>
      </c>
      <c r="AA38" s="7">
        <v>1</v>
      </c>
      <c r="AB38" s="7">
        <v>0</v>
      </c>
      <c r="AC38" s="7">
        <v>0</v>
      </c>
      <c r="AD38" s="7">
        <v>0</v>
      </c>
      <c r="AE38" s="7">
        <v>1</v>
      </c>
      <c r="AF38" s="7"/>
      <c r="AG38" s="7"/>
      <c r="AH38" s="7">
        <v>24</v>
      </c>
      <c r="AI38" s="7" t="str">
        <f t="shared" si="0"/>
        <v>S</v>
      </c>
      <c r="AJ38" s="7">
        <v>17</v>
      </c>
      <c r="AK38" s="7" t="str">
        <f t="shared" si="1"/>
        <v>S</v>
      </c>
      <c r="AL38" s="7">
        <v>6</v>
      </c>
      <c r="AM38" s="7" t="str">
        <f t="shared" si="2"/>
        <v>R</v>
      </c>
      <c r="AN38" s="7">
        <v>6</v>
      </c>
      <c r="AO38" s="7" t="str">
        <f t="shared" si="3"/>
        <v>R</v>
      </c>
      <c r="AP38" s="7">
        <v>17</v>
      </c>
      <c r="AQ38" s="7" t="str">
        <f t="shared" si="4"/>
        <v>R</v>
      </c>
      <c r="AR38" s="7">
        <v>18</v>
      </c>
      <c r="AS38" s="7" t="str">
        <f t="shared" si="5"/>
        <v>I</v>
      </c>
      <c r="AT38" s="7">
        <v>9</v>
      </c>
      <c r="AU38" s="7" t="str">
        <f t="shared" si="6"/>
        <v>R</v>
      </c>
      <c r="AV38" s="7">
        <v>6</v>
      </c>
      <c r="AW38" s="7" t="str">
        <f t="shared" si="7"/>
        <v>R</v>
      </c>
      <c r="AX38" s="7">
        <v>30</v>
      </c>
      <c r="AY38" s="7" t="str">
        <f t="shared" si="8"/>
        <v>S</v>
      </c>
      <c r="AZ38" s="7">
        <v>30</v>
      </c>
      <c r="BA38" s="7" t="str">
        <f t="shared" si="9"/>
        <v>S</v>
      </c>
      <c r="BB38" s="7">
        <v>23</v>
      </c>
      <c r="BC38" s="7" t="str">
        <f t="shared" si="10"/>
        <v>S</v>
      </c>
      <c r="BD38" s="7">
        <v>32</v>
      </c>
      <c r="BE38" s="7" t="str">
        <f t="shared" si="11"/>
        <v>S</v>
      </c>
      <c r="BF38" s="7">
        <v>32</v>
      </c>
      <c r="BG38" s="7" t="str">
        <f t="shared" si="12"/>
        <v>S</v>
      </c>
      <c r="BH38" s="7">
        <v>27</v>
      </c>
      <c r="BI38" s="7" t="str">
        <f t="shared" si="13"/>
        <v>S</v>
      </c>
      <c r="BJ38" s="7">
        <v>6</v>
      </c>
      <c r="BK38" s="7" t="str">
        <f t="shared" si="14"/>
        <v>R</v>
      </c>
      <c r="BL38" s="1"/>
      <c r="BM38" s="7" t="s">
        <v>1016</v>
      </c>
    </row>
    <row r="39" spans="1:65">
      <c r="A39" t="s">
        <v>1081</v>
      </c>
      <c r="B39">
        <v>1</v>
      </c>
      <c r="C39">
        <v>2682</v>
      </c>
      <c r="D39" t="s">
        <v>1081</v>
      </c>
      <c r="E39" s="23">
        <f>VLOOKUP(C39,'fechas de aislamiento'!A$2:B$825,2,FALSE)</f>
        <v>43448</v>
      </c>
      <c r="F39" t="s">
        <v>1081</v>
      </c>
      <c r="G39" s="7" t="s">
        <v>1079</v>
      </c>
      <c r="H39" t="s">
        <v>1081</v>
      </c>
      <c r="I39" s="11" t="s">
        <v>1011</v>
      </c>
      <c r="J39" s="2" t="s">
        <v>1012</v>
      </c>
      <c r="K39" t="s">
        <v>1013</v>
      </c>
      <c r="L39" s="5" t="s">
        <v>1081</v>
      </c>
      <c r="M39" s="4" t="s">
        <v>1014</v>
      </c>
      <c r="N39">
        <v>131</v>
      </c>
      <c r="O39" t="s">
        <v>1081</v>
      </c>
      <c r="P39">
        <v>1</v>
      </c>
      <c r="Q39" s="7">
        <v>0</v>
      </c>
      <c r="R39" s="7">
        <v>0</v>
      </c>
      <c r="S39" s="7">
        <v>0</v>
      </c>
      <c r="T39" s="7">
        <v>1</v>
      </c>
      <c r="U39" s="7">
        <v>0</v>
      </c>
      <c r="V39" s="7">
        <v>1</v>
      </c>
      <c r="W39" s="7">
        <v>0.5</v>
      </c>
      <c r="X39" s="7">
        <v>1</v>
      </c>
      <c r="Y39" s="7">
        <v>0</v>
      </c>
      <c r="Z39" s="7">
        <v>0</v>
      </c>
      <c r="AA39" s="7">
        <v>1</v>
      </c>
      <c r="AB39" s="7">
        <v>0</v>
      </c>
      <c r="AC39" s="7">
        <v>0</v>
      </c>
      <c r="AD39" s="7">
        <v>0</v>
      </c>
      <c r="AE39" s="7">
        <v>0</v>
      </c>
      <c r="AF39" s="7"/>
      <c r="AG39" s="7"/>
      <c r="AH39" s="7">
        <v>27</v>
      </c>
      <c r="AI39" s="7" t="str">
        <f t="shared" si="0"/>
        <v>S</v>
      </c>
      <c r="AJ39" s="7">
        <v>20</v>
      </c>
      <c r="AK39" s="7" t="str">
        <f t="shared" si="1"/>
        <v>S</v>
      </c>
      <c r="AL39" s="7">
        <v>6</v>
      </c>
      <c r="AM39" s="7" t="str">
        <f t="shared" si="2"/>
        <v>R</v>
      </c>
      <c r="AN39" s="7">
        <v>6</v>
      </c>
      <c r="AO39" s="7" t="str">
        <f t="shared" si="3"/>
        <v>R</v>
      </c>
      <c r="AP39" s="7">
        <v>23</v>
      </c>
      <c r="AQ39" s="7" t="str">
        <f t="shared" si="4"/>
        <v>I</v>
      </c>
      <c r="AR39" s="7">
        <v>22</v>
      </c>
      <c r="AS39" s="7" t="str">
        <f t="shared" si="5"/>
        <v>S</v>
      </c>
      <c r="AT39" s="7">
        <v>10</v>
      </c>
      <c r="AU39" s="7" t="str">
        <f t="shared" si="6"/>
        <v>R</v>
      </c>
      <c r="AV39" s="7">
        <v>6</v>
      </c>
      <c r="AW39" s="7" t="str">
        <f t="shared" si="7"/>
        <v>R</v>
      </c>
      <c r="AX39" s="7">
        <v>30</v>
      </c>
      <c r="AY39" s="7" t="str">
        <f t="shared" si="8"/>
        <v>S</v>
      </c>
      <c r="AZ39" s="7">
        <v>32</v>
      </c>
      <c r="BA39" s="7" t="str">
        <f t="shared" si="9"/>
        <v>S</v>
      </c>
      <c r="BB39" s="7">
        <v>24</v>
      </c>
      <c r="BC39" s="7" t="str">
        <f t="shared" si="10"/>
        <v>S</v>
      </c>
      <c r="BD39" s="7">
        <v>30</v>
      </c>
      <c r="BE39" s="7" t="str">
        <f t="shared" si="11"/>
        <v>S</v>
      </c>
      <c r="BF39" s="7">
        <v>30</v>
      </c>
      <c r="BG39" s="7" t="str">
        <f t="shared" si="12"/>
        <v>S</v>
      </c>
      <c r="BH39" s="7">
        <v>28</v>
      </c>
      <c r="BI39" s="7" t="str">
        <f t="shared" si="13"/>
        <v>S</v>
      </c>
      <c r="BJ39" s="7">
        <v>28</v>
      </c>
      <c r="BK39" s="7" t="str">
        <f t="shared" si="14"/>
        <v>S</v>
      </c>
      <c r="BL39" s="1"/>
      <c r="BM39" s="7" t="s">
        <v>1016</v>
      </c>
    </row>
    <row r="40" spans="1:65">
      <c r="A40" t="s">
        <v>1082</v>
      </c>
      <c r="B40">
        <v>1</v>
      </c>
      <c r="C40">
        <v>2683</v>
      </c>
      <c r="D40" t="s">
        <v>1082</v>
      </c>
      <c r="E40" s="23">
        <f>VLOOKUP(C40,'fechas de aislamiento'!A$2:B$825,2,FALSE)</f>
        <v>43448</v>
      </c>
      <c r="F40" t="s">
        <v>1082</v>
      </c>
      <c r="G40" s="7" t="s">
        <v>1083</v>
      </c>
      <c r="H40" t="s">
        <v>1082</v>
      </c>
      <c r="I40" s="11" t="s">
        <v>1011</v>
      </c>
      <c r="J40" s="2" t="s">
        <v>1012</v>
      </c>
      <c r="K40" t="s">
        <v>1013</v>
      </c>
      <c r="L40" s="5" t="s">
        <v>1082</v>
      </c>
      <c r="M40" s="4" t="s">
        <v>1014</v>
      </c>
      <c r="N40">
        <v>1193</v>
      </c>
      <c r="O40" t="s">
        <v>1082</v>
      </c>
      <c r="P40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1</v>
      </c>
      <c r="Y40" s="7">
        <v>0</v>
      </c>
      <c r="Z40" s="7">
        <v>0</v>
      </c>
      <c r="AA40" s="7">
        <v>1</v>
      </c>
      <c r="AB40" s="7">
        <v>0</v>
      </c>
      <c r="AC40" s="7">
        <v>0</v>
      </c>
      <c r="AD40" s="7">
        <v>0</v>
      </c>
      <c r="AE40" s="7">
        <v>1</v>
      </c>
      <c r="AF40" s="7"/>
      <c r="AG40" s="7"/>
      <c r="AH40" s="7">
        <v>24</v>
      </c>
      <c r="AI40" s="7" t="str">
        <f t="shared" si="0"/>
        <v>S</v>
      </c>
      <c r="AJ40" s="7">
        <v>19</v>
      </c>
      <c r="AK40" s="7" t="str">
        <f t="shared" si="1"/>
        <v>S</v>
      </c>
      <c r="AL40" s="7">
        <v>6</v>
      </c>
      <c r="AM40" s="7" t="str">
        <f t="shared" si="2"/>
        <v>R</v>
      </c>
      <c r="AN40" s="7">
        <v>24</v>
      </c>
      <c r="AO40" s="7" t="str">
        <f t="shared" si="3"/>
        <v>S</v>
      </c>
      <c r="AP40" s="7">
        <v>32</v>
      </c>
      <c r="AQ40" s="7" t="str">
        <f t="shared" si="4"/>
        <v>S</v>
      </c>
      <c r="AR40" s="7">
        <v>34</v>
      </c>
      <c r="AS40" s="7" t="str">
        <f t="shared" si="5"/>
        <v>S</v>
      </c>
      <c r="AT40" s="7">
        <v>31</v>
      </c>
      <c r="AU40" s="7" t="str">
        <f t="shared" si="6"/>
        <v>S</v>
      </c>
      <c r="AV40" s="7">
        <v>9</v>
      </c>
      <c r="AW40" s="7" t="str">
        <f t="shared" si="7"/>
        <v>R</v>
      </c>
      <c r="AX40" s="7">
        <v>35</v>
      </c>
      <c r="AY40" s="7" t="str">
        <f t="shared" si="8"/>
        <v>S</v>
      </c>
      <c r="AZ40" s="7">
        <v>32</v>
      </c>
      <c r="BA40" s="7" t="str">
        <f t="shared" si="9"/>
        <v>S</v>
      </c>
      <c r="BB40" s="7">
        <v>24</v>
      </c>
      <c r="BC40" s="7" t="str">
        <f t="shared" si="10"/>
        <v>S</v>
      </c>
      <c r="BD40" s="7">
        <v>30</v>
      </c>
      <c r="BE40" s="7" t="str">
        <f t="shared" si="11"/>
        <v>S</v>
      </c>
      <c r="BF40" s="7">
        <v>34</v>
      </c>
      <c r="BG40" s="7" t="str">
        <f t="shared" si="12"/>
        <v>S</v>
      </c>
      <c r="BH40" s="7">
        <v>29</v>
      </c>
      <c r="BI40" s="7" t="str">
        <f t="shared" si="13"/>
        <v>S</v>
      </c>
      <c r="BJ40" s="7">
        <v>6</v>
      </c>
      <c r="BK40" s="7" t="str">
        <f t="shared" si="14"/>
        <v>R</v>
      </c>
      <c r="BL40" s="1"/>
      <c r="BM40" s="7" t="s">
        <v>1016</v>
      </c>
    </row>
    <row r="41" spans="1:65">
      <c r="A41" t="s">
        <v>1084</v>
      </c>
      <c r="B41">
        <v>1</v>
      </c>
      <c r="C41">
        <v>2684</v>
      </c>
      <c r="D41" t="s">
        <v>1084</v>
      </c>
      <c r="E41" s="23">
        <f>VLOOKUP(C41,'fechas de aislamiento'!A$2:B$825,2,FALSE)</f>
        <v>43448</v>
      </c>
      <c r="F41" t="s">
        <v>1084</v>
      </c>
      <c r="G41" s="7" t="s">
        <v>1085</v>
      </c>
      <c r="H41" t="s">
        <v>1084</v>
      </c>
      <c r="I41" s="11" t="s">
        <v>1011</v>
      </c>
      <c r="J41" s="2" t="s">
        <v>1012</v>
      </c>
      <c r="K41" t="s">
        <v>1013</v>
      </c>
      <c r="L41" s="5" t="s">
        <v>1084</v>
      </c>
      <c r="M41" s="4" t="s">
        <v>1014</v>
      </c>
      <c r="N41">
        <v>1193</v>
      </c>
      <c r="O41" t="s">
        <v>1084</v>
      </c>
      <c r="P41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1</v>
      </c>
      <c r="Y41" s="7">
        <v>0</v>
      </c>
      <c r="Z41" s="7">
        <v>0</v>
      </c>
      <c r="AA41" s="7">
        <v>1</v>
      </c>
      <c r="AB41" s="7">
        <v>0</v>
      </c>
      <c r="AC41" s="7">
        <v>0</v>
      </c>
      <c r="AD41" s="7">
        <v>0</v>
      </c>
      <c r="AE41" s="7">
        <v>1</v>
      </c>
      <c r="AF41" s="7"/>
      <c r="AG41" s="7"/>
      <c r="AH41" s="7">
        <v>25</v>
      </c>
      <c r="AI41" s="7" t="str">
        <f t="shared" si="0"/>
        <v>S</v>
      </c>
      <c r="AJ41" s="7">
        <v>20</v>
      </c>
      <c r="AK41" s="7" t="str">
        <f t="shared" si="1"/>
        <v>S</v>
      </c>
      <c r="AL41" s="7">
        <v>6</v>
      </c>
      <c r="AM41" s="7" t="str">
        <f t="shared" si="2"/>
        <v>R</v>
      </c>
      <c r="AN41" s="7">
        <v>24</v>
      </c>
      <c r="AO41" s="7" t="str">
        <f t="shared" si="3"/>
        <v>S</v>
      </c>
      <c r="AP41" s="7">
        <v>32</v>
      </c>
      <c r="AQ41" s="7" t="str">
        <f t="shared" si="4"/>
        <v>S</v>
      </c>
      <c r="AR41" s="7">
        <v>26</v>
      </c>
      <c r="AS41" s="7" t="str">
        <f t="shared" si="5"/>
        <v>S</v>
      </c>
      <c r="AT41" s="7">
        <v>32</v>
      </c>
      <c r="AU41" s="7" t="str">
        <f t="shared" si="6"/>
        <v>S</v>
      </c>
      <c r="AV41" s="7">
        <v>9</v>
      </c>
      <c r="AW41" s="7" t="str">
        <f t="shared" si="7"/>
        <v>R</v>
      </c>
      <c r="AX41" s="7">
        <v>34</v>
      </c>
      <c r="AY41" s="7" t="str">
        <f t="shared" si="8"/>
        <v>S</v>
      </c>
      <c r="AZ41" s="7">
        <v>28</v>
      </c>
      <c r="BA41" s="7" t="str">
        <f t="shared" si="9"/>
        <v>S</v>
      </c>
      <c r="BB41" s="7">
        <v>24</v>
      </c>
      <c r="BC41" s="7" t="str">
        <f t="shared" si="10"/>
        <v>S</v>
      </c>
      <c r="BD41" s="7">
        <v>27</v>
      </c>
      <c r="BE41" s="7" t="str">
        <f t="shared" si="11"/>
        <v>S</v>
      </c>
      <c r="BF41" s="7">
        <v>32</v>
      </c>
      <c r="BG41" s="7" t="str">
        <f t="shared" si="12"/>
        <v>S</v>
      </c>
      <c r="BH41" s="7">
        <v>28</v>
      </c>
      <c r="BI41" s="7" t="str">
        <f t="shared" si="13"/>
        <v>S</v>
      </c>
      <c r="BJ41" s="7">
        <v>6</v>
      </c>
      <c r="BK41" s="7" t="str">
        <f t="shared" si="14"/>
        <v>R</v>
      </c>
      <c r="BL41" s="1"/>
      <c r="BM41" s="7" t="s">
        <v>1016</v>
      </c>
    </row>
    <row r="42" spans="1:65">
      <c r="A42" t="s">
        <v>1086</v>
      </c>
      <c r="B42">
        <v>1</v>
      </c>
      <c r="C42">
        <v>2686</v>
      </c>
      <c r="D42" t="s">
        <v>1086</v>
      </c>
      <c r="E42" s="23">
        <f>VLOOKUP(C42,'fechas de aislamiento'!A$2:B$825,2,FALSE)</f>
        <v>43448</v>
      </c>
      <c r="F42" t="s">
        <v>1086</v>
      </c>
      <c r="G42" s="7" t="s">
        <v>1087</v>
      </c>
      <c r="H42" t="s">
        <v>1086</v>
      </c>
      <c r="I42" s="11" t="s">
        <v>1011</v>
      </c>
      <c r="J42" s="2" t="s">
        <v>1012</v>
      </c>
      <c r="K42" t="s">
        <v>1013</v>
      </c>
      <c r="L42" s="5" t="s">
        <v>1086</v>
      </c>
      <c r="M42" s="4" t="s">
        <v>1014</v>
      </c>
      <c r="N42">
        <v>1193</v>
      </c>
      <c r="O42" t="s">
        <v>1086</v>
      </c>
      <c r="P42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1</v>
      </c>
      <c r="AB42" s="7">
        <v>0</v>
      </c>
      <c r="AC42" s="7">
        <v>0</v>
      </c>
      <c r="AD42" s="7">
        <v>1</v>
      </c>
      <c r="AE42" s="7">
        <v>0.5</v>
      </c>
      <c r="AF42" s="7"/>
      <c r="AG42" s="7"/>
      <c r="AH42" s="7">
        <v>22</v>
      </c>
      <c r="AI42" s="7" t="str">
        <f t="shared" si="0"/>
        <v>S</v>
      </c>
      <c r="AJ42" s="7">
        <v>24</v>
      </c>
      <c r="AK42" s="7" t="str">
        <f t="shared" si="1"/>
        <v>S</v>
      </c>
      <c r="AL42" s="7">
        <v>22</v>
      </c>
      <c r="AM42" s="7" t="str">
        <f t="shared" si="2"/>
        <v>S</v>
      </c>
      <c r="AN42" s="7">
        <v>26</v>
      </c>
      <c r="AO42" s="7" t="str">
        <f t="shared" si="3"/>
        <v>S</v>
      </c>
      <c r="AP42" s="7">
        <v>33</v>
      </c>
      <c r="AQ42" s="7" t="str">
        <f t="shared" si="4"/>
        <v>S</v>
      </c>
      <c r="AR42" s="7">
        <v>30</v>
      </c>
      <c r="AS42" s="7" t="str">
        <f t="shared" si="5"/>
        <v>S</v>
      </c>
      <c r="AT42" s="7">
        <v>32</v>
      </c>
      <c r="AU42" s="7" t="str">
        <f t="shared" si="6"/>
        <v>S</v>
      </c>
      <c r="AV42" s="7">
        <v>10</v>
      </c>
      <c r="AW42" s="7" t="str">
        <f t="shared" si="7"/>
        <v>R</v>
      </c>
      <c r="AX42" s="7">
        <v>32</v>
      </c>
      <c r="AY42" s="7" t="str">
        <f t="shared" si="8"/>
        <v>S</v>
      </c>
      <c r="AZ42" s="7">
        <v>10</v>
      </c>
      <c r="BA42" s="7" t="str">
        <f t="shared" si="9"/>
        <v>R</v>
      </c>
      <c r="BB42" s="7">
        <v>22</v>
      </c>
      <c r="BC42" s="7" t="str">
        <f t="shared" si="10"/>
        <v>S</v>
      </c>
      <c r="BD42" s="7">
        <v>31</v>
      </c>
      <c r="BE42" s="7" t="str">
        <f t="shared" si="11"/>
        <v>S</v>
      </c>
      <c r="BF42" s="7">
        <v>32</v>
      </c>
      <c r="BG42" s="7" t="str">
        <f t="shared" si="12"/>
        <v>S</v>
      </c>
      <c r="BH42" s="7">
        <v>30</v>
      </c>
      <c r="BI42" s="7" t="str">
        <f t="shared" si="13"/>
        <v>S</v>
      </c>
      <c r="BJ42" s="7">
        <v>14</v>
      </c>
      <c r="BK42" s="7" t="str">
        <f t="shared" si="14"/>
        <v>I</v>
      </c>
      <c r="BL42" s="1"/>
      <c r="BM42" s="7" t="s">
        <v>1016</v>
      </c>
    </row>
    <row r="43" spans="1:65">
      <c r="A43" t="s">
        <v>1088</v>
      </c>
      <c r="B43">
        <v>1</v>
      </c>
      <c r="C43">
        <v>2692</v>
      </c>
      <c r="D43" t="s">
        <v>1088</v>
      </c>
      <c r="E43" s="23">
        <f>VLOOKUP(C43,'fechas de aislamiento'!A$2:B$825,2,FALSE)</f>
        <v>43453</v>
      </c>
      <c r="F43" t="s">
        <v>1088</v>
      </c>
      <c r="G43" s="7" t="s">
        <v>1089</v>
      </c>
      <c r="H43" t="s">
        <v>1088</v>
      </c>
      <c r="I43" s="11" t="s">
        <v>1011</v>
      </c>
      <c r="J43" s="2" t="s">
        <v>1012</v>
      </c>
      <c r="K43" t="s">
        <v>1013</v>
      </c>
      <c r="L43" s="5" t="s">
        <v>1088</v>
      </c>
      <c r="M43" s="4" t="s">
        <v>1014</v>
      </c>
      <c r="N43">
        <v>131</v>
      </c>
      <c r="O43" t="s">
        <v>1088</v>
      </c>
      <c r="P43">
        <v>1</v>
      </c>
      <c r="Q43" s="7">
        <v>0</v>
      </c>
      <c r="R43" s="7">
        <v>0</v>
      </c>
      <c r="S43" s="7">
        <v>0</v>
      </c>
      <c r="T43" s="7">
        <v>1</v>
      </c>
      <c r="U43" s="7">
        <v>0</v>
      </c>
      <c r="V43" s="7">
        <v>1</v>
      </c>
      <c r="W43" s="7">
        <v>0.5</v>
      </c>
      <c r="X43" s="7">
        <v>1</v>
      </c>
      <c r="Y43" s="7">
        <v>0</v>
      </c>
      <c r="Z43" s="7">
        <v>0</v>
      </c>
      <c r="AA43" s="7">
        <v>1</v>
      </c>
      <c r="AB43" s="7">
        <v>0</v>
      </c>
      <c r="AC43" s="7">
        <v>0</v>
      </c>
      <c r="AD43" s="7">
        <v>0</v>
      </c>
      <c r="AE43" s="7">
        <v>1</v>
      </c>
      <c r="AF43" s="7"/>
      <c r="AG43" s="7"/>
      <c r="AH43" s="7">
        <v>22</v>
      </c>
      <c r="AI43" s="7" t="str">
        <f t="shared" si="0"/>
        <v>S</v>
      </c>
      <c r="AJ43" s="7">
        <v>21</v>
      </c>
      <c r="AK43" s="7" t="str">
        <f t="shared" si="1"/>
        <v>S</v>
      </c>
      <c r="AL43" s="7">
        <v>6</v>
      </c>
      <c r="AM43" s="7" t="str">
        <f t="shared" si="2"/>
        <v>R</v>
      </c>
      <c r="AN43" s="7">
        <v>6</v>
      </c>
      <c r="AO43" s="7" t="str">
        <f t="shared" si="3"/>
        <v>R</v>
      </c>
      <c r="AP43" s="7">
        <v>21</v>
      </c>
      <c r="AQ43" s="7" t="str">
        <f t="shared" si="4"/>
        <v>I</v>
      </c>
      <c r="AR43" s="7">
        <v>22</v>
      </c>
      <c r="AS43" s="7" t="str">
        <f t="shared" si="5"/>
        <v>S</v>
      </c>
      <c r="AT43" s="7">
        <v>14</v>
      </c>
      <c r="AU43" s="7" t="str">
        <f t="shared" si="6"/>
        <v>R</v>
      </c>
      <c r="AV43" s="7">
        <v>9</v>
      </c>
      <c r="AW43" s="7" t="str">
        <f t="shared" si="7"/>
        <v>R</v>
      </c>
      <c r="AX43" s="7">
        <v>22</v>
      </c>
      <c r="AY43" s="7" t="str">
        <f t="shared" si="8"/>
        <v>S</v>
      </c>
      <c r="AZ43" s="7">
        <v>30</v>
      </c>
      <c r="BA43" s="7" t="str">
        <f t="shared" si="9"/>
        <v>S</v>
      </c>
      <c r="BB43" s="7">
        <v>22</v>
      </c>
      <c r="BC43" s="7" t="str">
        <f t="shared" si="10"/>
        <v>S</v>
      </c>
      <c r="BD43" s="7">
        <v>28</v>
      </c>
      <c r="BE43" s="7" t="str">
        <f t="shared" si="11"/>
        <v>S</v>
      </c>
      <c r="BF43" s="7">
        <v>34</v>
      </c>
      <c r="BG43" s="7" t="str">
        <f t="shared" si="12"/>
        <v>S</v>
      </c>
      <c r="BH43" s="7">
        <v>27</v>
      </c>
      <c r="BI43" s="7" t="str">
        <f t="shared" si="13"/>
        <v>S</v>
      </c>
      <c r="BJ43" s="7">
        <v>6</v>
      </c>
      <c r="BK43" s="7" t="str">
        <f t="shared" si="14"/>
        <v>R</v>
      </c>
      <c r="BL43" s="1"/>
      <c r="BM43" s="7" t="s">
        <v>1016</v>
      </c>
    </row>
    <row r="44" spans="1:65">
      <c r="A44" t="s">
        <v>1090</v>
      </c>
      <c r="C44">
        <v>2693</v>
      </c>
      <c r="D44" t="s">
        <v>1090</v>
      </c>
      <c r="E44" s="23">
        <f>VLOOKUP(C44,'fechas de aislamiento'!A$2:B$825,2,FALSE)</f>
        <v>43453</v>
      </c>
      <c r="F44" t="s">
        <v>1090</v>
      </c>
      <c r="G44" s="7" t="s">
        <v>1091</v>
      </c>
      <c r="H44" t="s">
        <v>1090</v>
      </c>
      <c r="I44" s="11" t="s">
        <v>1011</v>
      </c>
      <c r="J44" s="2" t="s">
        <v>1012</v>
      </c>
      <c r="K44" t="s">
        <v>1013</v>
      </c>
      <c r="L44" s="5" t="s">
        <v>1090</v>
      </c>
      <c r="M44" s="4" t="s">
        <v>1014</v>
      </c>
      <c r="N44">
        <v>1431</v>
      </c>
      <c r="O44" t="s">
        <v>1090</v>
      </c>
      <c r="P44">
        <v>0</v>
      </c>
      <c r="Q44" s="7">
        <v>0</v>
      </c>
      <c r="R44" s="7">
        <v>0</v>
      </c>
      <c r="S44" s="7">
        <v>0</v>
      </c>
      <c r="T44" s="7">
        <v>0</v>
      </c>
      <c r="U44" s="7">
        <v>1</v>
      </c>
      <c r="V44" s="7">
        <v>0</v>
      </c>
      <c r="W44" s="7">
        <v>0</v>
      </c>
      <c r="X44" s="7">
        <v>1</v>
      </c>
      <c r="Y44" s="7">
        <v>0</v>
      </c>
      <c r="Z44" s="7">
        <v>0</v>
      </c>
      <c r="AA44" s="7">
        <v>1</v>
      </c>
      <c r="AB44" s="7">
        <v>0</v>
      </c>
      <c r="AC44" s="7">
        <v>0</v>
      </c>
      <c r="AD44" s="7">
        <v>0</v>
      </c>
      <c r="AE44" s="7">
        <v>1</v>
      </c>
      <c r="AF44" s="7"/>
      <c r="AG44" s="7"/>
      <c r="AH44" s="7">
        <v>18</v>
      </c>
      <c r="AI44" s="7" t="str">
        <f t="shared" si="0"/>
        <v>I</v>
      </c>
      <c r="AJ44" s="7">
        <v>18</v>
      </c>
      <c r="AK44" s="7" t="str">
        <f t="shared" si="1"/>
        <v>S</v>
      </c>
      <c r="AL44" s="7">
        <v>9</v>
      </c>
      <c r="AM44" s="7" t="str">
        <f t="shared" si="2"/>
        <v>R</v>
      </c>
      <c r="AN44" s="7">
        <v>24</v>
      </c>
      <c r="AO44" s="7" t="str">
        <f t="shared" si="3"/>
        <v>S</v>
      </c>
      <c r="AP44" s="7">
        <v>35</v>
      </c>
      <c r="AQ44" s="7" t="str">
        <f t="shared" si="4"/>
        <v>S</v>
      </c>
      <c r="AR44" s="7">
        <v>6</v>
      </c>
      <c r="AS44" s="7" t="str">
        <f t="shared" si="5"/>
        <v>R</v>
      </c>
      <c r="AT44" s="7">
        <v>32</v>
      </c>
      <c r="AU44" s="7" t="str">
        <f t="shared" si="6"/>
        <v>S</v>
      </c>
      <c r="AV44" s="7">
        <v>9</v>
      </c>
      <c r="AW44" s="7" t="str">
        <f t="shared" si="7"/>
        <v>R</v>
      </c>
      <c r="AX44" s="7">
        <v>23</v>
      </c>
      <c r="AY44" s="7" t="str">
        <f t="shared" si="8"/>
        <v>S</v>
      </c>
      <c r="AZ44" s="7">
        <v>27</v>
      </c>
      <c r="BA44" s="7" t="str">
        <f t="shared" si="9"/>
        <v>S</v>
      </c>
      <c r="BB44" s="7">
        <v>23</v>
      </c>
      <c r="BC44" s="7" t="str">
        <f t="shared" si="10"/>
        <v>S</v>
      </c>
      <c r="BD44" s="7">
        <v>28</v>
      </c>
      <c r="BE44" s="7" t="str">
        <f t="shared" si="11"/>
        <v>S</v>
      </c>
      <c r="BF44" s="7">
        <v>24</v>
      </c>
      <c r="BG44" s="7" t="str">
        <f t="shared" si="12"/>
        <v>S</v>
      </c>
      <c r="BH44" s="7">
        <v>28</v>
      </c>
      <c r="BI44" s="7" t="str">
        <f t="shared" si="13"/>
        <v>S</v>
      </c>
      <c r="BJ44" s="7">
        <v>6</v>
      </c>
      <c r="BK44" s="7" t="str">
        <f t="shared" si="14"/>
        <v>R</v>
      </c>
      <c r="BL44" s="1"/>
      <c r="BM44" s="7" t="s">
        <v>1016</v>
      </c>
    </row>
    <row r="45" spans="1:65">
      <c r="A45" t="s">
        <v>1092</v>
      </c>
      <c r="C45">
        <v>2694</v>
      </c>
      <c r="D45" t="s">
        <v>1092</v>
      </c>
      <c r="E45" s="23">
        <f>VLOOKUP(C45,'fechas de aislamiento'!A$2:B$825,2,FALSE)</f>
        <v>43453</v>
      </c>
      <c r="F45" t="s">
        <v>1092</v>
      </c>
      <c r="G45" s="7" t="s">
        <v>1093</v>
      </c>
      <c r="H45" t="s">
        <v>1092</v>
      </c>
      <c r="I45" s="11" t="s">
        <v>1011</v>
      </c>
      <c r="J45" s="2" t="s">
        <v>1012</v>
      </c>
      <c r="K45" t="s">
        <v>1013</v>
      </c>
      <c r="L45" s="5" t="s">
        <v>1092</v>
      </c>
      <c r="M45" s="4" t="s">
        <v>1014</v>
      </c>
      <c r="N45">
        <v>93</v>
      </c>
      <c r="O45" t="s">
        <v>1092</v>
      </c>
      <c r="P45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7">
        <v>0</v>
      </c>
      <c r="AA45" s="7">
        <v>1</v>
      </c>
      <c r="AB45" s="7">
        <v>0</v>
      </c>
      <c r="AC45" s="7">
        <v>1</v>
      </c>
      <c r="AD45" s="7">
        <v>0</v>
      </c>
      <c r="AE45" s="7">
        <v>0</v>
      </c>
      <c r="AF45" s="7"/>
      <c r="AG45" s="7"/>
      <c r="AH45" s="7">
        <v>22</v>
      </c>
      <c r="AI45" s="7" t="str">
        <f t="shared" si="0"/>
        <v>S</v>
      </c>
      <c r="AJ45" s="7">
        <v>22</v>
      </c>
      <c r="AK45" s="7" t="str">
        <f t="shared" si="1"/>
        <v>S</v>
      </c>
      <c r="AL45" s="7">
        <v>6</v>
      </c>
      <c r="AM45" s="7" t="str">
        <f t="shared" si="2"/>
        <v>R</v>
      </c>
      <c r="AN45" s="7">
        <v>24</v>
      </c>
      <c r="AO45" s="7" t="str">
        <f t="shared" si="3"/>
        <v>S</v>
      </c>
      <c r="AP45" s="7">
        <v>36</v>
      </c>
      <c r="AQ45" s="7" t="str">
        <f t="shared" si="4"/>
        <v>S</v>
      </c>
      <c r="AR45" s="7">
        <v>30</v>
      </c>
      <c r="AS45" s="7" t="str">
        <f t="shared" si="5"/>
        <v>S</v>
      </c>
      <c r="AT45" s="7">
        <v>32</v>
      </c>
      <c r="AU45" s="7" t="str">
        <f t="shared" si="6"/>
        <v>S</v>
      </c>
      <c r="AV45" s="7">
        <v>20</v>
      </c>
      <c r="AW45" s="7" t="str">
        <f t="shared" si="7"/>
        <v>R</v>
      </c>
      <c r="AX45" s="7">
        <v>34</v>
      </c>
      <c r="AY45" s="7" t="str">
        <f t="shared" si="8"/>
        <v>S</v>
      </c>
      <c r="AZ45" s="7">
        <v>26</v>
      </c>
      <c r="BA45" s="7" t="str">
        <f t="shared" si="9"/>
        <v>S</v>
      </c>
      <c r="BB45" s="7">
        <v>6</v>
      </c>
      <c r="BC45" s="7" t="str">
        <f t="shared" si="10"/>
        <v>R</v>
      </c>
      <c r="BD45" s="7">
        <v>30</v>
      </c>
      <c r="BE45" s="7" t="str">
        <f t="shared" si="11"/>
        <v>S</v>
      </c>
      <c r="BF45" s="7">
        <v>34</v>
      </c>
      <c r="BG45" s="7" t="str">
        <f t="shared" si="12"/>
        <v>S</v>
      </c>
      <c r="BH45" s="7">
        <v>31</v>
      </c>
      <c r="BI45" s="7" t="str">
        <f t="shared" si="13"/>
        <v>S</v>
      </c>
      <c r="BJ45" s="7">
        <v>30</v>
      </c>
      <c r="BK45" s="7" t="str">
        <f t="shared" si="14"/>
        <v>S</v>
      </c>
      <c r="BL45" s="1"/>
      <c r="BM45" s="7" t="s">
        <v>1016</v>
      </c>
    </row>
    <row r="46" spans="1:65">
      <c r="A46" t="s">
        <v>1094</v>
      </c>
      <c r="B46">
        <v>1</v>
      </c>
      <c r="C46">
        <v>2696</v>
      </c>
      <c r="D46" t="s">
        <v>1094</v>
      </c>
      <c r="E46" s="23">
        <f>VLOOKUP(C46,'fechas de aislamiento'!A$2:B$825,2,FALSE)</f>
        <v>43453</v>
      </c>
      <c r="F46" t="s">
        <v>1094</v>
      </c>
      <c r="G46" s="7" t="s">
        <v>1095</v>
      </c>
      <c r="H46" t="s">
        <v>1094</v>
      </c>
      <c r="I46" s="11" t="s">
        <v>1011</v>
      </c>
      <c r="J46" s="2" t="s">
        <v>1012</v>
      </c>
      <c r="K46" t="s">
        <v>1013</v>
      </c>
      <c r="L46" s="5" t="s">
        <v>1094</v>
      </c>
      <c r="M46" s="4" t="s">
        <v>1014</v>
      </c>
      <c r="N46">
        <v>1193</v>
      </c>
      <c r="O46" t="s">
        <v>1094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1"/>
      <c r="AI46" s="7"/>
      <c r="AJ46" s="1"/>
      <c r="AK46" s="7"/>
      <c r="AL46" s="1"/>
      <c r="AM46" s="7"/>
      <c r="AN46" s="1"/>
      <c r="AO46" s="7"/>
      <c r="AP46" s="1"/>
      <c r="AQ46" s="7"/>
      <c r="AR46" s="1"/>
      <c r="AS46" s="7"/>
      <c r="AT46" s="1"/>
      <c r="AU46" s="7"/>
      <c r="AV46" s="1"/>
      <c r="AW46" s="7"/>
      <c r="AX46" s="1"/>
      <c r="AY46" s="7"/>
      <c r="AZ46" s="1"/>
      <c r="BA46" s="7"/>
      <c r="BB46" s="1"/>
      <c r="BC46" s="7"/>
      <c r="BD46" s="1"/>
      <c r="BE46" s="7"/>
      <c r="BF46" s="1"/>
      <c r="BG46" s="7"/>
      <c r="BH46" s="1"/>
      <c r="BI46" s="7"/>
      <c r="BJ46" s="1"/>
      <c r="BK46" s="7"/>
      <c r="BL46" s="1"/>
      <c r="BM46" s="7" t="s">
        <v>1016</v>
      </c>
    </row>
    <row r="47" spans="1:65">
      <c r="A47" t="s">
        <v>1096</v>
      </c>
      <c r="C47">
        <v>2707</v>
      </c>
      <c r="D47" t="s">
        <v>1096</v>
      </c>
      <c r="E47" s="23">
        <f>VLOOKUP(C47,'fechas de aislamiento'!A$2:B$825,2,FALSE)</f>
        <v>43445</v>
      </c>
      <c r="F47" t="s">
        <v>1096</v>
      </c>
      <c r="G47" s="7" t="s">
        <v>1097</v>
      </c>
      <c r="H47" t="s">
        <v>1096</v>
      </c>
      <c r="I47" s="11" t="s">
        <v>1011</v>
      </c>
      <c r="J47" s="2" t="s">
        <v>1012</v>
      </c>
      <c r="K47" t="s">
        <v>1013</v>
      </c>
      <c r="L47" s="5" t="s">
        <v>1096</v>
      </c>
      <c r="M47" s="4" t="s">
        <v>1014</v>
      </c>
      <c r="N47">
        <v>744</v>
      </c>
      <c r="O47" t="s">
        <v>1096</v>
      </c>
      <c r="P47">
        <v>1</v>
      </c>
      <c r="Q47" s="7">
        <v>0</v>
      </c>
      <c r="R47" s="7">
        <v>0</v>
      </c>
      <c r="S47" s="7">
        <v>0</v>
      </c>
      <c r="T47" s="7">
        <v>1</v>
      </c>
      <c r="U47" s="7">
        <v>1</v>
      </c>
      <c r="V47" s="7">
        <v>1</v>
      </c>
      <c r="W47" s="7">
        <v>0</v>
      </c>
      <c r="X47" s="7">
        <v>1</v>
      </c>
      <c r="Y47" s="7">
        <v>1</v>
      </c>
      <c r="Z47" s="7">
        <v>0.5</v>
      </c>
      <c r="AA47" s="7">
        <v>1</v>
      </c>
      <c r="AB47" s="7">
        <v>0</v>
      </c>
      <c r="AC47" s="7">
        <v>0</v>
      </c>
      <c r="AD47" s="7">
        <v>0</v>
      </c>
      <c r="AE47" s="7">
        <v>0</v>
      </c>
      <c r="AF47" s="7"/>
      <c r="AG47" s="7"/>
      <c r="AH47" s="7">
        <v>22</v>
      </c>
      <c r="AI47" s="7" t="str">
        <f t="shared" ref="AI47:AI110" si="15">IF(AH47&gt;19,"S",IF(AH47&lt;17,"R","I"))</f>
        <v>S</v>
      </c>
      <c r="AJ47" s="7">
        <v>11</v>
      </c>
      <c r="AK47" s="7" t="str">
        <f t="shared" ref="AK47:AK110" si="16">IF(AJ47&gt;14,"S",IF(AJ47&lt;12,"R","I"))</f>
        <v>R</v>
      </c>
      <c r="AL47" s="7">
        <v>6</v>
      </c>
      <c r="AM47" s="7" t="str">
        <f t="shared" ref="AM47:AM110" si="17">IF(AL47&gt;16,"S",IF(AL47&lt;14,"R","I"))</f>
        <v>R</v>
      </c>
      <c r="AN47" s="7">
        <v>6</v>
      </c>
      <c r="AO47" s="7" t="str">
        <f t="shared" ref="AO47:AO110" si="18">IF(AN47&gt;22,"S",IF(AN47&lt;20,"R","I"))</f>
        <v>R</v>
      </c>
      <c r="AP47" s="7">
        <v>27</v>
      </c>
      <c r="AQ47" s="7" t="str">
        <f t="shared" ref="AQ47:AQ110" si="19">IF(AP47&gt;24,"S",IF(AP47&lt;19,"R","I"))</f>
        <v>S</v>
      </c>
      <c r="AR47" s="7">
        <v>14</v>
      </c>
      <c r="AS47" s="7" t="str">
        <f t="shared" ref="AS47:AS110" si="20">IF(AR47&gt;20,"S",IF(AR47&lt;18,"R","I"))</f>
        <v>R</v>
      </c>
      <c r="AT47" s="7">
        <v>16</v>
      </c>
      <c r="AU47" s="7" t="str">
        <f t="shared" ref="AU47:AU110" si="21">IF(AT47&gt;22,"S",IF(AT47&lt;20,"R","I"))</f>
        <v>R</v>
      </c>
      <c r="AV47" s="7">
        <v>9</v>
      </c>
      <c r="AW47" s="7" t="str">
        <f t="shared" ref="AW47:AW110" si="22">IF(AV47&gt;25,"S",IF(AV47&lt;22,"R","I"))</f>
        <v>R</v>
      </c>
      <c r="AX47" s="7">
        <v>26</v>
      </c>
      <c r="AY47" s="7" t="str">
        <f t="shared" ref="AY47:AY110" si="23">IF(AX47&gt;21,"S",IF(AX47&lt;19,"R","I"))</f>
        <v>S</v>
      </c>
      <c r="AZ47" s="7">
        <v>34</v>
      </c>
      <c r="BA47" s="7" t="str">
        <f t="shared" ref="BA47:BA110" si="24">IF(AZ47&gt;15,"S",IF(AZ47&lt;13,"R","I"))</f>
        <v>S</v>
      </c>
      <c r="BB47" s="7">
        <v>21</v>
      </c>
      <c r="BC47" s="7" t="str">
        <f t="shared" ref="BC47:BC110" si="25">IF(BB47&gt;17,"S",IF(BB47&lt;15,"R","I"))</f>
        <v>S</v>
      </c>
      <c r="BD47" s="7">
        <v>23</v>
      </c>
      <c r="BE47" s="7" t="str">
        <f t="shared" ref="BE47:BE110" si="26">IF(BD47&gt;22,"S",IF(BD47&lt;20,"R","I"))</f>
        <v>S</v>
      </c>
      <c r="BF47" s="7">
        <v>30</v>
      </c>
      <c r="BG47" s="7" t="str">
        <f t="shared" ref="BG47:BG110" si="27">IF(BF47&gt;22,"S",IF(BF47&lt;20,"R","I"))</f>
        <v>S</v>
      </c>
      <c r="BH47" s="7">
        <v>24</v>
      </c>
      <c r="BI47" s="7" t="str">
        <f t="shared" ref="BI47:BI110" si="28">IF(BH47&gt;24,"S",IF(BH47&lt;21,"R","I"))</f>
        <v>I</v>
      </c>
      <c r="BJ47" s="7">
        <v>17</v>
      </c>
      <c r="BK47" s="7" t="str">
        <f t="shared" ref="BK47:BK110" si="29">IF(BJ47&gt;15,"S",IF(BJ47&lt;11,"R","I"))</f>
        <v>S</v>
      </c>
      <c r="BL47" s="1"/>
      <c r="BM47" s="7" t="s">
        <v>1016</v>
      </c>
    </row>
    <row r="48" spans="1:65">
      <c r="A48" t="s">
        <v>1098</v>
      </c>
      <c r="B48">
        <v>1</v>
      </c>
      <c r="C48">
        <v>2721</v>
      </c>
      <c r="D48" t="s">
        <v>1098</v>
      </c>
      <c r="E48" s="23">
        <f>VLOOKUP(C48,'fechas de aislamiento'!A$2:B$825,2,FALSE)</f>
        <v>43445</v>
      </c>
      <c r="F48" t="s">
        <v>1098</v>
      </c>
      <c r="G48" s="7" t="s">
        <v>1099</v>
      </c>
      <c r="H48" t="s">
        <v>1098</v>
      </c>
      <c r="I48" s="11" t="s">
        <v>1011</v>
      </c>
      <c r="J48" s="2" t="s">
        <v>1012</v>
      </c>
      <c r="K48" t="s">
        <v>1013</v>
      </c>
      <c r="L48" s="5" t="s">
        <v>1098</v>
      </c>
      <c r="M48" s="4" t="s">
        <v>1014</v>
      </c>
      <c r="N48" t="s">
        <v>1015</v>
      </c>
      <c r="O48" t="s">
        <v>1098</v>
      </c>
      <c r="P48">
        <v>0</v>
      </c>
      <c r="Q48" s="7">
        <v>0</v>
      </c>
      <c r="R48" s="7">
        <v>0</v>
      </c>
      <c r="S48" s="7">
        <v>0</v>
      </c>
      <c r="T48" s="7">
        <v>0.5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 s="7">
        <v>1</v>
      </c>
      <c r="AB48" s="7">
        <v>0</v>
      </c>
      <c r="AC48" s="7">
        <v>1</v>
      </c>
      <c r="AD48" s="7">
        <v>0</v>
      </c>
      <c r="AE48" s="7">
        <v>0</v>
      </c>
      <c r="AF48" s="7"/>
      <c r="AG48" s="7"/>
      <c r="AH48" s="7">
        <v>50</v>
      </c>
      <c r="AI48" s="7" t="str">
        <f t="shared" si="15"/>
        <v>S</v>
      </c>
      <c r="AJ48" s="7">
        <v>15</v>
      </c>
      <c r="AK48" s="7" t="str">
        <f t="shared" si="16"/>
        <v>S</v>
      </c>
      <c r="AL48" s="7">
        <v>6</v>
      </c>
      <c r="AM48" s="7" t="str">
        <f t="shared" si="17"/>
        <v>R</v>
      </c>
      <c r="AN48" s="7">
        <v>22</v>
      </c>
      <c r="AO48" s="7" t="str">
        <f t="shared" si="18"/>
        <v>I</v>
      </c>
      <c r="AP48" s="7">
        <v>30</v>
      </c>
      <c r="AQ48" s="7" t="str">
        <f t="shared" si="19"/>
        <v>S</v>
      </c>
      <c r="AR48" s="7">
        <v>29</v>
      </c>
      <c r="AS48" s="7" t="str">
        <f t="shared" si="20"/>
        <v>S</v>
      </c>
      <c r="AT48" s="7">
        <v>31</v>
      </c>
      <c r="AU48" s="7" t="str">
        <f t="shared" si="21"/>
        <v>S</v>
      </c>
      <c r="AV48" s="7">
        <v>6</v>
      </c>
      <c r="AW48" s="7" t="str">
        <f t="shared" si="22"/>
        <v>R</v>
      </c>
      <c r="AX48" s="7">
        <v>32</v>
      </c>
      <c r="AY48" s="7" t="str">
        <f t="shared" si="23"/>
        <v>S</v>
      </c>
      <c r="AZ48" s="7">
        <v>30</v>
      </c>
      <c r="BA48" s="7" t="str">
        <f t="shared" si="24"/>
        <v>S</v>
      </c>
      <c r="BB48" s="7">
        <v>6</v>
      </c>
      <c r="BC48" s="7" t="str">
        <f t="shared" si="25"/>
        <v>R</v>
      </c>
      <c r="BD48" s="7">
        <v>30</v>
      </c>
      <c r="BE48" s="7" t="str">
        <f t="shared" si="26"/>
        <v>S</v>
      </c>
      <c r="BF48" s="7">
        <v>32</v>
      </c>
      <c r="BG48" s="7" t="str">
        <f t="shared" si="27"/>
        <v>S</v>
      </c>
      <c r="BH48" s="7">
        <v>26</v>
      </c>
      <c r="BI48" s="7" t="str">
        <f t="shared" si="28"/>
        <v>S</v>
      </c>
      <c r="BJ48" s="7">
        <v>24</v>
      </c>
      <c r="BK48" s="7" t="str">
        <f t="shared" si="29"/>
        <v>S</v>
      </c>
      <c r="BL48" s="1"/>
      <c r="BM48" s="7" t="s">
        <v>1016</v>
      </c>
    </row>
    <row r="49" spans="1:65">
      <c r="A49" t="s">
        <v>1100</v>
      </c>
      <c r="B49">
        <v>1</v>
      </c>
      <c r="C49">
        <v>2722</v>
      </c>
      <c r="D49" t="s">
        <v>1100</v>
      </c>
      <c r="E49" s="23">
        <f>VLOOKUP(C49,'fechas de aislamiento'!A$2:B$825,2,FALSE)</f>
        <v>43445</v>
      </c>
      <c r="F49" t="s">
        <v>1100</v>
      </c>
      <c r="G49" s="7" t="s">
        <v>1101</v>
      </c>
      <c r="H49" t="s">
        <v>1100</v>
      </c>
      <c r="I49" s="11" t="s">
        <v>1011</v>
      </c>
      <c r="J49" s="2" t="s">
        <v>1012</v>
      </c>
      <c r="K49" t="s">
        <v>1013</v>
      </c>
      <c r="L49" s="5" t="s">
        <v>1100</v>
      </c>
      <c r="M49" s="4" t="s">
        <v>1014</v>
      </c>
      <c r="N49" s="4">
        <v>1193</v>
      </c>
      <c r="O49" t="s">
        <v>1100</v>
      </c>
      <c r="P49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 s="7">
        <v>1</v>
      </c>
      <c r="AB49" s="7">
        <v>0</v>
      </c>
      <c r="AC49" s="7">
        <v>1</v>
      </c>
      <c r="AD49" s="7">
        <v>0</v>
      </c>
      <c r="AE49" s="7">
        <v>1</v>
      </c>
      <c r="AF49" s="7"/>
      <c r="AG49" s="7"/>
      <c r="AH49" s="7">
        <v>20</v>
      </c>
      <c r="AI49" s="7" t="str">
        <f t="shared" si="15"/>
        <v>S</v>
      </c>
      <c r="AJ49" s="7">
        <v>19</v>
      </c>
      <c r="AK49" s="7" t="str">
        <f t="shared" si="16"/>
        <v>S</v>
      </c>
      <c r="AL49" s="7">
        <v>6</v>
      </c>
      <c r="AM49" s="7" t="str">
        <f t="shared" si="17"/>
        <v>R</v>
      </c>
      <c r="AN49" s="7">
        <v>23</v>
      </c>
      <c r="AO49" s="7" t="str">
        <f t="shared" si="18"/>
        <v>S</v>
      </c>
      <c r="AP49" s="7">
        <v>30</v>
      </c>
      <c r="AQ49" s="7" t="str">
        <f t="shared" si="19"/>
        <v>S</v>
      </c>
      <c r="AR49" s="7">
        <v>30</v>
      </c>
      <c r="AS49" s="7" t="str">
        <f t="shared" si="20"/>
        <v>S</v>
      </c>
      <c r="AT49" s="7">
        <v>32</v>
      </c>
      <c r="AU49" s="7" t="str">
        <f t="shared" si="21"/>
        <v>S</v>
      </c>
      <c r="AV49" s="7">
        <v>6</v>
      </c>
      <c r="AW49" s="7" t="str">
        <f t="shared" si="22"/>
        <v>R</v>
      </c>
      <c r="AX49" s="7">
        <v>34</v>
      </c>
      <c r="AY49" s="7" t="str">
        <f t="shared" si="23"/>
        <v>S</v>
      </c>
      <c r="AZ49" s="7">
        <v>30</v>
      </c>
      <c r="BA49" s="7" t="str">
        <f t="shared" si="24"/>
        <v>S</v>
      </c>
      <c r="BB49" s="7">
        <v>6</v>
      </c>
      <c r="BC49" s="7" t="str">
        <f t="shared" si="25"/>
        <v>R</v>
      </c>
      <c r="BD49" s="7">
        <v>30</v>
      </c>
      <c r="BE49" s="7" t="str">
        <f t="shared" si="26"/>
        <v>S</v>
      </c>
      <c r="BF49" s="7">
        <v>34</v>
      </c>
      <c r="BG49" s="7" t="str">
        <f t="shared" si="27"/>
        <v>S</v>
      </c>
      <c r="BH49" s="7">
        <v>27</v>
      </c>
      <c r="BI49" s="7" t="str">
        <f t="shared" si="28"/>
        <v>S</v>
      </c>
      <c r="BJ49" s="7">
        <v>10</v>
      </c>
      <c r="BK49" s="7" t="str">
        <f t="shared" si="29"/>
        <v>R</v>
      </c>
      <c r="BL49" s="1"/>
      <c r="BM49" s="7" t="s">
        <v>1016</v>
      </c>
    </row>
    <row r="50" spans="1:65">
      <c r="A50" t="s">
        <v>1102</v>
      </c>
      <c r="B50">
        <v>1</v>
      </c>
      <c r="C50">
        <v>2724</v>
      </c>
      <c r="D50" t="s">
        <v>1102</v>
      </c>
      <c r="E50" s="23">
        <f>VLOOKUP(C50,'fechas de aislamiento'!A$2:B$825,2,FALSE)</f>
        <v>43445</v>
      </c>
      <c r="F50" t="s">
        <v>1102</v>
      </c>
      <c r="G50" s="7" t="s">
        <v>1103</v>
      </c>
      <c r="H50" t="s">
        <v>1102</v>
      </c>
      <c r="I50" s="11" t="s">
        <v>1011</v>
      </c>
      <c r="J50" s="2" t="s">
        <v>1012</v>
      </c>
      <c r="K50" t="s">
        <v>1013</v>
      </c>
      <c r="L50" s="5" t="s">
        <v>1102</v>
      </c>
      <c r="M50" s="4" t="s">
        <v>1014</v>
      </c>
      <c r="N50">
        <v>1193</v>
      </c>
      <c r="O50" t="s">
        <v>1102</v>
      </c>
      <c r="P50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 s="7">
        <v>1</v>
      </c>
      <c r="AB50" s="7">
        <v>0</v>
      </c>
      <c r="AC50" s="7">
        <v>0</v>
      </c>
      <c r="AD50" s="7">
        <v>0</v>
      </c>
      <c r="AE50" s="7">
        <v>0</v>
      </c>
      <c r="AF50" s="7"/>
      <c r="AG50" s="7"/>
      <c r="AH50" s="7">
        <v>25</v>
      </c>
      <c r="AI50" s="7" t="str">
        <f t="shared" si="15"/>
        <v>S</v>
      </c>
      <c r="AJ50" s="7">
        <v>20</v>
      </c>
      <c r="AK50" s="7" t="str">
        <f t="shared" si="16"/>
        <v>S</v>
      </c>
      <c r="AL50" s="7">
        <v>6</v>
      </c>
      <c r="AM50" s="7" t="str">
        <f t="shared" si="17"/>
        <v>R</v>
      </c>
      <c r="AN50" s="7">
        <v>26</v>
      </c>
      <c r="AO50" s="7" t="str">
        <f t="shared" si="18"/>
        <v>S</v>
      </c>
      <c r="AP50" s="7">
        <v>34</v>
      </c>
      <c r="AQ50" s="7" t="str">
        <f t="shared" si="19"/>
        <v>S</v>
      </c>
      <c r="AR50" s="7">
        <v>50</v>
      </c>
      <c r="AS50" s="7" t="str">
        <f t="shared" si="20"/>
        <v>S</v>
      </c>
      <c r="AT50" s="7">
        <v>32</v>
      </c>
      <c r="AU50" s="7" t="str">
        <f t="shared" si="21"/>
        <v>S</v>
      </c>
      <c r="AV50" s="7">
        <v>11</v>
      </c>
      <c r="AW50" s="7" t="str">
        <f t="shared" si="22"/>
        <v>R</v>
      </c>
      <c r="AX50" s="7">
        <v>32</v>
      </c>
      <c r="AY50" s="7" t="str">
        <f t="shared" si="23"/>
        <v>S</v>
      </c>
      <c r="AZ50" s="7">
        <v>30</v>
      </c>
      <c r="BA50" s="7" t="str">
        <f t="shared" si="24"/>
        <v>S</v>
      </c>
      <c r="BB50" s="7">
        <v>22</v>
      </c>
      <c r="BC50" s="7" t="str">
        <f t="shared" si="25"/>
        <v>S</v>
      </c>
      <c r="BD50" s="7">
        <v>24</v>
      </c>
      <c r="BE50" s="7" t="str">
        <f t="shared" si="26"/>
        <v>S</v>
      </c>
      <c r="BF50" s="7">
        <v>32</v>
      </c>
      <c r="BG50" s="7" t="str">
        <f t="shared" si="27"/>
        <v>S</v>
      </c>
      <c r="BH50" s="7">
        <v>26</v>
      </c>
      <c r="BI50" s="7" t="str">
        <f t="shared" si="28"/>
        <v>S</v>
      </c>
      <c r="BJ50" s="7">
        <v>24</v>
      </c>
      <c r="BK50" s="7" t="str">
        <f t="shared" si="29"/>
        <v>S</v>
      </c>
      <c r="BL50" s="1"/>
      <c r="BM50" s="7" t="s">
        <v>1016</v>
      </c>
    </row>
    <row r="51" spans="1:65">
      <c r="A51" t="s">
        <v>1104</v>
      </c>
      <c r="B51">
        <v>1</v>
      </c>
      <c r="C51">
        <v>2729</v>
      </c>
      <c r="D51" t="s">
        <v>1104</v>
      </c>
      <c r="E51" s="23">
        <f>VLOOKUP(C51,'fechas de aislamiento'!A$2:B$825,2,FALSE)</f>
        <v>43445</v>
      </c>
      <c r="F51" t="s">
        <v>1104</v>
      </c>
      <c r="G51" s="7" t="s">
        <v>1105</v>
      </c>
      <c r="H51" t="s">
        <v>1104</v>
      </c>
      <c r="I51" s="11" t="s">
        <v>1011</v>
      </c>
      <c r="J51" s="2" t="s">
        <v>1012</v>
      </c>
      <c r="K51" t="s">
        <v>1013</v>
      </c>
      <c r="L51" s="5" t="s">
        <v>1104</v>
      </c>
      <c r="M51" s="4" t="s">
        <v>1014</v>
      </c>
      <c r="N51">
        <v>1193</v>
      </c>
      <c r="O51" t="s">
        <v>1104</v>
      </c>
      <c r="P51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 s="7">
        <v>1</v>
      </c>
      <c r="AB51" s="7">
        <v>0</v>
      </c>
      <c r="AC51" s="7">
        <v>0</v>
      </c>
      <c r="AD51" s="7">
        <v>0</v>
      </c>
      <c r="AE51" s="7">
        <v>0</v>
      </c>
      <c r="AF51" s="7"/>
      <c r="AG51" s="7"/>
      <c r="AH51" s="7">
        <v>24</v>
      </c>
      <c r="AI51" s="7" t="str">
        <f t="shared" si="15"/>
        <v>S</v>
      </c>
      <c r="AJ51" s="7">
        <v>22</v>
      </c>
      <c r="AK51" s="7" t="str">
        <f t="shared" si="16"/>
        <v>S</v>
      </c>
      <c r="AL51" s="7">
        <v>6</v>
      </c>
      <c r="AM51" s="7" t="str">
        <f t="shared" si="17"/>
        <v>R</v>
      </c>
      <c r="AN51" s="7">
        <v>26</v>
      </c>
      <c r="AO51" s="7" t="str">
        <f t="shared" si="18"/>
        <v>S</v>
      </c>
      <c r="AP51" s="7">
        <v>38</v>
      </c>
      <c r="AQ51" s="7" t="str">
        <f t="shared" si="19"/>
        <v>S</v>
      </c>
      <c r="AR51" s="7">
        <v>50</v>
      </c>
      <c r="AS51" s="7" t="str">
        <f t="shared" si="20"/>
        <v>S</v>
      </c>
      <c r="AT51" s="7">
        <v>32</v>
      </c>
      <c r="AU51" s="7" t="str">
        <f t="shared" si="21"/>
        <v>S</v>
      </c>
      <c r="AV51" s="7">
        <v>10</v>
      </c>
      <c r="AW51" s="7" t="str">
        <f t="shared" si="22"/>
        <v>R</v>
      </c>
      <c r="AX51" s="7">
        <v>36</v>
      </c>
      <c r="AY51" s="7" t="str">
        <f t="shared" si="23"/>
        <v>S</v>
      </c>
      <c r="AZ51" s="7">
        <v>30</v>
      </c>
      <c r="BA51" s="7" t="str">
        <f t="shared" si="24"/>
        <v>S</v>
      </c>
      <c r="BB51" s="7">
        <v>24</v>
      </c>
      <c r="BC51" s="7" t="str">
        <f t="shared" si="25"/>
        <v>S</v>
      </c>
      <c r="BD51" s="7">
        <v>32</v>
      </c>
      <c r="BE51" s="7" t="str">
        <f t="shared" si="26"/>
        <v>S</v>
      </c>
      <c r="BF51" s="7">
        <v>32</v>
      </c>
      <c r="BG51" s="7" t="str">
        <f t="shared" si="27"/>
        <v>S</v>
      </c>
      <c r="BH51" s="7">
        <v>30</v>
      </c>
      <c r="BI51" s="7" t="str">
        <f t="shared" si="28"/>
        <v>S</v>
      </c>
      <c r="BJ51" s="7">
        <v>24</v>
      </c>
      <c r="BK51" s="7" t="str">
        <f t="shared" si="29"/>
        <v>S</v>
      </c>
      <c r="BL51" s="1"/>
      <c r="BM51" s="7" t="s">
        <v>1016</v>
      </c>
    </row>
    <row r="52" spans="1:65">
      <c r="A52" t="s">
        <v>1106</v>
      </c>
      <c r="B52">
        <v>1</v>
      </c>
      <c r="C52">
        <v>2730</v>
      </c>
      <c r="D52" t="s">
        <v>1106</v>
      </c>
      <c r="E52" s="23">
        <f>VLOOKUP(C52,'fechas de aislamiento'!A$2:B$825,2,FALSE)</f>
        <v>43445</v>
      </c>
      <c r="F52" t="s">
        <v>1106</v>
      </c>
      <c r="G52" s="7" t="s">
        <v>1107</v>
      </c>
      <c r="H52" t="s">
        <v>1106</v>
      </c>
      <c r="I52" s="11" t="s">
        <v>1011</v>
      </c>
      <c r="J52" s="2" t="s">
        <v>1012</v>
      </c>
      <c r="K52" t="s">
        <v>1013</v>
      </c>
      <c r="L52" s="5" t="s">
        <v>1106</v>
      </c>
      <c r="M52" s="4" t="s">
        <v>1014</v>
      </c>
      <c r="N52">
        <v>131</v>
      </c>
      <c r="O52" t="s">
        <v>1106</v>
      </c>
      <c r="P52">
        <v>0</v>
      </c>
      <c r="Q52" s="7">
        <v>0</v>
      </c>
      <c r="R52" s="7">
        <v>0</v>
      </c>
      <c r="S52" s="7">
        <v>0</v>
      </c>
      <c r="T52" s="7">
        <v>0.5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1</v>
      </c>
      <c r="AB52" s="7">
        <v>0</v>
      </c>
      <c r="AC52" s="7">
        <v>0</v>
      </c>
      <c r="AD52" s="7">
        <v>0</v>
      </c>
      <c r="AE52" s="7">
        <v>0</v>
      </c>
      <c r="AF52" s="7"/>
      <c r="AG52" s="7"/>
      <c r="AH52" s="7">
        <v>24</v>
      </c>
      <c r="AI52" s="7" t="str">
        <f t="shared" si="15"/>
        <v>S</v>
      </c>
      <c r="AJ52" s="7">
        <v>24</v>
      </c>
      <c r="AK52" s="7" t="str">
        <f t="shared" si="16"/>
        <v>S</v>
      </c>
      <c r="AL52" s="7">
        <v>20</v>
      </c>
      <c r="AM52" s="7" t="str">
        <f t="shared" si="17"/>
        <v>S</v>
      </c>
      <c r="AN52" s="7">
        <v>22</v>
      </c>
      <c r="AO52" s="7" t="str">
        <f t="shared" si="18"/>
        <v>I</v>
      </c>
      <c r="AP52" s="7">
        <v>30</v>
      </c>
      <c r="AQ52" s="7" t="str">
        <f t="shared" si="19"/>
        <v>S</v>
      </c>
      <c r="AR52" s="7">
        <v>50</v>
      </c>
      <c r="AS52" s="7" t="str">
        <f t="shared" si="20"/>
        <v>S</v>
      </c>
      <c r="AT52" s="7">
        <v>30</v>
      </c>
      <c r="AU52" s="7" t="str">
        <f t="shared" si="21"/>
        <v>S</v>
      </c>
      <c r="AV52" s="7">
        <v>6</v>
      </c>
      <c r="AW52" s="7" t="str">
        <f t="shared" si="22"/>
        <v>R</v>
      </c>
      <c r="AX52" s="7">
        <v>34</v>
      </c>
      <c r="AY52" s="7" t="str">
        <f t="shared" si="23"/>
        <v>S</v>
      </c>
      <c r="AZ52" s="7">
        <v>30</v>
      </c>
      <c r="BA52" s="7" t="str">
        <f t="shared" si="24"/>
        <v>S</v>
      </c>
      <c r="BB52" s="7">
        <v>23</v>
      </c>
      <c r="BC52" s="7" t="str">
        <f t="shared" si="25"/>
        <v>S</v>
      </c>
      <c r="BD52" s="7">
        <v>32</v>
      </c>
      <c r="BE52" s="7" t="str">
        <f t="shared" si="26"/>
        <v>S</v>
      </c>
      <c r="BF52" s="7">
        <v>34</v>
      </c>
      <c r="BG52" s="7" t="str">
        <f t="shared" si="27"/>
        <v>S</v>
      </c>
      <c r="BH52" s="7">
        <v>30</v>
      </c>
      <c r="BI52" s="7" t="str">
        <f t="shared" si="28"/>
        <v>S</v>
      </c>
      <c r="BJ52" s="7">
        <v>28</v>
      </c>
      <c r="BK52" s="7" t="str">
        <f t="shared" si="29"/>
        <v>S</v>
      </c>
      <c r="BL52" s="1"/>
      <c r="BM52" s="7" t="s">
        <v>1016</v>
      </c>
    </row>
    <row r="53" spans="1:65">
      <c r="A53" t="s">
        <v>1108</v>
      </c>
      <c r="B53">
        <v>1</v>
      </c>
      <c r="C53">
        <v>2731</v>
      </c>
      <c r="D53" t="s">
        <v>1108</v>
      </c>
      <c r="E53" s="23">
        <f>VLOOKUP(C53,'fechas de aislamiento'!A$2:B$825,2,FALSE)</f>
        <v>43445</v>
      </c>
      <c r="F53" t="s">
        <v>1108</v>
      </c>
      <c r="G53" s="7" t="s">
        <v>1107</v>
      </c>
      <c r="H53" t="s">
        <v>1108</v>
      </c>
      <c r="I53" s="11" t="s">
        <v>1011</v>
      </c>
      <c r="J53" s="2" t="s">
        <v>1012</v>
      </c>
      <c r="K53" t="s">
        <v>1013</v>
      </c>
      <c r="L53" s="5" t="s">
        <v>1108</v>
      </c>
      <c r="M53" s="4" t="s">
        <v>1014</v>
      </c>
      <c r="N53">
        <v>1193</v>
      </c>
      <c r="O53" t="s">
        <v>1108</v>
      </c>
      <c r="P53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 s="7">
        <v>1</v>
      </c>
      <c r="AB53" s="7">
        <v>0</v>
      </c>
      <c r="AC53" s="7">
        <v>0</v>
      </c>
      <c r="AD53" s="7">
        <v>0</v>
      </c>
      <c r="AE53" s="7">
        <v>1</v>
      </c>
      <c r="AF53" s="7"/>
      <c r="AG53" s="7"/>
      <c r="AH53" s="7">
        <v>24</v>
      </c>
      <c r="AI53" s="7" t="str">
        <f t="shared" si="15"/>
        <v>S</v>
      </c>
      <c r="AJ53" s="7">
        <v>20</v>
      </c>
      <c r="AK53" s="7" t="str">
        <f t="shared" si="16"/>
        <v>S</v>
      </c>
      <c r="AL53" s="7">
        <v>6</v>
      </c>
      <c r="AM53" s="7" t="str">
        <f t="shared" si="17"/>
        <v>R</v>
      </c>
      <c r="AN53" s="7">
        <v>24</v>
      </c>
      <c r="AO53" s="7" t="str">
        <f t="shared" si="18"/>
        <v>S</v>
      </c>
      <c r="AP53" s="7">
        <v>36</v>
      </c>
      <c r="AQ53" s="7" t="str">
        <f t="shared" si="19"/>
        <v>S</v>
      </c>
      <c r="AR53" s="7">
        <v>32</v>
      </c>
      <c r="AS53" s="7" t="str">
        <f t="shared" si="20"/>
        <v>S</v>
      </c>
      <c r="AT53" s="7">
        <v>33</v>
      </c>
      <c r="AU53" s="7" t="str">
        <f t="shared" si="21"/>
        <v>S</v>
      </c>
      <c r="AV53" s="7">
        <v>11</v>
      </c>
      <c r="AW53" s="7" t="str">
        <f t="shared" si="22"/>
        <v>R</v>
      </c>
      <c r="AX53" s="7">
        <v>34</v>
      </c>
      <c r="AY53" s="7" t="str">
        <f t="shared" si="23"/>
        <v>S</v>
      </c>
      <c r="AZ53" s="7">
        <v>30</v>
      </c>
      <c r="BA53" s="7" t="str">
        <f t="shared" si="24"/>
        <v>S</v>
      </c>
      <c r="BB53" s="7">
        <v>24</v>
      </c>
      <c r="BC53" s="7" t="str">
        <f t="shared" si="25"/>
        <v>S</v>
      </c>
      <c r="BD53" s="7">
        <v>32</v>
      </c>
      <c r="BE53" s="7" t="str">
        <f t="shared" si="26"/>
        <v>S</v>
      </c>
      <c r="BF53" s="7">
        <v>32</v>
      </c>
      <c r="BG53" s="7" t="str">
        <f t="shared" si="27"/>
        <v>S</v>
      </c>
      <c r="BH53" s="7">
        <v>30</v>
      </c>
      <c r="BI53" s="7" t="str">
        <f t="shared" si="28"/>
        <v>S</v>
      </c>
      <c r="BJ53" s="7">
        <v>6</v>
      </c>
      <c r="BK53" s="7" t="str">
        <f t="shared" si="29"/>
        <v>R</v>
      </c>
      <c r="BL53" s="1"/>
      <c r="BM53" s="7" t="s">
        <v>1016</v>
      </c>
    </row>
    <row r="54" spans="1:65">
      <c r="A54" t="s">
        <v>1109</v>
      </c>
      <c r="C54">
        <v>2734</v>
      </c>
      <c r="D54" t="s">
        <v>1109</v>
      </c>
      <c r="E54" s="23">
        <f>VLOOKUP(C54,'fechas de aislamiento'!A$2:B$825,2,FALSE)</f>
        <v>43445</v>
      </c>
      <c r="F54" t="s">
        <v>1109</v>
      </c>
      <c r="G54" s="7" t="s">
        <v>1097</v>
      </c>
      <c r="H54" t="s">
        <v>1109</v>
      </c>
      <c r="I54" s="11" t="s">
        <v>1011</v>
      </c>
      <c r="J54" s="2" t="s">
        <v>1012</v>
      </c>
      <c r="K54" t="s">
        <v>1013</v>
      </c>
      <c r="L54" s="5" t="s">
        <v>1109</v>
      </c>
      <c r="M54" s="4" t="s">
        <v>1014</v>
      </c>
      <c r="N54">
        <v>744</v>
      </c>
      <c r="O54" t="s">
        <v>1109</v>
      </c>
      <c r="P54">
        <v>1</v>
      </c>
      <c r="Q54" s="7">
        <v>0</v>
      </c>
      <c r="R54" s="7">
        <v>0</v>
      </c>
      <c r="S54" s="7">
        <v>0</v>
      </c>
      <c r="T54" s="7">
        <v>1</v>
      </c>
      <c r="U54" s="7">
        <v>1</v>
      </c>
      <c r="V54" s="7">
        <v>1</v>
      </c>
      <c r="W54" s="7">
        <v>0</v>
      </c>
      <c r="X54" s="7">
        <v>1</v>
      </c>
      <c r="Y54" s="7">
        <v>1</v>
      </c>
      <c r="Z54" s="7">
        <v>0</v>
      </c>
      <c r="AA54" s="7">
        <v>1</v>
      </c>
      <c r="AB54" s="7">
        <v>0</v>
      </c>
      <c r="AC54" s="7">
        <v>0</v>
      </c>
      <c r="AD54" s="7">
        <v>0</v>
      </c>
      <c r="AE54" s="7">
        <v>0</v>
      </c>
      <c r="AF54" s="7"/>
      <c r="AG54" s="7"/>
      <c r="AH54" s="7">
        <v>24</v>
      </c>
      <c r="AI54" s="7" t="str">
        <f t="shared" si="15"/>
        <v>S</v>
      </c>
      <c r="AJ54" s="7">
        <v>6</v>
      </c>
      <c r="AK54" s="7" t="str">
        <f t="shared" si="16"/>
        <v>R</v>
      </c>
      <c r="AL54" s="7">
        <v>6</v>
      </c>
      <c r="AM54" s="7" t="str">
        <f t="shared" si="17"/>
        <v>R</v>
      </c>
      <c r="AN54" s="7">
        <v>6</v>
      </c>
      <c r="AO54" s="7" t="str">
        <f t="shared" si="18"/>
        <v>R</v>
      </c>
      <c r="AP54" s="7">
        <v>30</v>
      </c>
      <c r="AQ54" s="7" t="str">
        <f t="shared" si="19"/>
        <v>S</v>
      </c>
      <c r="AR54" s="7">
        <v>16</v>
      </c>
      <c r="AS54" s="7" t="str">
        <f t="shared" si="20"/>
        <v>R</v>
      </c>
      <c r="AT54" s="7">
        <v>17</v>
      </c>
      <c r="AU54" s="7" t="str">
        <f t="shared" si="21"/>
        <v>R</v>
      </c>
      <c r="AV54" s="7">
        <v>10</v>
      </c>
      <c r="AW54" s="7" t="str">
        <f t="shared" si="22"/>
        <v>R</v>
      </c>
      <c r="AX54" s="7">
        <v>50</v>
      </c>
      <c r="AY54" s="7" t="str">
        <f t="shared" si="23"/>
        <v>S</v>
      </c>
      <c r="AZ54" s="7">
        <v>28</v>
      </c>
      <c r="BA54" s="7" t="str">
        <f t="shared" si="24"/>
        <v>S</v>
      </c>
      <c r="BB54" s="7">
        <v>24</v>
      </c>
      <c r="BC54" s="7" t="str">
        <f t="shared" si="25"/>
        <v>S</v>
      </c>
      <c r="BD54" s="7">
        <v>28</v>
      </c>
      <c r="BE54" s="7" t="str">
        <f t="shared" si="26"/>
        <v>S</v>
      </c>
      <c r="BF54" s="7">
        <v>32</v>
      </c>
      <c r="BG54" s="7" t="str">
        <f t="shared" si="27"/>
        <v>S</v>
      </c>
      <c r="BH54" s="7">
        <v>25</v>
      </c>
      <c r="BI54" s="7" t="str">
        <f t="shared" si="28"/>
        <v>S</v>
      </c>
      <c r="BJ54" s="7">
        <v>22</v>
      </c>
      <c r="BK54" s="7" t="str">
        <f t="shared" si="29"/>
        <v>S</v>
      </c>
      <c r="BL54" s="1"/>
      <c r="BM54" s="7" t="s">
        <v>1016</v>
      </c>
    </row>
    <row r="55" spans="1:65">
      <c r="A55" t="s">
        <v>1110</v>
      </c>
      <c r="C55">
        <v>2746</v>
      </c>
      <c r="D55" t="s">
        <v>1110</v>
      </c>
      <c r="E55" s="23">
        <f>VLOOKUP(C55,'fechas de aislamiento'!A$2:B$825,2,FALSE)</f>
        <v>43448</v>
      </c>
      <c r="F55" t="s">
        <v>1110</v>
      </c>
      <c r="G55" s="7" t="s">
        <v>1111</v>
      </c>
      <c r="H55" t="s">
        <v>1110</v>
      </c>
      <c r="I55" s="11" t="s">
        <v>1011</v>
      </c>
      <c r="J55" s="2" t="s">
        <v>1012</v>
      </c>
      <c r="K55" t="s">
        <v>1013</v>
      </c>
      <c r="L55" s="5" t="s">
        <v>1110</v>
      </c>
      <c r="M55" s="4" t="s">
        <v>1014</v>
      </c>
      <c r="N55">
        <v>10</v>
      </c>
      <c r="O55" t="s">
        <v>1110</v>
      </c>
      <c r="P55">
        <v>1</v>
      </c>
      <c r="Q55" s="7">
        <v>0</v>
      </c>
      <c r="R55" s="7">
        <v>0</v>
      </c>
      <c r="S55" s="7">
        <v>0</v>
      </c>
      <c r="T55" s="7">
        <v>1</v>
      </c>
      <c r="U55" s="7">
        <v>1</v>
      </c>
      <c r="V55" s="7">
        <v>1</v>
      </c>
      <c r="W55" s="7">
        <v>0</v>
      </c>
      <c r="X55" s="7">
        <v>1</v>
      </c>
      <c r="Y55" s="7">
        <v>1</v>
      </c>
      <c r="Z55" s="7">
        <v>0.5</v>
      </c>
      <c r="AA55" s="7">
        <v>0.5</v>
      </c>
      <c r="AB55" s="7">
        <v>0</v>
      </c>
      <c r="AC55" s="7">
        <v>0</v>
      </c>
      <c r="AD55" s="7">
        <v>0</v>
      </c>
      <c r="AE55" s="7">
        <v>0</v>
      </c>
      <c r="AF55" s="7"/>
      <c r="AG55" s="7"/>
      <c r="AH55" s="7">
        <v>24</v>
      </c>
      <c r="AI55" s="7" t="str">
        <f t="shared" si="15"/>
        <v>S</v>
      </c>
      <c r="AJ55" s="7">
        <v>11</v>
      </c>
      <c r="AK55" s="7" t="str">
        <f t="shared" si="16"/>
        <v>R</v>
      </c>
      <c r="AL55" s="7">
        <v>6</v>
      </c>
      <c r="AM55" s="7" t="str">
        <f t="shared" si="17"/>
        <v>R</v>
      </c>
      <c r="AN55" s="7">
        <v>6</v>
      </c>
      <c r="AO55" s="7" t="str">
        <f t="shared" si="18"/>
        <v>R</v>
      </c>
      <c r="AP55" s="7">
        <v>28</v>
      </c>
      <c r="AQ55" s="7" t="str">
        <f t="shared" si="19"/>
        <v>S</v>
      </c>
      <c r="AR55" s="7">
        <v>15</v>
      </c>
      <c r="AS55" s="7" t="str">
        <f t="shared" si="20"/>
        <v>R</v>
      </c>
      <c r="AT55" s="7">
        <v>18</v>
      </c>
      <c r="AU55" s="7" t="str">
        <f t="shared" si="21"/>
        <v>R</v>
      </c>
      <c r="AV55" s="7">
        <v>24</v>
      </c>
      <c r="AW55" s="7" t="str">
        <f t="shared" si="22"/>
        <v>I</v>
      </c>
      <c r="AX55" s="7">
        <v>30</v>
      </c>
      <c r="AY55" s="7" t="str">
        <f t="shared" si="23"/>
        <v>S</v>
      </c>
      <c r="AZ55" s="7">
        <v>30</v>
      </c>
      <c r="BA55" s="7" t="str">
        <f t="shared" si="24"/>
        <v>S</v>
      </c>
      <c r="BB55" s="7">
        <v>24</v>
      </c>
      <c r="BC55" s="7" t="str">
        <f t="shared" si="25"/>
        <v>S</v>
      </c>
      <c r="BD55" s="7">
        <v>24</v>
      </c>
      <c r="BE55" s="7" t="str">
        <f t="shared" si="26"/>
        <v>S</v>
      </c>
      <c r="BF55" s="7">
        <v>32</v>
      </c>
      <c r="BG55" s="7" t="str">
        <f t="shared" si="27"/>
        <v>S</v>
      </c>
      <c r="BH55" s="7">
        <v>23</v>
      </c>
      <c r="BI55" s="7" t="str">
        <f t="shared" si="28"/>
        <v>I</v>
      </c>
      <c r="BJ55" s="7">
        <v>24</v>
      </c>
      <c r="BK55" s="7" t="str">
        <f t="shared" si="29"/>
        <v>S</v>
      </c>
      <c r="BL55" s="1"/>
      <c r="BM55" s="7" t="s">
        <v>1016</v>
      </c>
    </row>
    <row r="56" spans="1:65">
      <c r="A56" t="s">
        <v>1112</v>
      </c>
      <c r="C56">
        <v>2747</v>
      </c>
      <c r="D56" t="s">
        <v>1112</v>
      </c>
      <c r="E56" s="23">
        <f>VLOOKUP(C56,'fechas de aislamiento'!A$2:B$825,2,FALSE)</f>
        <v>43452</v>
      </c>
      <c r="F56" t="s">
        <v>1112</v>
      </c>
      <c r="G56" s="7" t="s">
        <v>1113</v>
      </c>
      <c r="H56" t="s">
        <v>1112</v>
      </c>
      <c r="I56" s="11" t="s">
        <v>1011</v>
      </c>
      <c r="J56" s="2" t="s">
        <v>1012</v>
      </c>
      <c r="K56" t="s">
        <v>1013</v>
      </c>
      <c r="L56" s="5" t="s">
        <v>1112</v>
      </c>
      <c r="M56" s="4" t="s">
        <v>1014</v>
      </c>
      <c r="N56">
        <v>93</v>
      </c>
      <c r="O56" t="s">
        <v>1112</v>
      </c>
      <c r="P56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1</v>
      </c>
      <c r="AB56" s="7">
        <v>0</v>
      </c>
      <c r="AC56" s="7">
        <v>0</v>
      </c>
      <c r="AD56" s="7">
        <v>0</v>
      </c>
      <c r="AE56" s="7">
        <v>0</v>
      </c>
      <c r="AF56" s="7"/>
      <c r="AG56" s="7"/>
      <c r="AH56" s="7">
        <v>25</v>
      </c>
      <c r="AI56" s="7" t="str">
        <f t="shared" si="15"/>
        <v>S</v>
      </c>
      <c r="AJ56" s="7">
        <v>24</v>
      </c>
      <c r="AK56" s="7" t="str">
        <f t="shared" si="16"/>
        <v>S</v>
      </c>
      <c r="AL56" s="7">
        <v>24</v>
      </c>
      <c r="AM56" s="7" t="str">
        <f t="shared" si="17"/>
        <v>S</v>
      </c>
      <c r="AN56" s="7">
        <v>28</v>
      </c>
      <c r="AO56" s="7" t="str">
        <f t="shared" si="18"/>
        <v>S</v>
      </c>
      <c r="AP56" s="7">
        <v>34</v>
      </c>
      <c r="AQ56" s="7" t="str">
        <f t="shared" si="19"/>
        <v>S</v>
      </c>
      <c r="AR56" s="7">
        <v>26</v>
      </c>
      <c r="AS56" s="7" t="str">
        <f t="shared" si="20"/>
        <v>S</v>
      </c>
      <c r="AT56" s="7">
        <v>34</v>
      </c>
      <c r="AU56" s="7" t="str">
        <f t="shared" si="21"/>
        <v>S</v>
      </c>
      <c r="AV56" s="7">
        <v>16</v>
      </c>
      <c r="AW56" s="7" t="str">
        <f t="shared" si="22"/>
        <v>R</v>
      </c>
      <c r="AX56" s="7">
        <v>34</v>
      </c>
      <c r="AY56" s="7" t="str">
        <f t="shared" si="23"/>
        <v>S</v>
      </c>
      <c r="AZ56" s="7">
        <v>32</v>
      </c>
      <c r="BA56" s="7" t="str">
        <f t="shared" si="24"/>
        <v>S</v>
      </c>
      <c r="BB56" s="7">
        <v>25</v>
      </c>
      <c r="BC56" s="7" t="str">
        <f t="shared" si="25"/>
        <v>S</v>
      </c>
      <c r="BD56" s="7">
        <v>30</v>
      </c>
      <c r="BE56" s="7" t="str">
        <f t="shared" si="26"/>
        <v>S</v>
      </c>
      <c r="BF56" s="7">
        <v>34</v>
      </c>
      <c r="BG56" s="7" t="str">
        <f t="shared" si="27"/>
        <v>S</v>
      </c>
      <c r="BH56" s="7">
        <v>30</v>
      </c>
      <c r="BI56" s="7" t="str">
        <f t="shared" si="28"/>
        <v>S</v>
      </c>
      <c r="BJ56" s="7">
        <v>32</v>
      </c>
      <c r="BK56" s="7" t="str">
        <f t="shared" si="29"/>
        <v>S</v>
      </c>
      <c r="BL56" s="1"/>
      <c r="BM56" s="7" t="s">
        <v>1016</v>
      </c>
    </row>
    <row r="57" spans="1:65">
      <c r="A57" t="s">
        <v>1114</v>
      </c>
      <c r="B57">
        <v>1</v>
      </c>
      <c r="C57">
        <v>2749</v>
      </c>
      <c r="D57" t="s">
        <v>1114</v>
      </c>
      <c r="E57" s="23">
        <f>VLOOKUP(C57,'fechas de aislamiento'!A$2:B$825,2,FALSE)</f>
        <v>43452</v>
      </c>
      <c r="F57" t="s">
        <v>1114</v>
      </c>
      <c r="G57" s="7" t="s">
        <v>1115</v>
      </c>
      <c r="H57" t="s">
        <v>1114</v>
      </c>
      <c r="I57" s="11" t="s">
        <v>1011</v>
      </c>
      <c r="J57" s="2" t="s">
        <v>1012</v>
      </c>
      <c r="K57" t="s">
        <v>1013</v>
      </c>
      <c r="L57" s="5" t="s">
        <v>1114</v>
      </c>
      <c r="M57" s="4" t="s">
        <v>1014</v>
      </c>
      <c r="N57">
        <v>1193</v>
      </c>
      <c r="O57" t="s">
        <v>1114</v>
      </c>
      <c r="P57">
        <v>1</v>
      </c>
      <c r="Q57" s="7">
        <v>0</v>
      </c>
      <c r="R57" s="7">
        <v>0</v>
      </c>
      <c r="S57" s="7">
        <v>0</v>
      </c>
      <c r="T57" s="7">
        <v>1</v>
      </c>
      <c r="U57" s="7">
        <v>0.5</v>
      </c>
      <c r="V57" s="7">
        <v>1</v>
      </c>
      <c r="W57" s="7">
        <v>1</v>
      </c>
      <c r="X57" s="7">
        <v>1</v>
      </c>
      <c r="Y57" s="7">
        <v>1</v>
      </c>
      <c r="Z57" s="7">
        <v>0.5</v>
      </c>
      <c r="AA57" s="7">
        <v>1</v>
      </c>
      <c r="AB57" s="7">
        <v>0</v>
      </c>
      <c r="AC57" s="7">
        <v>0</v>
      </c>
      <c r="AD57" s="7">
        <v>0</v>
      </c>
      <c r="AE57" s="7">
        <v>0</v>
      </c>
      <c r="AF57" s="7"/>
      <c r="AG57" s="7"/>
      <c r="AH57" s="7">
        <v>24</v>
      </c>
      <c r="AI57" s="7" t="str">
        <f t="shared" si="15"/>
        <v>S</v>
      </c>
      <c r="AJ57" s="7">
        <v>6</v>
      </c>
      <c r="AK57" s="7" t="str">
        <f t="shared" si="16"/>
        <v>R</v>
      </c>
      <c r="AL57" s="7">
        <v>6</v>
      </c>
      <c r="AM57" s="7" t="str">
        <f t="shared" si="17"/>
        <v>R</v>
      </c>
      <c r="AN57" s="7">
        <v>6</v>
      </c>
      <c r="AO57" s="7" t="str">
        <f t="shared" si="18"/>
        <v>R</v>
      </c>
      <c r="AP57" s="7">
        <v>18</v>
      </c>
      <c r="AQ57" s="7" t="str">
        <f t="shared" si="19"/>
        <v>R</v>
      </c>
      <c r="AR57" s="7">
        <v>20</v>
      </c>
      <c r="AS57" s="7" t="str">
        <f t="shared" si="20"/>
        <v>I</v>
      </c>
      <c r="AT57" s="7">
        <v>6</v>
      </c>
      <c r="AU57" s="7" t="str">
        <f t="shared" si="21"/>
        <v>R</v>
      </c>
      <c r="AV57" s="7">
        <v>6</v>
      </c>
      <c r="AW57" s="7" t="str">
        <f t="shared" si="22"/>
        <v>R</v>
      </c>
      <c r="AX57" s="7">
        <v>29</v>
      </c>
      <c r="AY57" s="7" t="str">
        <f t="shared" si="23"/>
        <v>S</v>
      </c>
      <c r="AZ57" s="7">
        <v>30</v>
      </c>
      <c r="BA57" s="7" t="str">
        <f t="shared" si="24"/>
        <v>S</v>
      </c>
      <c r="BB57" s="7">
        <v>23</v>
      </c>
      <c r="BC57" s="7" t="str">
        <f t="shared" si="25"/>
        <v>S</v>
      </c>
      <c r="BD57" s="7">
        <v>32</v>
      </c>
      <c r="BE57" s="7" t="str">
        <f t="shared" si="26"/>
        <v>S</v>
      </c>
      <c r="BF57" s="7">
        <v>32</v>
      </c>
      <c r="BG57" s="7" t="str">
        <f t="shared" si="27"/>
        <v>S</v>
      </c>
      <c r="BH57" s="7">
        <v>21</v>
      </c>
      <c r="BI57" s="7" t="str">
        <f t="shared" si="28"/>
        <v>I</v>
      </c>
      <c r="BJ57" s="7">
        <v>21</v>
      </c>
      <c r="BK57" s="7" t="str">
        <f t="shared" si="29"/>
        <v>S</v>
      </c>
      <c r="BL57" s="1"/>
      <c r="BM57" s="7" t="s">
        <v>1016</v>
      </c>
    </row>
    <row r="58" spans="1:65">
      <c r="A58" t="s">
        <v>1116</v>
      </c>
      <c r="B58">
        <v>1</v>
      </c>
      <c r="C58">
        <v>2767</v>
      </c>
      <c r="D58" t="s">
        <v>1116</v>
      </c>
      <c r="E58" s="23">
        <f>VLOOKUP(C58,'fechas de aislamiento'!A$2:B$825,2,FALSE)</f>
        <v>43452</v>
      </c>
      <c r="F58" t="s">
        <v>1116</v>
      </c>
      <c r="G58" s="7" t="s">
        <v>1117</v>
      </c>
      <c r="H58" t="s">
        <v>1116</v>
      </c>
      <c r="I58" s="11" t="s">
        <v>1011</v>
      </c>
      <c r="J58" s="2" t="s">
        <v>1012</v>
      </c>
      <c r="K58" t="s">
        <v>1013</v>
      </c>
      <c r="L58" s="5" t="s">
        <v>1116</v>
      </c>
      <c r="M58" s="4" t="s">
        <v>1014</v>
      </c>
      <c r="N58">
        <v>131</v>
      </c>
      <c r="O58" t="s">
        <v>1116</v>
      </c>
      <c r="P58">
        <v>1</v>
      </c>
      <c r="Q58" s="7">
        <v>0</v>
      </c>
      <c r="R58" s="7">
        <v>0</v>
      </c>
      <c r="S58" s="7">
        <v>0</v>
      </c>
      <c r="T58" s="7">
        <v>1</v>
      </c>
      <c r="U58" s="7">
        <v>0</v>
      </c>
      <c r="V58" s="7">
        <v>1</v>
      </c>
      <c r="W58" s="7">
        <v>0.5</v>
      </c>
      <c r="X58" s="7">
        <v>1</v>
      </c>
      <c r="Y58" s="7">
        <v>0</v>
      </c>
      <c r="Z58" s="7">
        <v>0</v>
      </c>
      <c r="AA58" s="7">
        <v>1</v>
      </c>
      <c r="AB58" s="7">
        <v>0</v>
      </c>
      <c r="AC58" s="7">
        <v>0</v>
      </c>
      <c r="AD58" s="7">
        <v>0</v>
      </c>
      <c r="AE58" s="7">
        <v>1</v>
      </c>
      <c r="AF58" s="7"/>
      <c r="AG58" s="7"/>
      <c r="AH58" s="7">
        <v>24</v>
      </c>
      <c r="AI58" s="7" t="str">
        <f t="shared" si="15"/>
        <v>S</v>
      </c>
      <c r="AJ58" s="7">
        <v>22</v>
      </c>
      <c r="AK58" s="7" t="str">
        <f t="shared" si="16"/>
        <v>S</v>
      </c>
      <c r="AL58" s="7">
        <v>6</v>
      </c>
      <c r="AM58" s="7" t="str">
        <f t="shared" si="17"/>
        <v>R</v>
      </c>
      <c r="AN58" s="7">
        <v>6</v>
      </c>
      <c r="AO58" s="7" t="str">
        <f t="shared" si="18"/>
        <v>R</v>
      </c>
      <c r="AP58" s="7">
        <v>24</v>
      </c>
      <c r="AQ58" s="7" t="str">
        <f t="shared" si="19"/>
        <v>I</v>
      </c>
      <c r="AR58" s="7">
        <v>24</v>
      </c>
      <c r="AS58" s="7" t="str">
        <f t="shared" si="20"/>
        <v>S</v>
      </c>
      <c r="AT58" s="7">
        <v>11</v>
      </c>
      <c r="AU58" s="7" t="str">
        <f t="shared" si="21"/>
        <v>R</v>
      </c>
      <c r="AV58" s="7">
        <v>6</v>
      </c>
      <c r="AW58" s="7" t="str">
        <f t="shared" si="22"/>
        <v>R</v>
      </c>
      <c r="AX58" s="7">
        <v>32</v>
      </c>
      <c r="AY58" s="7" t="str">
        <f t="shared" si="23"/>
        <v>S</v>
      </c>
      <c r="AZ58" s="7">
        <v>32</v>
      </c>
      <c r="BA58" s="7" t="str">
        <f t="shared" si="24"/>
        <v>S</v>
      </c>
      <c r="BB58" s="7">
        <v>30</v>
      </c>
      <c r="BC58" s="7" t="str">
        <f t="shared" si="25"/>
        <v>S</v>
      </c>
      <c r="BD58" s="7">
        <v>32</v>
      </c>
      <c r="BE58" s="7" t="str">
        <f t="shared" si="26"/>
        <v>S</v>
      </c>
      <c r="BF58" s="7">
        <v>34</v>
      </c>
      <c r="BG58" s="7" t="str">
        <f t="shared" si="27"/>
        <v>S</v>
      </c>
      <c r="BH58" s="7">
        <v>30</v>
      </c>
      <c r="BI58" s="7" t="str">
        <f t="shared" si="28"/>
        <v>S</v>
      </c>
      <c r="BJ58" s="7">
        <v>6</v>
      </c>
      <c r="BK58" s="7" t="str">
        <f t="shared" si="29"/>
        <v>R</v>
      </c>
      <c r="BL58" s="1"/>
      <c r="BM58" s="7" t="s">
        <v>1016</v>
      </c>
    </row>
    <row r="59" spans="1:65">
      <c r="A59" t="s">
        <v>1118</v>
      </c>
      <c r="B59">
        <v>1</v>
      </c>
      <c r="C59">
        <v>2768</v>
      </c>
      <c r="D59" t="s">
        <v>1118</v>
      </c>
      <c r="E59" s="23">
        <f>VLOOKUP(C59,'fechas de aislamiento'!A$2:B$825,2,FALSE)</f>
        <v>43452</v>
      </c>
      <c r="F59" t="s">
        <v>1118</v>
      </c>
      <c r="G59" s="7" t="s">
        <v>1117</v>
      </c>
      <c r="H59" t="s">
        <v>1118</v>
      </c>
      <c r="I59" s="11" t="s">
        <v>1011</v>
      </c>
      <c r="J59" s="2" t="s">
        <v>1012</v>
      </c>
      <c r="K59" t="s">
        <v>1013</v>
      </c>
      <c r="L59" s="5" t="s">
        <v>1118</v>
      </c>
      <c r="M59" s="4" t="s">
        <v>1014</v>
      </c>
      <c r="N59">
        <v>131</v>
      </c>
      <c r="O59" t="s">
        <v>1118</v>
      </c>
      <c r="P59">
        <v>1</v>
      </c>
      <c r="Q59" s="7">
        <v>0</v>
      </c>
      <c r="R59" s="7">
        <v>0</v>
      </c>
      <c r="S59" s="7">
        <v>0</v>
      </c>
      <c r="T59" s="7">
        <v>1</v>
      </c>
      <c r="U59" s="7">
        <v>0.5</v>
      </c>
      <c r="V59" s="7">
        <v>1</v>
      </c>
      <c r="W59" s="7">
        <v>1</v>
      </c>
      <c r="X59" s="7">
        <v>1</v>
      </c>
      <c r="Y59" s="7">
        <v>0</v>
      </c>
      <c r="Z59" s="7">
        <v>0</v>
      </c>
      <c r="AA59" s="7">
        <v>1</v>
      </c>
      <c r="AB59" s="7">
        <v>0</v>
      </c>
      <c r="AC59" s="7">
        <v>0</v>
      </c>
      <c r="AD59" s="7">
        <v>0</v>
      </c>
      <c r="AE59" s="7">
        <v>1</v>
      </c>
      <c r="AF59" s="7"/>
      <c r="AG59" s="7"/>
      <c r="AH59" s="7">
        <v>24</v>
      </c>
      <c r="AI59" s="7" t="str">
        <f t="shared" si="15"/>
        <v>S</v>
      </c>
      <c r="AJ59" s="7">
        <v>17</v>
      </c>
      <c r="AK59" s="7" t="str">
        <f t="shared" si="16"/>
        <v>S</v>
      </c>
      <c r="AL59" s="7">
        <v>6</v>
      </c>
      <c r="AM59" s="7" t="str">
        <f t="shared" si="17"/>
        <v>R</v>
      </c>
      <c r="AN59" s="7">
        <v>6</v>
      </c>
      <c r="AO59" s="7" t="str">
        <f t="shared" si="18"/>
        <v>R</v>
      </c>
      <c r="AP59" s="7">
        <v>18</v>
      </c>
      <c r="AQ59" s="7" t="str">
        <f t="shared" si="19"/>
        <v>R</v>
      </c>
      <c r="AR59" s="7">
        <v>19</v>
      </c>
      <c r="AS59" s="7" t="str">
        <f t="shared" si="20"/>
        <v>I</v>
      </c>
      <c r="AT59" s="7">
        <v>6</v>
      </c>
      <c r="AU59" s="7" t="str">
        <f t="shared" si="21"/>
        <v>R</v>
      </c>
      <c r="AV59" s="7">
        <v>6</v>
      </c>
      <c r="AW59" s="7" t="str">
        <f t="shared" si="22"/>
        <v>R</v>
      </c>
      <c r="AX59" s="7">
        <v>32</v>
      </c>
      <c r="AY59" s="7" t="str">
        <f t="shared" si="23"/>
        <v>S</v>
      </c>
      <c r="AZ59" s="7">
        <v>32</v>
      </c>
      <c r="BA59" s="7" t="str">
        <f t="shared" si="24"/>
        <v>S</v>
      </c>
      <c r="BB59" s="7">
        <v>24</v>
      </c>
      <c r="BC59" s="7" t="str">
        <f t="shared" si="25"/>
        <v>S</v>
      </c>
      <c r="BD59" s="7">
        <v>32</v>
      </c>
      <c r="BE59" s="7" t="str">
        <f t="shared" si="26"/>
        <v>S</v>
      </c>
      <c r="BF59" s="7">
        <v>34</v>
      </c>
      <c r="BG59" s="7" t="str">
        <f t="shared" si="27"/>
        <v>S</v>
      </c>
      <c r="BH59" s="7">
        <v>26</v>
      </c>
      <c r="BI59" s="7" t="str">
        <f t="shared" si="28"/>
        <v>S</v>
      </c>
      <c r="BJ59" s="7">
        <v>6</v>
      </c>
      <c r="BK59" s="7" t="str">
        <f t="shared" si="29"/>
        <v>R</v>
      </c>
      <c r="BL59" s="1"/>
      <c r="BM59" s="7" t="s">
        <v>1016</v>
      </c>
    </row>
    <row r="60" spans="1:65">
      <c r="A60" t="s">
        <v>1119</v>
      </c>
      <c r="C60">
        <v>2773</v>
      </c>
      <c r="D60" t="s">
        <v>1119</v>
      </c>
      <c r="E60" s="23">
        <f>VLOOKUP(C60,'fechas de aislamiento'!A$2:B$825,2,FALSE)</f>
        <v>43452</v>
      </c>
      <c r="F60" t="s">
        <v>1119</v>
      </c>
      <c r="G60" s="7" t="s">
        <v>1120</v>
      </c>
      <c r="H60" t="s">
        <v>1119</v>
      </c>
      <c r="I60" s="11" t="s">
        <v>1011</v>
      </c>
      <c r="J60" s="2" t="s">
        <v>1012</v>
      </c>
      <c r="K60" t="s">
        <v>1013</v>
      </c>
      <c r="L60" s="5" t="s">
        <v>1119</v>
      </c>
      <c r="M60" s="4" t="s">
        <v>1014</v>
      </c>
      <c r="N60">
        <v>162</v>
      </c>
      <c r="O60" t="s">
        <v>1119</v>
      </c>
      <c r="P60">
        <v>0</v>
      </c>
      <c r="Q60" s="7">
        <v>0</v>
      </c>
      <c r="R60" s="7">
        <v>0</v>
      </c>
      <c r="S60" s="7">
        <v>0</v>
      </c>
      <c r="T60" s="7">
        <v>1</v>
      </c>
      <c r="U60" s="7">
        <v>0</v>
      </c>
      <c r="V60" s="7">
        <v>0</v>
      </c>
      <c r="W60" s="7">
        <v>0</v>
      </c>
      <c r="X60" s="7">
        <v>1</v>
      </c>
      <c r="Y60" s="7">
        <v>1</v>
      </c>
      <c r="Z60" s="7">
        <v>0.5</v>
      </c>
      <c r="AA60" s="7">
        <v>1</v>
      </c>
      <c r="AB60" s="7">
        <v>0</v>
      </c>
      <c r="AC60" s="7">
        <v>0</v>
      </c>
      <c r="AD60" s="7">
        <v>0</v>
      </c>
      <c r="AE60" s="7">
        <v>1</v>
      </c>
      <c r="AF60" s="7"/>
      <c r="AG60" s="7"/>
      <c r="AH60" s="7">
        <v>25</v>
      </c>
      <c r="AI60" s="7" t="str">
        <f t="shared" si="15"/>
        <v>S</v>
      </c>
      <c r="AJ60" s="7">
        <v>11</v>
      </c>
      <c r="AK60" s="7" t="str">
        <f t="shared" si="16"/>
        <v>R</v>
      </c>
      <c r="AL60" s="7">
        <v>6</v>
      </c>
      <c r="AM60" s="7" t="str">
        <f t="shared" si="17"/>
        <v>R</v>
      </c>
      <c r="AN60" s="7">
        <v>19</v>
      </c>
      <c r="AO60" s="7" t="str">
        <f t="shared" si="18"/>
        <v>R</v>
      </c>
      <c r="AP60" s="7">
        <v>30</v>
      </c>
      <c r="AQ60" s="7" t="str">
        <f t="shared" si="19"/>
        <v>S</v>
      </c>
      <c r="AR60" s="7">
        <v>29</v>
      </c>
      <c r="AS60" s="7" t="str">
        <f t="shared" si="20"/>
        <v>S</v>
      </c>
      <c r="AT60" s="7">
        <v>30</v>
      </c>
      <c r="AU60" s="7" t="str">
        <f t="shared" si="21"/>
        <v>S</v>
      </c>
      <c r="AV60" s="7">
        <v>13</v>
      </c>
      <c r="AW60" s="7" t="str">
        <f t="shared" si="22"/>
        <v>R</v>
      </c>
      <c r="AX60" s="7">
        <v>32</v>
      </c>
      <c r="AY60" s="7" t="str">
        <f t="shared" si="23"/>
        <v>S</v>
      </c>
      <c r="AZ60" s="7">
        <v>32</v>
      </c>
      <c r="BA60" s="7" t="str">
        <f t="shared" si="24"/>
        <v>S</v>
      </c>
      <c r="BB60" s="7">
        <v>23</v>
      </c>
      <c r="BC60" s="7" t="str">
        <f t="shared" si="25"/>
        <v>S</v>
      </c>
      <c r="BD60" s="7">
        <v>26</v>
      </c>
      <c r="BE60" s="7" t="str">
        <f t="shared" si="26"/>
        <v>S</v>
      </c>
      <c r="BF60" s="7">
        <v>32</v>
      </c>
      <c r="BG60" s="7" t="str">
        <f t="shared" si="27"/>
        <v>S</v>
      </c>
      <c r="BH60" s="7">
        <v>24</v>
      </c>
      <c r="BI60" s="7" t="str">
        <f t="shared" si="28"/>
        <v>I</v>
      </c>
      <c r="BJ60" s="7">
        <v>6</v>
      </c>
      <c r="BK60" s="7" t="str">
        <f t="shared" si="29"/>
        <v>R</v>
      </c>
      <c r="BL60" s="1"/>
      <c r="BM60" s="7" t="s">
        <v>1016</v>
      </c>
    </row>
    <row r="61" spans="1:65">
      <c r="A61" t="s">
        <v>1121</v>
      </c>
      <c r="B61">
        <v>1</v>
      </c>
      <c r="C61">
        <v>2774</v>
      </c>
      <c r="D61" t="s">
        <v>1121</v>
      </c>
      <c r="E61" s="23">
        <f>VLOOKUP(C61,'fechas de aislamiento'!A$2:B$825,2,FALSE)</f>
        <v>43448</v>
      </c>
      <c r="F61" t="s">
        <v>1121</v>
      </c>
      <c r="G61" s="7" t="s">
        <v>1065</v>
      </c>
      <c r="H61" t="s">
        <v>1121</v>
      </c>
      <c r="I61" s="11" t="s">
        <v>1011</v>
      </c>
      <c r="J61" s="2" t="s">
        <v>1012</v>
      </c>
      <c r="K61" t="s">
        <v>1013</v>
      </c>
      <c r="L61" s="5" t="s">
        <v>1121</v>
      </c>
      <c r="M61" s="4" t="s">
        <v>1014</v>
      </c>
      <c r="N61">
        <v>1193</v>
      </c>
      <c r="O61" t="s">
        <v>1121</v>
      </c>
      <c r="P61">
        <v>1</v>
      </c>
      <c r="Q61" s="7">
        <v>0</v>
      </c>
      <c r="R61" s="7">
        <v>0.5</v>
      </c>
      <c r="S61" s="7">
        <v>0</v>
      </c>
      <c r="T61" s="7">
        <v>1</v>
      </c>
      <c r="U61" s="7">
        <v>0</v>
      </c>
      <c r="V61" s="7">
        <v>1</v>
      </c>
      <c r="W61" s="7">
        <v>0.5</v>
      </c>
      <c r="X61" s="7">
        <v>1</v>
      </c>
      <c r="Y61" s="7">
        <v>0</v>
      </c>
      <c r="Z61" s="7">
        <v>0</v>
      </c>
      <c r="AA61" s="7">
        <v>1</v>
      </c>
      <c r="AB61" s="7">
        <v>0</v>
      </c>
      <c r="AC61" s="7">
        <v>0</v>
      </c>
      <c r="AD61" s="7">
        <v>0</v>
      </c>
      <c r="AE61" s="7">
        <v>0</v>
      </c>
      <c r="AF61" s="7"/>
      <c r="AG61" s="7"/>
      <c r="AH61" s="7">
        <v>24</v>
      </c>
      <c r="AI61" s="7" t="str">
        <f t="shared" si="15"/>
        <v>S</v>
      </c>
      <c r="AJ61" s="7">
        <v>18</v>
      </c>
      <c r="AK61" s="7" t="str">
        <f t="shared" si="16"/>
        <v>S</v>
      </c>
      <c r="AL61" s="7">
        <v>6</v>
      </c>
      <c r="AM61" s="7" t="str">
        <f t="shared" si="17"/>
        <v>R</v>
      </c>
      <c r="AN61" s="7">
        <v>6</v>
      </c>
      <c r="AO61" s="7" t="str">
        <f t="shared" si="18"/>
        <v>R</v>
      </c>
      <c r="AP61" s="7">
        <v>20</v>
      </c>
      <c r="AQ61" s="7" t="str">
        <f t="shared" si="19"/>
        <v>I</v>
      </c>
      <c r="AR61" s="7">
        <v>26</v>
      </c>
      <c r="AS61" s="7" t="str">
        <f t="shared" si="20"/>
        <v>S</v>
      </c>
      <c r="AT61" s="7">
        <v>15</v>
      </c>
      <c r="AU61" s="7" t="str">
        <f t="shared" si="21"/>
        <v>R</v>
      </c>
      <c r="AV61" s="7">
        <v>10</v>
      </c>
      <c r="AW61" s="7" t="str">
        <f t="shared" si="22"/>
        <v>R</v>
      </c>
      <c r="AX61" s="7">
        <v>30</v>
      </c>
      <c r="AY61" s="7" t="str">
        <f t="shared" si="23"/>
        <v>S</v>
      </c>
      <c r="AZ61" s="7">
        <v>28</v>
      </c>
      <c r="BA61" s="7" t="str">
        <f t="shared" si="24"/>
        <v>S</v>
      </c>
      <c r="BB61" s="7">
        <v>22</v>
      </c>
      <c r="BC61" s="7" t="str">
        <f t="shared" si="25"/>
        <v>S</v>
      </c>
      <c r="BD61" s="7">
        <v>20</v>
      </c>
      <c r="BE61" s="7" t="str">
        <f t="shared" si="26"/>
        <v>I</v>
      </c>
      <c r="BF61" s="7">
        <v>28</v>
      </c>
      <c r="BG61" s="7" t="str">
        <f t="shared" si="27"/>
        <v>S</v>
      </c>
      <c r="BH61" s="7">
        <v>27</v>
      </c>
      <c r="BI61" s="7" t="str">
        <f t="shared" si="28"/>
        <v>S</v>
      </c>
      <c r="BJ61" s="7">
        <v>29</v>
      </c>
      <c r="BK61" s="7" t="str">
        <f t="shared" si="29"/>
        <v>S</v>
      </c>
      <c r="BL61" s="1"/>
      <c r="BM61" s="7" t="s">
        <v>1016</v>
      </c>
    </row>
    <row r="62" spans="1:65">
      <c r="A62" t="s">
        <v>1122</v>
      </c>
      <c r="B62">
        <v>1</v>
      </c>
      <c r="C62">
        <v>2780</v>
      </c>
      <c r="D62" t="s">
        <v>1122</v>
      </c>
      <c r="E62" s="23">
        <f>VLOOKUP(C62,'fechas de aislamiento'!A$2:B$825,2,FALSE)</f>
        <v>43452</v>
      </c>
      <c r="F62" t="s">
        <v>1122</v>
      </c>
      <c r="G62" s="7" t="s">
        <v>1123</v>
      </c>
      <c r="H62" t="s">
        <v>1122</v>
      </c>
      <c r="I62" s="11" t="s">
        <v>1011</v>
      </c>
      <c r="J62" s="2" t="s">
        <v>1012</v>
      </c>
      <c r="K62" t="s">
        <v>1013</v>
      </c>
      <c r="L62" s="5" t="s">
        <v>1122</v>
      </c>
      <c r="M62" s="4" t="s">
        <v>1014</v>
      </c>
      <c r="N62">
        <v>131</v>
      </c>
      <c r="O62" t="s">
        <v>1122</v>
      </c>
      <c r="P62">
        <v>1</v>
      </c>
      <c r="Q62" s="7">
        <v>0</v>
      </c>
      <c r="R62" s="7">
        <v>0</v>
      </c>
      <c r="S62" s="7">
        <v>0</v>
      </c>
      <c r="T62" s="7">
        <v>1</v>
      </c>
      <c r="U62" s="7">
        <v>0</v>
      </c>
      <c r="V62" s="7">
        <v>1</v>
      </c>
      <c r="W62" s="7">
        <v>1</v>
      </c>
      <c r="X62" s="7">
        <v>0.5</v>
      </c>
      <c r="Y62" s="7">
        <v>0.5</v>
      </c>
      <c r="Z62" s="7">
        <v>1</v>
      </c>
      <c r="AA62" s="7">
        <v>1</v>
      </c>
      <c r="AB62" s="7">
        <v>0</v>
      </c>
      <c r="AC62" s="7">
        <v>0</v>
      </c>
      <c r="AD62" s="7">
        <v>0</v>
      </c>
      <c r="AE62" s="7">
        <v>0</v>
      </c>
      <c r="AF62" s="7"/>
      <c r="AG62" s="7"/>
      <c r="AH62" s="7">
        <v>22</v>
      </c>
      <c r="AI62" s="7" t="str">
        <f t="shared" si="15"/>
        <v>S</v>
      </c>
      <c r="AJ62" s="7">
        <v>12</v>
      </c>
      <c r="AK62" s="7" t="str">
        <f t="shared" si="16"/>
        <v>I</v>
      </c>
      <c r="AL62" s="7">
        <v>14</v>
      </c>
      <c r="AM62" s="7" t="str">
        <f t="shared" si="17"/>
        <v>I</v>
      </c>
      <c r="AN62" s="7">
        <v>11</v>
      </c>
      <c r="AO62" s="7" t="str">
        <f t="shared" si="18"/>
        <v>R</v>
      </c>
      <c r="AP62" s="7">
        <v>8</v>
      </c>
      <c r="AQ62" s="7" t="str">
        <f t="shared" si="19"/>
        <v>R</v>
      </c>
      <c r="AR62" s="7">
        <v>26</v>
      </c>
      <c r="AS62" s="7" t="str">
        <f t="shared" si="20"/>
        <v>S</v>
      </c>
      <c r="AT62" s="7">
        <v>6</v>
      </c>
      <c r="AU62" s="7" t="str">
        <f t="shared" si="21"/>
        <v>R</v>
      </c>
      <c r="AV62" s="7">
        <v>6</v>
      </c>
      <c r="AW62" s="7" t="str">
        <f t="shared" si="22"/>
        <v>R</v>
      </c>
      <c r="AX62" s="7">
        <v>32</v>
      </c>
      <c r="AY62" s="7" t="str">
        <f t="shared" si="23"/>
        <v>S</v>
      </c>
      <c r="AZ62" s="7">
        <v>28</v>
      </c>
      <c r="BA62" s="7" t="str">
        <f t="shared" si="24"/>
        <v>S</v>
      </c>
      <c r="BB62" s="7">
        <v>23</v>
      </c>
      <c r="BC62" s="7" t="str">
        <f t="shared" si="25"/>
        <v>S</v>
      </c>
      <c r="BD62" s="7">
        <v>26</v>
      </c>
      <c r="BE62" s="7" t="str">
        <f t="shared" si="26"/>
        <v>S</v>
      </c>
      <c r="BF62" s="7">
        <v>28</v>
      </c>
      <c r="BG62" s="7" t="str">
        <f t="shared" si="27"/>
        <v>S</v>
      </c>
      <c r="BH62" s="7">
        <v>15</v>
      </c>
      <c r="BI62" s="7" t="str">
        <f t="shared" si="28"/>
        <v>R</v>
      </c>
      <c r="BJ62" s="7">
        <v>24</v>
      </c>
      <c r="BK62" s="7" t="str">
        <f t="shared" si="29"/>
        <v>S</v>
      </c>
      <c r="BL62" s="1"/>
      <c r="BM62" s="7" t="s">
        <v>1016</v>
      </c>
    </row>
    <row r="63" spans="1:65">
      <c r="A63" t="s">
        <v>1124</v>
      </c>
      <c r="B63">
        <v>1</v>
      </c>
      <c r="C63">
        <v>2782</v>
      </c>
      <c r="D63" t="s">
        <v>1124</v>
      </c>
      <c r="E63" s="23">
        <f>VLOOKUP(C63,'fechas de aislamiento'!A$2:B$825,2,FALSE)</f>
        <v>43448</v>
      </c>
      <c r="F63" t="s">
        <v>1124</v>
      </c>
      <c r="G63" s="7" t="s">
        <v>1125</v>
      </c>
      <c r="H63" t="s">
        <v>1124</v>
      </c>
      <c r="I63" s="11" t="s">
        <v>1011</v>
      </c>
      <c r="J63" s="2" t="s">
        <v>1012</v>
      </c>
      <c r="K63" t="s">
        <v>1013</v>
      </c>
      <c r="L63" s="5" t="s">
        <v>1124</v>
      </c>
      <c r="M63" s="4" t="s">
        <v>1014</v>
      </c>
      <c r="N63">
        <v>1193</v>
      </c>
      <c r="O63" t="s">
        <v>1124</v>
      </c>
      <c r="P63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 s="7">
        <v>1</v>
      </c>
      <c r="AB63" s="7">
        <v>0</v>
      </c>
      <c r="AC63" s="7">
        <v>0</v>
      </c>
      <c r="AD63" s="7">
        <v>0</v>
      </c>
      <c r="AE63" s="7">
        <v>1</v>
      </c>
      <c r="AF63" s="7"/>
      <c r="AG63" s="7"/>
      <c r="AH63" s="7">
        <v>23</v>
      </c>
      <c r="AI63" s="7" t="str">
        <f t="shared" si="15"/>
        <v>S</v>
      </c>
      <c r="AJ63" s="7">
        <v>19</v>
      </c>
      <c r="AK63" s="7" t="str">
        <f t="shared" si="16"/>
        <v>S</v>
      </c>
      <c r="AL63" s="7">
        <v>6</v>
      </c>
      <c r="AM63" s="7" t="str">
        <f t="shared" si="17"/>
        <v>R</v>
      </c>
      <c r="AN63" s="7">
        <v>24</v>
      </c>
      <c r="AO63" s="7" t="str">
        <f t="shared" si="18"/>
        <v>S</v>
      </c>
      <c r="AP63" s="7">
        <v>30</v>
      </c>
      <c r="AQ63" s="7" t="str">
        <f t="shared" si="19"/>
        <v>S</v>
      </c>
      <c r="AR63" s="7">
        <v>29</v>
      </c>
      <c r="AS63" s="7" t="str">
        <f t="shared" si="20"/>
        <v>S</v>
      </c>
      <c r="AT63" s="7">
        <v>32</v>
      </c>
      <c r="AU63" s="7" t="str">
        <f t="shared" si="21"/>
        <v>S</v>
      </c>
      <c r="AV63" s="7">
        <v>10</v>
      </c>
      <c r="AW63" s="7" t="str">
        <f t="shared" si="22"/>
        <v>R</v>
      </c>
      <c r="AX63" s="7">
        <v>31</v>
      </c>
      <c r="AY63" s="7" t="str">
        <f t="shared" si="23"/>
        <v>S</v>
      </c>
      <c r="AZ63" s="7">
        <v>26</v>
      </c>
      <c r="BA63" s="7" t="str">
        <f t="shared" si="24"/>
        <v>S</v>
      </c>
      <c r="BB63" s="7">
        <v>22</v>
      </c>
      <c r="BC63" s="7" t="str">
        <f t="shared" si="25"/>
        <v>S</v>
      </c>
      <c r="BD63" s="7">
        <v>28</v>
      </c>
      <c r="BE63" s="7" t="str">
        <f t="shared" si="26"/>
        <v>S</v>
      </c>
      <c r="BF63" s="7">
        <v>30</v>
      </c>
      <c r="BG63" s="7" t="str">
        <f t="shared" si="27"/>
        <v>S</v>
      </c>
      <c r="BH63" s="7">
        <v>27</v>
      </c>
      <c r="BI63" s="7" t="str">
        <f t="shared" si="28"/>
        <v>S</v>
      </c>
      <c r="BJ63" s="7">
        <v>6</v>
      </c>
      <c r="BK63" s="7" t="str">
        <f t="shared" si="29"/>
        <v>R</v>
      </c>
      <c r="BL63" s="1"/>
      <c r="BM63" s="7" t="s">
        <v>1016</v>
      </c>
    </row>
    <row r="64" spans="1:65">
      <c r="A64" t="s">
        <v>1126</v>
      </c>
      <c r="B64">
        <v>1</v>
      </c>
      <c r="C64">
        <v>2896</v>
      </c>
      <c r="D64" t="s">
        <v>1126</v>
      </c>
      <c r="E64" s="23">
        <v>43443</v>
      </c>
      <c r="F64" t="s">
        <v>1126</v>
      </c>
      <c r="G64" s="7" t="s">
        <v>1107</v>
      </c>
      <c r="H64" t="s">
        <v>1126</v>
      </c>
      <c r="I64" s="11" t="s">
        <v>1011</v>
      </c>
      <c r="J64" s="2" t="s">
        <v>1012</v>
      </c>
      <c r="K64" t="s">
        <v>1013</v>
      </c>
      <c r="L64" s="5" t="s">
        <v>1126</v>
      </c>
      <c r="M64" s="4" t="s">
        <v>1014</v>
      </c>
      <c r="N64">
        <v>1193</v>
      </c>
      <c r="O64" t="s">
        <v>1126</v>
      </c>
      <c r="P64">
        <v>1</v>
      </c>
      <c r="Q64" s="7">
        <v>0</v>
      </c>
      <c r="R64" s="7">
        <v>0</v>
      </c>
      <c r="S64" s="7">
        <v>0</v>
      </c>
      <c r="T64" s="7">
        <v>1</v>
      </c>
      <c r="U64" s="7">
        <v>0</v>
      </c>
      <c r="V64" s="7">
        <v>1</v>
      </c>
      <c r="W64" s="7">
        <v>0.5</v>
      </c>
      <c r="X64" s="7">
        <v>1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1</v>
      </c>
      <c r="AF64" s="7"/>
      <c r="AG64" s="7"/>
      <c r="AH64" s="7">
        <v>24</v>
      </c>
      <c r="AI64" s="7" t="str">
        <f t="shared" si="15"/>
        <v>S</v>
      </c>
      <c r="AJ64" s="7">
        <v>18</v>
      </c>
      <c r="AK64" s="7" t="str">
        <f t="shared" si="16"/>
        <v>S</v>
      </c>
      <c r="AL64" s="7">
        <v>6</v>
      </c>
      <c r="AM64" s="7" t="str">
        <f t="shared" si="17"/>
        <v>R</v>
      </c>
      <c r="AN64" s="7">
        <v>6</v>
      </c>
      <c r="AO64" s="7" t="str">
        <f t="shared" si="18"/>
        <v>R</v>
      </c>
      <c r="AP64" s="7">
        <v>22</v>
      </c>
      <c r="AQ64" s="7" t="str">
        <f t="shared" si="19"/>
        <v>I</v>
      </c>
      <c r="AR64" s="7">
        <v>22</v>
      </c>
      <c r="AS64" s="7" t="str">
        <f t="shared" si="20"/>
        <v>S</v>
      </c>
      <c r="AT64" s="7">
        <v>13</v>
      </c>
      <c r="AU64" s="7" t="str">
        <f t="shared" si="21"/>
        <v>R</v>
      </c>
      <c r="AV64" s="7">
        <v>32</v>
      </c>
      <c r="AW64" s="7" t="str">
        <f t="shared" si="22"/>
        <v>S</v>
      </c>
      <c r="AX64" s="7">
        <v>32</v>
      </c>
      <c r="AY64" s="7" t="str">
        <f t="shared" si="23"/>
        <v>S</v>
      </c>
      <c r="AZ64" s="7">
        <v>29</v>
      </c>
      <c r="BA64" s="7" t="str">
        <f t="shared" si="24"/>
        <v>S</v>
      </c>
      <c r="BB64" s="7">
        <v>22</v>
      </c>
      <c r="BC64" s="7" t="str">
        <f t="shared" si="25"/>
        <v>S</v>
      </c>
      <c r="BD64" s="7">
        <v>28</v>
      </c>
      <c r="BE64" s="7" t="str">
        <f t="shared" si="26"/>
        <v>S</v>
      </c>
      <c r="BF64" s="7">
        <v>32</v>
      </c>
      <c r="BG64" s="7" t="str">
        <f t="shared" si="27"/>
        <v>S</v>
      </c>
      <c r="BH64" s="7">
        <v>25</v>
      </c>
      <c r="BI64" s="7" t="str">
        <f t="shared" si="28"/>
        <v>S</v>
      </c>
      <c r="BJ64" s="7">
        <v>6</v>
      </c>
      <c r="BK64" s="7" t="str">
        <f t="shared" si="29"/>
        <v>R</v>
      </c>
      <c r="BL64" s="1"/>
      <c r="BM64" s="7" t="s">
        <v>1016</v>
      </c>
    </row>
    <row r="65" spans="1:65">
      <c r="A65" t="s">
        <v>1127</v>
      </c>
      <c r="C65">
        <v>2899</v>
      </c>
      <c r="D65" t="s">
        <v>1127</v>
      </c>
      <c r="E65" s="23"/>
      <c r="F65" t="s">
        <v>1127</v>
      </c>
      <c r="G65" s="7" t="s">
        <v>1128</v>
      </c>
      <c r="H65" t="s">
        <v>1127</v>
      </c>
      <c r="I65" s="11" t="s">
        <v>1011</v>
      </c>
      <c r="J65" s="2" t="s">
        <v>1012</v>
      </c>
      <c r="K65" t="s">
        <v>1013</v>
      </c>
      <c r="L65" s="5" t="s">
        <v>1127</v>
      </c>
      <c r="M65" s="4" t="s">
        <v>1014</v>
      </c>
      <c r="N65">
        <v>1415</v>
      </c>
      <c r="O65" t="s">
        <v>1127</v>
      </c>
      <c r="P65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/>
      <c r="AG65" s="7"/>
      <c r="AH65" s="7">
        <v>24</v>
      </c>
      <c r="AI65" s="7" t="str">
        <f t="shared" si="15"/>
        <v>S</v>
      </c>
      <c r="AJ65" s="7">
        <v>50</v>
      </c>
      <c r="AK65" s="7" t="str">
        <f t="shared" si="16"/>
        <v>S</v>
      </c>
      <c r="AL65" s="7">
        <v>20</v>
      </c>
      <c r="AM65" s="7" t="str">
        <f t="shared" si="17"/>
        <v>S</v>
      </c>
      <c r="AN65" s="7">
        <v>26</v>
      </c>
      <c r="AO65" s="7" t="str">
        <f t="shared" si="18"/>
        <v>S</v>
      </c>
      <c r="AP65" s="7">
        <v>36</v>
      </c>
      <c r="AQ65" s="7" t="str">
        <f t="shared" si="19"/>
        <v>S</v>
      </c>
      <c r="AR65" s="7">
        <v>30</v>
      </c>
      <c r="AS65" s="7" t="str">
        <f t="shared" si="20"/>
        <v>S</v>
      </c>
      <c r="AT65" s="7">
        <v>32</v>
      </c>
      <c r="AU65" s="7" t="str">
        <f t="shared" si="21"/>
        <v>S</v>
      </c>
      <c r="AV65" s="7">
        <v>36</v>
      </c>
      <c r="AW65" s="7" t="str">
        <f t="shared" si="22"/>
        <v>S</v>
      </c>
      <c r="AX65" s="7">
        <v>34</v>
      </c>
      <c r="AY65" s="7" t="str">
        <f t="shared" si="23"/>
        <v>S</v>
      </c>
      <c r="AZ65" s="7">
        <v>30</v>
      </c>
      <c r="BA65" s="7" t="str">
        <f t="shared" si="24"/>
        <v>S</v>
      </c>
      <c r="BB65" s="7">
        <v>24</v>
      </c>
      <c r="BC65" s="7" t="str">
        <f t="shared" si="25"/>
        <v>S</v>
      </c>
      <c r="BD65" s="7">
        <v>28</v>
      </c>
      <c r="BE65" s="7" t="str">
        <f t="shared" si="26"/>
        <v>S</v>
      </c>
      <c r="BF65" s="7">
        <v>30</v>
      </c>
      <c r="BG65" s="7" t="str">
        <f t="shared" si="27"/>
        <v>S</v>
      </c>
      <c r="BH65" s="7">
        <v>30</v>
      </c>
      <c r="BI65" s="7" t="str">
        <f t="shared" si="28"/>
        <v>S</v>
      </c>
      <c r="BJ65" s="7">
        <v>20</v>
      </c>
      <c r="BK65" s="7" t="str">
        <f t="shared" si="29"/>
        <v>S</v>
      </c>
      <c r="BL65" s="1"/>
      <c r="BM65" s="7" t="s">
        <v>1016</v>
      </c>
    </row>
    <row r="66" spans="1:65">
      <c r="A66" t="s">
        <v>1129</v>
      </c>
      <c r="C66">
        <v>2902</v>
      </c>
      <c r="D66" t="s">
        <v>1129</v>
      </c>
      <c r="E66" s="23"/>
      <c r="F66" t="s">
        <v>1129</v>
      </c>
      <c r="G66" s="7" t="s">
        <v>1130</v>
      </c>
      <c r="H66" t="s">
        <v>1129</v>
      </c>
      <c r="I66" s="11" t="s">
        <v>1011</v>
      </c>
      <c r="J66" s="2" t="s">
        <v>1012</v>
      </c>
      <c r="K66" t="s">
        <v>1013</v>
      </c>
      <c r="L66" s="5" t="s">
        <v>1129</v>
      </c>
      <c r="M66" s="4" t="s">
        <v>1014</v>
      </c>
      <c r="N66">
        <v>607</v>
      </c>
      <c r="O66" t="s">
        <v>1129</v>
      </c>
      <c r="P66">
        <v>0</v>
      </c>
      <c r="Q66" s="7">
        <v>0</v>
      </c>
      <c r="R66" s="7">
        <v>0</v>
      </c>
      <c r="S66" s="7">
        <v>0</v>
      </c>
      <c r="T66" s="7">
        <v>0.5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/>
      <c r="AG66" s="7"/>
      <c r="AH66" s="7">
        <v>24</v>
      </c>
      <c r="AI66" s="7" t="str">
        <f t="shared" si="15"/>
        <v>S</v>
      </c>
      <c r="AJ66" s="7">
        <v>22</v>
      </c>
      <c r="AK66" s="7" t="str">
        <f t="shared" si="16"/>
        <v>S</v>
      </c>
      <c r="AL66" s="7">
        <v>23</v>
      </c>
      <c r="AM66" s="7" t="str">
        <f t="shared" si="17"/>
        <v>S</v>
      </c>
      <c r="AN66" s="7">
        <v>20</v>
      </c>
      <c r="AO66" s="7" t="str">
        <f t="shared" si="18"/>
        <v>I</v>
      </c>
      <c r="AP66" s="7">
        <v>36</v>
      </c>
      <c r="AQ66" s="7" t="str">
        <f t="shared" si="19"/>
        <v>S</v>
      </c>
      <c r="AR66" s="7">
        <v>32</v>
      </c>
      <c r="AS66" s="7" t="str">
        <f t="shared" si="20"/>
        <v>S</v>
      </c>
      <c r="AT66" s="7">
        <v>30</v>
      </c>
      <c r="AU66" s="7" t="str">
        <f t="shared" si="21"/>
        <v>S</v>
      </c>
      <c r="AV66" s="7">
        <v>34</v>
      </c>
      <c r="AW66" s="7" t="str">
        <f t="shared" si="22"/>
        <v>S</v>
      </c>
      <c r="AX66" s="7">
        <v>30</v>
      </c>
      <c r="AY66" s="7" t="str">
        <f t="shared" si="23"/>
        <v>S</v>
      </c>
      <c r="AZ66" s="7">
        <v>28</v>
      </c>
      <c r="BA66" s="7" t="str">
        <f t="shared" si="24"/>
        <v>S</v>
      </c>
      <c r="BB66" s="7">
        <v>24</v>
      </c>
      <c r="BC66" s="7" t="str">
        <f t="shared" si="25"/>
        <v>S</v>
      </c>
      <c r="BD66" s="7">
        <v>30</v>
      </c>
      <c r="BE66" s="7" t="str">
        <f t="shared" si="26"/>
        <v>S</v>
      </c>
      <c r="BF66" s="7">
        <v>32</v>
      </c>
      <c r="BG66" s="7" t="str">
        <f t="shared" si="27"/>
        <v>S</v>
      </c>
      <c r="BH66" s="7">
        <v>30</v>
      </c>
      <c r="BI66" s="7" t="str">
        <f t="shared" si="28"/>
        <v>S</v>
      </c>
      <c r="BJ66" s="7">
        <v>28</v>
      </c>
      <c r="BK66" s="7" t="str">
        <f t="shared" si="29"/>
        <v>S</v>
      </c>
      <c r="BL66" s="1"/>
      <c r="BM66" s="7" t="s">
        <v>1016</v>
      </c>
    </row>
    <row r="67" spans="1:65">
      <c r="A67" t="s">
        <v>1131</v>
      </c>
      <c r="C67">
        <v>2903</v>
      </c>
      <c r="D67" t="s">
        <v>1131</v>
      </c>
      <c r="E67" s="23"/>
      <c r="F67" t="s">
        <v>1131</v>
      </c>
      <c r="G67" s="7" t="s">
        <v>1130</v>
      </c>
      <c r="H67" t="s">
        <v>1131</v>
      </c>
      <c r="I67" s="11" t="s">
        <v>1011</v>
      </c>
      <c r="J67" s="2" t="s">
        <v>1012</v>
      </c>
      <c r="K67" t="s">
        <v>1013</v>
      </c>
      <c r="L67" s="5" t="s">
        <v>1131</v>
      </c>
      <c r="M67" s="4" t="s">
        <v>1014</v>
      </c>
      <c r="N67" t="s">
        <v>1015</v>
      </c>
      <c r="O67" t="s">
        <v>1131</v>
      </c>
      <c r="P6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/>
      <c r="AG67" s="7"/>
      <c r="AH67" s="7">
        <v>21</v>
      </c>
      <c r="AI67" s="7" t="str">
        <f t="shared" si="15"/>
        <v>S</v>
      </c>
      <c r="AJ67" s="7">
        <v>22</v>
      </c>
      <c r="AK67" s="7" t="str">
        <f t="shared" si="16"/>
        <v>S</v>
      </c>
      <c r="AL67" s="7">
        <v>20</v>
      </c>
      <c r="AM67" s="7" t="str">
        <f t="shared" si="17"/>
        <v>S</v>
      </c>
      <c r="AN67" s="7">
        <v>28</v>
      </c>
      <c r="AO67" s="7" t="str">
        <f t="shared" si="18"/>
        <v>S</v>
      </c>
      <c r="AP67" s="7">
        <v>32</v>
      </c>
      <c r="AQ67" s="7" t="str">
        <f t="shared" si="19"/>
        <v>S</v>
      </c>
      <c r="AR67" s="7">
        <v>30</v>
      </c>
      <c r="AS67" s="7" t="str">
        <f t="shared" si="20"/>
        <v>S</v>
      </c>
      <c r="AT67" s="7">
        <v>32</v>
      </c>
      <c r="AU67" s="7" t="str">
        <f t="shared" si="21"/>
        <v>S</v>
      </c>
      <c r="AV67" s="7">
        <v>30</v>
      </c>
      <c r="AW67" s="7" t="str">
        <f t="shared" si="22"/>
        <v>S</v>
      </c>
      <c r="AX67" s="7">
        <v>34</v>
      </c>
      <c r="AY67" s="7" t="str">
        <f t="shared" si="23"/>
        <v>S</v>
      </c>
      <c r="AZ67" s="7">
        <v>30</v>
      </c>
      <c r="BA67" s="7" t="str">
        <f t="shared" si="24"/>
        <v>S</v>
      </c>
      <c r="BB67" s="7">
        <v>22</v>
      </c>
      <c r="BC67" s="7" t="str">
        <f t="shared" si="25"/>
        <v>S</v>
      </c>
      <c r="BD67" s="7">
        <v>28</v>
      </c>
      <c r="BE67" s="7" t="str">
        <f t="shared" si="26"/>
        <v>S</v>
      </c>
      <c r="BF67" s="7">
        <v>32</v>
      </c>
      <c r="BG67" s="7" t="str">
        <f t="shared" si="27"/>
        <v>S</v>
      </c>
      <c r="BH67" s="7">
        <v>28</v>
      </c>
      <c r="BI67" s="7" t="str">
        <f t="shared" si="28"/>
        <v>S</v>
      </c>
      <c r="BJ67" s="7">
        <v>29</v>
      </c>
      <c r="BK67" s="7" t="str">
        <f t="shared" si="29"/>
        <v>S</v>
      </c>
      <c r="BL67" s="1"/>
      <c r="BM67" s="7" t="s">
        <v>1016</v>
      </c>
    </row>
    <row r="68" spans="1:65">
      <c r="A68" t="s">
        <v>1132</v>
      </c>
      <c r="C68">
        <v>2905</v>
      </c>
      <c r="D68" t="s">
        <v>1132</v>
      </c>
      <c r="E68" s="23"/>
      <c r="F68" t="s">
        <v>1132</v>
      </c>
      <c r="G68" s="7" t="s">
        <v>1133</v>
      </c>
      <c r="H68" t="s">
        <v>1132</v>
      </c>
      <c r="I68" s="11" t="s">
        <v>1011</v>
      </c>
      <c r="J68" s="2" t="s">
        <v>1012</v>
      </c>
      <c r="K68" t="s">
        <v>1013</v>
      </c>
      <c r="L68" s="5" t="s">
        <v>1132</v>
      </c>
      <c r="M68" s="4" t="s">
        <v>1014</v>
      </c>
      <c r="N68">
        <v>409</v>
      </c>
      <c r="O68" t="s">
        <v>1132</v>
      </c>
      <c r="P68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/>
      <c r="AG68" s="7"/>
      <c r="AH68" s="7">
        <v>50</v>
      </c>
      <c r="AI68" s="7" t="str">
        <f t="shared" si="15"/>
        <v>S</v>
      </c>
      <c r="AJ68" s="7">
        <v>22</v>
      </c>
      <c r="AK68" s="7" t="str">
        <f t="shared" si="16"/>
        <v>S</v>
      </c>
      <c r="AL68" s="7">
        <v>22</v>
      </c>
      <c r="AM68" s="7" t="str">
        <f t="shared" si="17"/>
        <v>S</v>
      </c>
      <c r="AN68" s="7">
        <v>26</v>
      </c>
      <c r="AO68" s="7" t="str">
        <f t="shared" si="18"/>
        <v>S</v>
      </c>
      <c r="AP68" s="7">
        <v>32</v>
      </c>
      <c r="AQ68" s="7" t="str">
        <f t="shared" si="19"/>
        <v>S</v>
      </c>
      <c r="AR68" s="7">
        <v>30</v>
      </c>
      <c r="AS68" s="7" t="str">
        <f t="shared" si="20"/>
        <v>S</v>
      </c>
      <c r="AT68" s="7">
        <v>34</v>
      </c>
      <c r="AU68" s="7" t="str">
        <f t="shared" si="21"/>
        <v>S</v>
      </c>
      <c r="AV68" s="7">
        <v>32</v>
      </c>
      <c r="AW68" s="7" t="str">
        <f t="shared" si="22"/>
        <v>S</v>
      </c>
      <c r="AX68" s="7">
        <v>34</v>
      </c>
      <c r="AY68" s="7" t="str">
        <f t="shared" si="23"/>
        <v>S</v>
      </c>
      <c r="AZ68" s="7">
        <v>32</v>
      </c>
      <c r="BA68" s="7" t="str">
        <f t="shared" si="24"/>
        <v>S</v>
      </c>
      <c r="BB68" s="7">
        <v>22</v>
      </c>
      <c r="BC68" s="7" t="str">
        <f t="shared" si="25"/>
        <v>S</v>
      </c>
      <c r="BD68" s="7">
        <v>30</v>
      </c>
      <c r="BE68" s="7" t="str">
        <f t="shared" si="26"/>
        <v>S</v>
      </c>
      <c r="BF68" s="7">
        <v>34</v>
      </c>
      <c r="BG68" s="7" t="str">
        <f t="shared" si="27"/>
        <v>S</v>
      </c>
      <c r="BH68" s="7">
        <v>28</v>
      </c>
      <c r="BI68" s="7" t="str">
        <f t="shared" si="28"/>
        <v>S</v>
      </c>
      <c r="BJ68" s="7">
        <v>30</v>
      </c>
      <c r="BK68" s="7" t="str">
        <f t="shared" si="29"/>
        <v>S</v>
      </c>
      <c r="BL68" s="1"/>
      <c r="BM68" s="7" t="s">
        <v>1016</v>
      </c>
    </row>
    <row r="69" spans="1:65">
      <c r="A69" t="s">
        <v>1134</v>
      </c>
      <c r="C69">
        <v>2906</v>
      </c>
      <c r="D69" t="s">
        <v>1134</v>
      </c>
      <c r="E69" s="23"/>
      <c r="F69" t="s">
        <v>1134</v>
      </c>
      <c r="G69" s="7" t="s">
        <v>1133</v>
      </c>
      <c r="H69" t="s">
        <v>1134</v>
      </c>
      <c r="I69" s="11" t="s">
        <v>1011</v>
      </c>
      <c r="J69" s="2" t="s">
        <v>1012</v>
      </c>
      <c r="K69" t="s">
        <v>1013</v>
      </c>
      <c r="L69" s="5" t="s">
        <v>1134</v>
      </c>
      <c r="M69" s="4" t="s">
        <v>1014</v>
      </c>
      <c r="N69">
        <v>59</v>
      </c>
      <c r="O69" t="s">
        <v>1134</v>
      </c>
      <c r="P69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/>
      <c r="AG69" s="7"/>
      <c r="AH69" s="7">
        <v>22</v>
      </c>
      <c r="AI69" s="7" t="str">
        <f t="shared" si="15"/>
        <v>S</v>
      </c>
      <c r="AJ69" s="7">
        <v>20</v>
      </c>
      <c r="AK69" s="7" t="str">
        <f t="shared" si="16"/>
        <v>S</v>
      </c>
      <c r="AL69" s="7">
        <v>22</v>
      </c>
      <c r="AM69" s="7" t="str">
        <f t="shared" si="17"/>
        <v>S</v>
      </c>
      <c r="AN69" s="7">
        <v>26</v>
      </c>
      <c r="AO69" s="7" t="str">
        <f t="shared" si="18"/>
        <v>S</v>
      </c>
      <c r="AP69" s="7">
        <v>30</v>
      </c>
      <c r="AQ69" s="7" t="str">
        <f t="shared" si="19"/>
        <v>S</v>
      </c>
      <c r="AR69" s="7">
        <v>32</v>
      </c>
      <c r="AS69" s="7" t="str">
        <f t="shared" si="20"/>
        <v>S</v>
      </c>
      <c r="AT69" s="7">
        <v>34</v>
      </c>
      <c r="AU69" s="7" t="str">
        <f t="shared" si="21"/>
        <v>S</v>
      </c>
      <c r="AV69" s="7">
        <v>30</v>
      </c>
      <c r="AW69" s="7" t="str">
        <f t="shared" si="22"/>
        <v>S</v>
      </c>
      <c r="AX69" s="7">
        <v>36</v>
      </c>
      <c r="AY69" s="7" t="str">
        <f t="shared" si="23"/>
        <v>S</v>
      </c>
      <c r="AZ69" s="7">
        <v>29</v>
      </c>
      <c r="BA69" s="7" t="str">
        <f t="shared" si="24"/>
        <v>S</v>
      </c>
      <c r="BB69" s="7">
        <v>24</v>
      </c>
      <c r="BC69" s="7" t="str">
        <f t="shared" si="25"/>
        <v>S</v>
      </c>
      <c r="BD69" s="7">
        <v>30</v>
      </c>
      <c r="BE69" s="7" t="str">
        <f t="shared" si="26"/>
        <v>S</v>
      </c>
      <c r="BF69" s="7">
        <v>32</v>
      </c>
      <c r="BG69" s="7" t="str">
        <f t="shared" si="27"/>
        <v>S</v>
      </c>
      <c r="BH69" s="7">
        <v>30</v>
      </c>
      <c r="BI69" s="7" t="str">
        <f t="shared" si="28"/>
        <v>S</v>
      </c>
      <c r="BJ69" s="7">
        <v>34</v>
      </c>
      <c r="BK69" s="7" t="str">
        <f t="shared" si="29"/>
        <v>S</v>
      </c>
      <c r="BL69" s="1"/>
      <c r="BM69" s="7" t="s">
        <v>1016</v>
      </c>
    </row>
    <row r="70" spans="1:65">
      <c r="A70" t="s">
        <v>1135</v>
      </c>
      <c r="C70">
        <v>2907</v>
      </c>
      <c r="D70" t="s">
        <v>1135</v>
      </c>
      <c r="E70" s="23"/>
      <c r="F70" t="s">
        <v>1135</v>
      </c>
      <c r="G70" s="7" t="s">
        <v>1136</v>
      </c>
      <c r="H70" t="s">
        <v>1135</v>
      </c>
      <c r="I70" s="11" t="s">
        <v>1011</v>
      </c>
      <c r="J70" s="2" t="s">
        <v>1012</v>
      </c>
      <c r="K70" t="s">
        <v>1013</v>
      </c>
      <c r="L70" s="5" t="s">
        <v>1135</v>
      </c>
      <c r="M70" s="4" t="s">
        <v>1014</v>
      </c>
      <c r="N70">
        <v>210</v>
      </c>
      <c r="O70" t="s">
        <v>1135</v>
      </c>
      <c r="P70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/>
      <c r="AG70" s="7"/>
      <c r="AH70" s="7">
        <v>23</v>
      </c>
      <c r="AI70" s="7" t="str">
        <f t="shared" si="15"/>
        <v>S</v>
      </c>
      <c r="AJ70" s="7">
        <v>20</v>
      </c>
      <c r="AK70" s="7" t="str">
        <f t="shared" si="16"/>
        <v>S</v>
      </c>
      <c r="AL70" s="7">
        <v>21</v>
      </c>
      <c r="AM70" s="7" t="str">
        <f t="shared" si="17"/>
        <v>S</v>
      </c>
      <c r="AN70" s="7">
        <v>26</v>
      </c>
      <c r="AO70" s="7" t="str">
        <f t="shared" si="18"/>
        <v>S</v>
      </c>
      <c r="AP70" s="7">
        <v>34</v>
      </c>
      <c r="AQ70" s="7" t="str">
        <f t="shared" si="19"/>
        <v>S</v>
      </c>
      <c r="AR70" s="7">
        <v>30</v>
      </c>
      <c r="AS70" s="7" t="str">
        <f t="shared" si="20"/>
        <v>S</v>
      </c>
      <c r="AT70" s="7">
        <v>30</v>
      </c>
      <c r="AU70" s="7" t="str">
        <f t="shared" si="21"/>
        <v>S</v>
      </c>
      <c r="AV70" s="7">
        <v>30</v>
      </c>
      <c r="AW70" s="7" t="str">
        <f t="shared" si="22"/>
        <v>S</v>
      </c>
      <c r="AX70" s="7">
        <v>32</v>
      </c>
      <c r="AY70" s="7" t="str">
        <f t="shared" si="23"/>
        <v>S</v>
      </c>
      <c r="AZ70" s="7">
        <v>32</v>
      </c>
      <c r="BA70" s="7" t="str">
        <f t="shared" si="24"/>
        <v>S</v>
      </c>
      <c r="BB70" s="7">
        <v>26</v>
      </c>
      <c r="BC70" s="7" t="str">
        <f t="shared" si="25"/>
        <v>S</v>
      </c>
      <c r="BD70" s="7">
        <v>30</v>
      </c>
      <c r="BE70" s="7" t="str">
        <f t="shared" si="26"/>
        <v>S</v>
      </c>
      <c r="BF70" s="7">
        <v>34</v>
      </c>
      <c r="BG70" s="7" t="str">
        <f t="shared" si="27"/>
        <v>S</v>
      </c>
      <c r="BH70" s="7">
        <v>30</v>
      </c>
      <c r="BI70" s="7" t="str">
        <f t="shared" si="28"/>
        <v>S</v>
      </c>
      <c r="BJ70" s="7">
        <v>34</v>
      </c>
      <c r="BK70" s="7" t="str">
        <f t="shared" si="29"/>
        <v>S</v>
      </c>
      <c r="BL70" s="1"/>
      <c r="BM70" s="7" t="s">
        <v>1016</v>
      </c>
    </row>
    <row r="71" spans="1:65">
      <c r="A71" t="s">
        <v>1137</v>
      </c>
      <c r="C71">
        <v>2908</v>
      </c>
      <c r="D71" t="s">
        <v>1137</v>
      </c>
      <c r="E71" s="23"/>
      <c r="F71" t="s">
        <v>1137</v>
      </c>
      <c r="G71" s="7" t="s">
        <v>1136</v>
      </c>
      <c r="H71" t="s">
        <v>1137</v>
      </c>
      <c r="I71" s="11" t="s">
        <v>1011</v>
      </c>
      <c r="J71" s="2" t="s">
        <v>1012</v>
      </c>
      <c r="K71" t="s">
        <v>1013</v>
      </c>
      <c r="L71" s="5" t="s">
        <v>1137</v>
      </c>
      <c r="M71" s="4" t="s">
        <v>1014</v>
      </c>
      <c r="N71">
        <v>210</v>
      </c>
      <c r="O71" t="s">
        <v>1137</v>
      </c>
      <c r="P71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/>
      <c r="AG71" s="7"/>
      <c r="AH71" s="7">
        <v>28</v>
      </c>
      <c r="AI71" s="7" t="str">
        <f t="shared" si="15"/>
        <v>S</v>
      </c>
      <c r="AJ71" s="7">
        <v>23</v>
      </c>
      <c r="AK71" s="7" t="str">
        <f t="shared" si="16"/>
        <v>S</v>
      </c>
      <c r="AL71" s="7">
        <v>21</v>
      </c>
      <c r="AM71" s="7" t="str">
        <f t="shared" si="17"/>
        <v>S</v>
      </c>
      <c r="AN71" s="7">
        <v>24</v>
      </c>
      <c r="AO71" s="7" t="str">
        <f t="shared" si="18"/>
        <v>S</v>
      </c>
      <c r="AP71" s="7">
        <v>32</v>
      </c>
      <c r="AQ71" s="7" t="str">
        <f t="shared" si="19"/>
        <v>S</v>
      </c>
      <c r="AR71" s="7">
        <v>31</v>
      </c>
      <c r="AS71" s="7" t="str">
        <f t="shared" si="20"/>
        <v>S</v>
      </c>
      <c r="AT71" s="7">
        <v>32</v>
      </c>
      <c r="AU71" s="7" t="str">
        <f t="shared" si="21"/>
        <v>S</v>
      </c>
      <c r="AV71" s="7">
        <v>32</v>
      </c>
      <c r="AW71" s="7" t="str">
        <f t="shared" si="22"/>
        <v>S</v>
      </c>
      <c r="AX71" s="7">
        <v>34</v>
      </c>
      <c r="AY71" s="7" t="str">
        <f t="shared" si="23"/>
        <v>S</v>
      </c>
      <c r="AZ71" s="7">
        <v>32</v>
      </c>
      <c r="BA71" s="7" t="str">
        <f t="shared" si="24"/>
        <v>S</v>
      </c>
      <c r="BB71" s="7">
        <v>23</v>
      </c>
      <c r="BC71" s="7" t="str">
        <f t="shared" si="25"/>
        <v>S</v>
      </c>
      <c r="BD71" s="7">
        <v>32</v>
      </c>
      <c r="BE71" s="7" t="str">
        <f t="shared" si="26"/>
        <v>S</v>
      </c>
      <c r="BF71" s="7">
        <v>32</v>
      </c>
      <c r="BG71" s="7" t="str">
        <f t="shared" si="27"/>
        <v>S</v>
      </c>
      <c r="BH71" s="7">
        <v>28</v>
      </c>
      <c r="BI71" s="7" t="str">
        <f t="shared" si="28"/>
        <v>S</v>
      </c>
      <c r="BJ71" s="7">
        <v>30</v>
      </c>
      <c r="BK71" s="7" t="str">
        <f t="shared" si="29"/>
        <v>S</v>
      </c>
      <c r="BL71" s="1"/>
      <c r="BM71" s="7" t="s">
        <v>1016</v>
      </c>
    </row>
    <row r="72" spans="1:65">
      <c r="A72" t="s">
        <v>1138</v>
      </c>
      <c r="B72">
        <v>1</v>
      </c>
      <c r="C72">
        <v>2909</v>
      </c>
      <c r="D72" t="s">
        <v>1138</v>
      </c>
      <c r="E72" s="23">
        <v>43443</v>
      </c>
      <c r="F72" t="s">
        <v>1138</v>
      </c>
      <c r="G72" s="7" t="s">
        <v>1083</v>
      </c>
      <c r="H72" t="s">
        <v>1138</v>
      </c>
      <c r="I72" s="11" t="s">
        <v>1011</v>
      </c>
      <c r="J72" s="2" t="s">
        <v>1012</v>
      </c>
      <c r="K72" t="s">
        <v>1013</v>
      </c>
      <c r="L72" s="5" t="s">
        <v>1138</v>
      </c>
      <c r="M72" s="4" t="s">
        <v>1014</v>
      </c>
      <c r="N72">
        <v>131</v>
      </c>
      <c r="O72" t="s">
        <v>1138</v>
      </c>
      <c r="P72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 s="7">
        <v>0</v>
      </c>
      <c r="AB72" s="7">
        <v>0</v>
      </c>
      <c r="AC72" s="7">
        <v>1</v>
      </c>
      <c r="AD72" s="7">
        <v>0</v>
      </c>
      <c r="AE72" s="7">
        <v>1</v>
      </c>
      <c r="AF72" s="7"/>
      <c r="AG72" s="7"/>
      <c r="AH72" s="7">
        <v>22</v>
      </c>
      <c r="AI72" s="7" t="str">
        <f t="shared" si="15"/>
        <v>S</v>
      </c>
      <c r="AJ72" s="7">
        <v>21</v>
      </c>
      <c r="AK72" s="7" t="str">
        <f t="shared" si="16"/>
        <v>S</v>
      </c>
      <c r="AL72" s="7">
        <v>6</v>
      </c>
      <c r="AM72" s="7" t="str">
        <f t="shared" si="17"/>
        <v>R</v>
      </c>
      <c r="AN72" s="7">
        <v>25</v>
      </c>
      <c r="AO72" s="7" t="str">
        <f t="shared" si="18"/>
        <v>S</v>
      </c>
      <c r="AP72" s="7">
        <v>30</v>
      </c>
      <c r="AQ72" s="7" t="str">
        <f t="shared" si="19"/>
        <v>S</v>
      </c>
      <c r="AR72" s="7">
        <v>30</v>
      </c>
      <c r="AS72" s="7" t="str">
        <f t="shared" si="20"/>
        <v>S</v>
      </c>
      <c r="AT72" s="7">
        <v>32</v>
      </c>
      <c r="AU72" s="7" t="str">
        <f t="shared" si="21"/>
        <v>S</v>
      </c>
      <c r="AV72" s="7">
        <v>28</v>
      </c>
      <c r="AW72" s="7" t="str">
        <f t="shared" si="22"/>
        <v>S</v>
      </c>
      <c r="AX72" s="7">
        <v>34</v>
      </c>
      <c r="AY72" s="7" t="str">
        <f t="shared" si="23"/>
        <v>S</v>
      </c>
      <c r="AZ72" s="7">
        <v>28</v>
      </c>
      <c r="BA72" s="7" t="str">
        <f t="shared" si="24"/>
        <v>S</v>
      </c>
      <c r="BB72" s="7">
        <v>6</v>
      </c>
      <c r="BC72" s="7" t="str">
        <f t="shared" si="25"/>
        <v>R</v>
      </c>
      <c r="BD72" s="7">
        <v>30</v>
      </c>
      <c r="BE72" s="7" t="str">
        <f t="shared" si="26"/>
        <v>S</v>
      </c>
      <c r="BF72" s="7">
        <v>32</v>
      </c>
      <c r="BG72" s="7" t="str">
        <f t="shared" si="27"/>
        <v>S</v>
      </c>
      <c r="BH72" s="7">
        <v>28</v>
      </c>
      <c r="BI72" s="7" t="str">
        <f t="shared" si="28"/>
        <v>S</v>
      </c>
      <c r="BJ72" s="7">
        <v>6</v>
      </c>
      <c r="BK72" s="7" t="str">
        <f t="shared" si="29"/>
        <v>R</v>
      </c>
      <c r="BL72" s="1"/>
      <c r="BM72" s="7" t="s">
        <v>1016</v>
      </c>
    </row>
    <row r="73" spans="1:65">
      <c r="A73" t="s">
        <v>1139</v>
      </c>
      <c r="C73">
        <v>2912</v>
      </c>
      <c r="D73" t="s">
        <v>1139</v>
      </c>
      <c r="E73" s="23"/>
      <c r="F73" t="s">
        <v>1139</v>
      </c>
      <c r="G73" s="7" t="s">
        <v>1140</v>
      </c>
      <c r="H73" t="s">
        <v>1139</v>
      </c>
      <c r="I73" s="11" t="s">
        <v>1011</v>
      </c>
      <c r="J73" s="2" t="s">
        <v>1012</v>
      </c>
      <c r="K73" t="s">
        <v>1013</v>
      </c>
      <c r="L73" s="5" t="s">
        <v>1139</v>
      </c>
      <c r="M73" s="4" t="s">
        <v>1014</v>
      </c>
      <c r="N73">
        <v>357</v>
      </c>
      <c r="O73" t="s">
        <v>1139</v>
      </c>
      <c r="P73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/>
      <c r="AG73" s="7"/>
      <c r="AH73" s="7">
        <v>21</v>
      </c>
      <c r="AI73" s="7" t="str">
        <f t="shared" si="15"/>
        <v>S</v>
      </c>
      <c r="AJ73" s="7">
        <v>21</v>
      </c>
      <c r="AK73" s="7" t="str">
        <f t="shared" si="16"/>
        <v>S</v>
      </c>
      <c r="AL73" s="7">
        <v>28</v>
      </c>
      <c r="AM73" s="7" t="str">
        <f t="shared" si="17"/>
        <v>S</v>
      </c>
      <c r="AN73" s="7">
        <v>25</v>
      </c>
      <c r="AO73" s="7" t="str">
        <f t="shared" si="18"/>
        <v>S</v>
      </c>
      <c r="AP73" s="7">
        <v>34</v>
      </c>
      <c r="AQ73" s="7" t="str">
        <f t="shared" si="19"/>
        <v>S</v>
      </c>
      <c r="AR73" s="7">
        <v>30</v>
      </c>
      <c r="AS73" s="7" t="str">
        <f t="shared" si="20"/>
        <v>S</v>
      </c>
      <c r="AT73" s="7">
        <v>32</v>
      </c>
      <c r="AU73" s="7" t="str">
        <f t="shared" si="21"/>
        <v>S</v>
      </c>
      <c r="AV73" s="7">
        <v>30</v>
      </c>
      <c r="AW73" s="7" t="str">
        <f t="shared" si="22"/>
        <v>S</v>
      </c>
      <c r="AX73" s="7">
        <v>28</v>
      </c>
      <c r="AY73" s="7" t="str">
        <f t="shared" si="23"/>
        <v>S</v>
      </c>
      <c r="AZ73" s="7">
        <v>38</v>
      </c>
      <c r="BA73" s="7" t="str">
        <f t="shared" si="24"/>
        <v>S</v>
      </c>
      <c r="BB73" s="7">
        <v>24</v>
      </c>
      <c r="BC73" s="7" t="str">
        <f t="shared" si="25"/>
        <v>S</v>
      </c>
      <c r="BD73" s="7">
        <v>30</v>
      </c>
      <c r="BE73" s="7" t="str">
        <f t="shared" si="26"/>
        <v>S</v>
      </c>
      <c r="BF73" s="7">
        <v>33</v>
      </c>
      <c r="BG73" s="7" t="str">
        <f t="shared" si="27"/>
        <v>S</v>
      </c>
      <c r="BH73" s="7">
        <v>28</v>
      </c>
      <c r="BI73" s="7" t="str">
        <f t="shared" si="28"/>
        <v>S</v>
      </c>
      <c r="BJ73" s="7">
        <v>32</v>
      </c>
      <c r="BK73" s="7" t="str">
        <f t="shared" si="29"/>
        <v>S</v>
      </c>
      <c r="BL73" s="1"/>
      <c r="BM73" s="7" t="s">
        <v>1016</v>
      </c>
    </row>
    <row r="74" spans="1:65">
      <c r="A74" s="8" t="s">
        <v>1141</v>
      </c>
      <c r="B74" s="8"/>
      <c r="C74" s="8">
        <v>2922</v>
      </c>
      <c r="D74" s="8" t="s">
        <v>1141</v>
      </c>
      <c r="E74" s="23">
        <f>VLOOKUP(C74,'fechas de aislamiento'!A$2:B$825,2,FALSE)</f>
        <v>43543</v>
      </c>
      <c r="F74" s="8" t="s">
        <v>1141</v>
      </c>
      <c r="G74" t="str">
        <f>VLOOKUP(C74,Sheet4!A$2:B$604,2,FALSE)</f>
        <v>PCM-228CIP</v>
      </c>
      <c r="H74" s="8" t="s">
        <v>1141</v>
      </c>
      <c r="I74" s="10" t="s">
        <v>1142</v>
      </c>
      <c r="J74" s="2" t="s">
        <v>1143</v>
      </c>
      <c r="K74" s="8" t="s">
        <v>1013</v>
      </c>
      <c r="L74" s="8" t="s">
        <v>1141</v>
      </c>
      <c r="M74" s="4" t="s">
        <v>1014</v>
      </c>
      <c r="N74" s="8">
        <v>14</v>
      </c>
      <c r="O74" t="s">
        <v>1141</v>
      </c>
      <c r="P74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/>
      <c r="AG74" s="7"/>
      <c r="AH74">
        <f>VLOOKUP(C74,KBMAUCO!$A$2:$S$604,5,FALSE)</f>
        <v>22</v>
      </c>
      <c r="AI74" s="7" t="str">
        <f t="shared" si="15"/>
        <v>S</v>
      </c>
      <c r="AJ74">
        <f>VLOOKUP($C74,KBMAUCO!$A$2:$S$604,17,FALSE)</f>
        <v>24</v>
      </c>
      <c r="AK74" s="7" t="str">
        <f t="shared" si="16"/>
        <v>S</v>
      </c>
      <c r="AL74">
        <f>VLOOKUP($C74,KBMAUCO!$A$2:$S$604,6,FALSE)</f>
        <v>20</v>
      </c>
      <c r="AM74" s="7" t="str">
        <f t="shared" si="17"/>
        <v>S</v>
      </c>
      <c r="AN74">
        <f>VLOOKUP($C74,KBMAUCO!$A$2:$S$604,15,FALSE)</f>
        <v>28</v>
      </c>
      <c r="AO74" s="7" t="str">
        <f t="shared" si="18"/>
        <v>S</v>
      </c>
      <c r="AP74">
        <f>VLOOKUP($C74,KBMAUCO!$A$2:$S$604,12,FALSE)</f>
        <v>40</v>
      </c>
      <c r="AQ74" s="7" t="str">
        <f t="shared" si="19"/>
        <v>S</v>
      </c>
      <c r="AR74">
        <f>VLOOKUP($C74,KBMAUCO!$A$2:$S$604,7,FALSE)</f>
        <v>34</v>
      </c>
      <c r="AS74" s="7" t="str">
        <f t="shared" si="20"/>
        <v>S</v>
      </c>
      <c r="AT74">
        <f>VLOOKUP($C74,KBMAUCO!$A$2:$S$604,10,FALSE)</f>
        <v>34</v>
      </c>
      <c r="AU74" s="7" t="str">
        <f t="shared" si="21"/>
        <v>S</v>
      </c>
      <c r="AV74">
        <f>VLOOKUP($C74,KBMAUCO!$A$2:$S$604,8,FALSE)</f>
        <v>28</v>
      </c>
      <c r="AW74" s="7" t="str">
        <f t="shared" si="22"/>
        <v>S</v>
      </c>
      <c r="AX74">
        <f>VLOOKUP($C74,KBMAUCO!$A$2:$S$604,11,FALSE)</f>
        <v>33</v>
      </c>
      <c r="AY74" s="7" t="str">
        <f t="shared" si="23"/>
        <v>S</v>
      </c>
      <c r="AZ74">
        <f>VLOOKUP($C74,KBMAUCO!$A$2:$S$604,13,FALSE)</f>
        <v>31</v>
      </c>
      <c r="BA74" s="7" t="str">
        <f t="shared" si="24"/>
        <v>S</v>
      </c>
      <c r="BB74">
        <f>VLOOKUP($C74,KBMAUCO!$A$2:$S$604,9,FALSE)</f>
        <v>24</v>
      </c>
      <c r="BC74" s="7" t="str">
        <f t="shared" si="25"/>
        <v>S</v>
      </c>
      <c r="BD74">
        <f>VLOOKUP($C74,KBMAUCO!$A$2:$S$604,14,FALSE)</f>
        <v>32</v>
      </c>
      <c r="BE74" s="7" t="str">
        <f t="shared" si="26"/>
        <v>S</v>
      </c>
      <c r="BF74">
        <f>VLOOKUP($C74,KBMAUCO!$A$2:$S$604,16,FALSE)</f>
        <v>34</v>
      </c>
      <c r="BG74" s="7" t="str">
        <f t="shared" si="27"/>
        <v>S</v>
      </c>
      <c r="BH74">
        <f>VLOOKUP($C74,KBMAUCO!$A$2:$S$604,19,FALSE)</f>
        <v>32</v>
      </c>
      <c r="BI74" s="7" t="str">
        <f t="shared" si="28"/>
        <v>S</v>
      </c>
      <c r="BJ74">
        <f>VLOOKUP($C74,KBMAUCO!$A$2:$S$604,18,FALSE)</f>
        <v>34</v>
      </c>
      <c r="BK74" s="7" t="str">
        <f t="shared" si="29"/>
        <v>S</v>
      </c>
      <c r="BL74" t="str">
        <f>VLOOKUP($C74,KBMAUCO!$A$2:$S$604,4,FALSE)</f>
        <v>_</v>
      </c>
      <c r="BM74" s="7" t="str">
        <f>IF(BL74&gt;21,"S",IF(BL74&lt;16,"R","I"))</f>
        <v>S</v>
      </c>
    </row>
    <row r="75" spans="1:65">
      <c r="A75" s="8" t="s">
        <v>1144</v>
      </c>
      <c r="B75" s="8"/>
      <c r="C75" s="8">
        <v>2925</v>
      </c>
      <c r="D75" s="8" t="s">
        <v>1144</v>
      </c>
      <c r="E75" s="23">
        <f>VLOOKUP(C75,'fechas de aislamiento'!A$2:B$825,2,FALSE)</f>
        <v>43543</v>
      </c>
      <c r="F75" s="8" t="s">
        <v>1144</v>
      </c>
      <c r="G75" t="str">
        <f>VLOOKUP(C75,Sheet4!A$2:B$604,2,FALSE)</f>
        <v>PCM-231M1CIP</v>
      </c>
      <c r="H75" s="8" t="s">
        <v>1144</v>
      </c>
      <c r="I75" s="10" t="s">
        <v>1142</v>
      </c>
      <c r="J75" s="2" t="s">
        <v>1143</v>
      </c>
      <c r="K75" s="8" t="s">
        <v>1013</v>
      </c>
      <c r="L75" s="8" t="s">
        <v>1144</v>
      </c>
      <c r="M75" s="4" t="s">
        <v>1014</v>
      </c>
      <c r="N75" s="8">
        <v>93</v>
      </c>
      <c r="O75" t="s">
        <v>1144</v>
      </c>
      <c r="P75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1</v>
      </c>
      <c r="AB75" s="7">
        <v>0</v>
      </c>
      <c r="AC75" s="7">
        <v>0</v>
      </c>
      <c r="AD75" s="7">
        <v>0</v>
      </c>
      <c r="AE75" s="7">
        <v>1</v>
      </c>
      <c r="AF75" s="7"/>
      <c r="AG75" s="7"/>
      <c r="AH75">
        <f>VLOOKUP(C75,KBMAUCO!$A$2:$S$604,5,FALSE)</f>
        <v>25</v>
      </c>
      <c r="AI75" s="7" t="str">
        <f t="shared" si="15"/>
        <v>S</v>
      </c>
      <c r="AJ75">
        <f>VLOOKUP($C75,KBMAUCO!$A$2:$S$604,17,FALSE)</f>
        <v>23</v>
      </c>
      <c r="AK75" s="7" t="str">
        <f t="shared" si="16"/>
        <v>S</v>
      </c>
      <c r="AL75">
        <f>VLOOKUP($C75,KBMAUCO!$A$2:$S$604,6,FALSE)</f>
        <v>21</v>
      </c>
      <c r="AM75" s="7" t="str">
        <f t="shared" si="17"/>
        <v>S</v>
      </c>
      <c r="AN75">
        <f>VLOOKUP($C75,KBMAUCO!$A$2:$S$604,15,FALSE)</f>
        <v>29</v>
      </c>
      <c r="AO75" s="7" t="str">
        <f t="shared" si="18"/>
        <v>S</v>
      </c>
      <c r="AP75">
        <f>VLOOKUP($C75,KBMAUCO!$A$2:$S$604,12,FALSE)</f>
        <v>38</v>
      </c>
      <c r="AQ75" s="7" t="str">
        <f t="shared" si="19"/>
        <v>S</v>
      </c>
      <c r="AR75">
        <f>VLOOKUP($C75,KBMAUCO!$A$2:$S$604,7,FALSE)</f>
        <v>33</v>
      </c>
      <c r="AS75" s="7" t="str">
        <f t="shared" si="20"/>
        <v>S</v>
      </c>
      <c r="AT75">
        <f>VLOOKUP($C75,KBMAUCO!$A$2:$S$604,10,FALSE)</f>
        <v>34</v>
      </c>
      <c r="AU75" s="7" t="str">
        <f t="shared" si="21"/>
        <v>S</v>
      </c>
      <c r="AV75">
        <f>VLOOKUP($C75,KBMAUCO!$A$2:$S$604,8,FALSE)</f>
        <v>16</v>
      </c>
      <c r="AW75" s="7" t="str">
        <f t="shared" si="22"/>
        <v>R</v>
      </c>
      <c r="AX75">
        <f>VLOOKUP($C75,KBMAUCO!$A$2:$S$604,11,FALSE)</f>
        <v>39</v>
      </c>
      <c r="AY75" s="7" t="str">
        <f t="shared" si="23"/>
        <v>S</v>
      </c>
      <c r="AZ75">
        <f>VLOOKUP($C75,KBMAUCO!$A$2:$S$604,13,FALSE)</f>
        <v>30</v>
      </c>
      <c r="BA75" s="7" t="str">
        <f t="shared" si="24"/>
        <v>S</v>
      </c>
      <c r="BB75">
        <f>VLOOKUP($C75,KBMAUCO!$A$2:$S$604,9,FALSE)</f>
        <v>24</v>
      </c>
      <c r="BC75" s="7" t="str">
        <f t="shared" si="25"/>
        <v>S</v>
      </c>
      <c r="BD75">
        <f>VLOOKUP($C75,KBMAUCO!$A$2:$S$604,14,FALSE)</f>
        <v>30</v>
      </c>
      <c r="BE75" s="7" t="str">
        <f t="shared" si="26"/>
        <v>S</v>
      </c>
      <c r="BF75">
        <f>VLOOKUP($C75,KBMAUCO!$A$2:$S$604,16,FALSE)</f>
        <v>34</v>
      </c>
      <c r="BG75" s="7" t="str">
        <f t="shared" si="27"/>
        <v>S</v>
      </c>
      <c r="BH75">
        <f>VLOOKUP($C75,KBMAUCO!$A$2:$S$604,19,FALSE)</f>
        <v>29</v>
      </c>
      <c r="BI75" s="7" t="str">
        <f t="shared" si="28"/>
        <v>S</v>
      </c>
      <c r="BJ75">
        <f>VLOOKUP($C75,KBMAUCO!$A$2:$S$604,18,FALSE)</f>
        <v>6</v>
      </c>
      <c r="BK75" s="7" t="str">
        <f t="shared" si="29"/>
        <v>R</v>
      </c>
      <c r="BL75" t="str">
        <f>VLOOKUP($C75,KBMAUCO!$A$2:$S$604,4,FALSE)</f>
        <v>_</v>
      </c>
      <c r="BM75" s="7" t="str">
        <f>IF(BL75&gt;21,"S",IF(BL75&lt;16,"R","I"))</f>
        <v>S</v>
      </c>
    </row>
    <row r="76" spans="1:65">
      <c r="A76" s="8" t="s">
        <v>1145</v>
      </c>
      <c r="B76" s="8"/>
      <c r="C76" s="8">
        <v>2934</v>
      </c>
      <c r="D76" s="8" t="s">
        <v>1145</v>
      </c>
      <c r="E76" s="23">
        <f>VLOOKUP(C76,'fechas de aislamiento'!A$2:B$825,2,FALSE)</f>
        <v>43543</v>
      </c>
      <c r="F76" s="8" t="s">
        <v>1145</v>
      </c>
      <c r="G76" t="str">
        <f>VLOOKUP(C76,Sheet4!A$2:B$604,2,FALSE)</f>
        <v>PCM-231M2CIP</v>
      </c>
      <c r="H76" s="8" t="s">
        <v>1145</v>
      </c>
      <c r="I76" s="10" t="s">
        <v>1142</v>
      </c>
      <c r="J76" s="2" t="s">
        <v>1143</v>
      </c>
      <c r="K76" s="8" t="s">
        <v>1013</v>
      </c>
      <c r="L76" s="8" t="s">
        <v>1145</v>
      </c>
      <c r="M76" s="4" t="s">
        <v>1014</v>
      </c>
      <c r="N76" s="8">
        <v>1491</v>
      </c>
      <c r="O76" t="s">
        <v>1145</v>
      </c>
      <c r="P76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/>
      <c r="AG76" s="7"/>
      <c r="AH76">
        <f>VLOOKUP(C76,KBMAUCO!$A$2:$S$604,5,FALSE)</f>
        <v>22</v>
      </c>
      <c r="AI76" s="7" t="str">
        <f t="shared" si="15"/>
        <v>S</v>
      </c>
      <c r="AJ76">
        <f>VLOOKUP($C76,KBMAUCO!$A$2:$S$604,17,FALSE)</f>
        <v>22</v>
      </c>
      <c r="AK76" s="7" t="str">
        <f t="shared" si="16"/>
        <v>S</v>
      </c>
      <c r="AL76">
        <f>VLOOKUP($C76,KBMAUCO!$A$2:$S$604,6,FALSE)</f>
        <v>6</v>
      </c>
      <c r="AM76" s="7" t="str">
        <f t="shared" si="17"/>
        <v>R</v>
      </c>
      <c r="AN76">
        <f>VLOOKUP($C76,KBMAUCO!$A$2:$S$604,15,FALSE)</f>
        <v>24</v>
      </c>
      <c r="AO76" s="7" t="str">
        <f t="shared" si="18"/>
        <v>S</v>
      </c>
      <c r="AP76">
        <f>VLOOKUP($C76,KBMAUCO!$A$2:$S$604,12,FALSE)</f>
        <v>35</v>
      </c>
      <c r="AQ76" s="7" t="str">
        <f t="shared" si="19"/>
        <v>S</v>
      </c>
      <c r="AR76">
        <f>VLOOKUP($C76,KBMAUCO!$A$2:$S$604,7,FALSE)</f>
        <v>34</v>
      </c>
      <c r="AS76" s="7" t="str">
        <f t="shared" si="20"/>
        <v>S</v>
      </c>
      <c r="AT76">
        <f>VLOOKUP($C76,KBMAUCO!$A$2:$S$604,10,FALSE)</f>
        <v>36</v>
      </c>
      <c r="AU76" s="7" t="str">
        <f t="shared" si="21"/>
        <v>S</v>
      </c>
      <c r="AV76">
        <f>VLOOKUP($C76,KBMAUCO!$A$2:$S$604,8,FALSE)</f>
        <v>28</v>
      </c>
      <c r="AW76" s="7" t="str">
        <f t="shared" si="22"/>
        <v>S</v>
      </c>
      <c r="AX76">
        <f>VLOOKUP($C76,KBMAUCO!$A$2:$S$604,11,FALSE)</f>
        <v>34</v>
      </c>
      <c r="AY76" s="7" t="str">
        <f t="shared" si="23"/>
        <v>S</v>
      </c>
      <c r="AZ76">
        <f>VLOOKUP($C76,KBMAUCO!$A$2:$S$604,13,FALSE)</f>
        <v>24</v>
      </c>
      <c r="BA76" s="7" t="str">
        <f t="shared" si="24"/>
        <v>S</v>
      </c>
      <c r="BB76">
        <f>VLOOKUP($C76,KBMAUCO!$A$2:$S$604,9,FALSE)</f>
        <v>26</v>
      </c>
      <c r="BC76" s="7" t="str">
        <f t="shared" si="25"/>
        <v>S</v>
      </c>
      <c r="BD76">
        <f>VLOOKUP($C76,KBMAUCO!$A$2:$S$604,14,FALSE)</f>
        <v>30</v>
      </c>
      <c r="BE76" s="7" t="str">
        <f t="shared" si="26"/>
        <v>S</v>
      </c>
      <c r="BF76">
        <f>VLOOKUP($C76,KBMAUCO!$A$2:$S$604,16,FALSE)</f>
        <v>34</v>
      </c>
      <c r="BG76" s="7" t="str">
        <f t="shared" si="27"/>
        <v>S</v>
      </c>
      <c r="BH76">
        <f>VLOOKUP($C76,KBMAUCO!$A$2:$S$604,19,FALSE)</f>
        <v>34</v>
      </c>
      <c r="BI76" s="7" t="str">
        <f t="shared" si="28"/>
        <v>S</v>
      </c>
      <c r="BJ76">
        <f>VLOOKUP($C76,KBMAUCO!$A$2:$S$604,18,FALSE)</f>
        <v>32</v>
      </c>
      <c r="BK76" s="7" t="str">
        <f t="shared" si="29"/>
        <v>S</v>
      </c>
      <c r="BL76" t="str">
        <f>VLOOKUP($C76,KBMAUCO!$A$2:$S$604,4,FALSE)</f>
        <v>_</v>
      </c>
      <c r="BM76" s="7" t="str">
        <f>IF(BL76&gt;21,"S",IF(BL76&lt;16,"R","I"))</f>
        <v>S</v>
      </c>
    </row>
    <row r="77" spans="1:65">
      <c r="A77" s="8" t="s">
        <v>1146</v>
      </c>
      <c r="B77" s="8"/>
      <c r="C77" s="8">
        <v>2936</v>
      </c>
      <c r="D77" s="8" t="s">
        <v>1146</v>
      </c>
      <c r="E77" s="23">
        <f>VLOOKUP(C77,'fechas de aislamiento'!A$2:B$825,2,FALSE)</f>
        <v>43543</v>
      </c>
      <c r="F77" s="8" t="s">
        <v>1146</v>
      </c>
      <c r="G77" t="str">
        <f>VLOOKUP(C77,Sheet4!A$2:B$604,2,FALSE)</f>
        <v>PCM-234CIP</v>
      </c>
      <c r="H77" s="8" t="s">
        <v>1146</v>
      </c>
      <c r="I77" s="10" t="s">
        <v>1142</v>
      </c>
      <c r="J77" s="2" t="s">
        <v>1143</v>
      </c>
      <c r="K77" s="8" t="s">
        <v>1013</v>
      </c>
      <c r="L77" s="8" t="s">
        <v>1146</v>
      </c>
      <c r="M77" s="4" t="s">
        <v>1014</v>
      </c>
      <c r="N77" s="8">
        <v>744</v>
      </c>
      <c r="O77" t="s">
        <v>1146</v>
      </c>
      <c r="P7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 s="7">
        <v>1</v>
      </c>
      <c r="AB77" s="7">
        <v>0</v>
      </c>
      <c r="AC77" s="7">
        <v>0</v>
      </c>
      <c r="AD77" s="7">
        <v>0</v>
      </c>
      <c r="AE77" s="7">
        <v>1</v>
      </c>
      <c r="AF77" s="7"/>
      <c r="AG77" s="7"/>
      <c r="AH77">
        <f>VLOOKUP(C77,KBMAUCO!$A$2:$S$604,5,FALSE)</f>
        <v>24</v>
      </c>
      <c r="AI77" s="7" t="str">
        <f t="shared" si="15"/>
        <v>S</v>
      </c>
      <c r="AJ77">
        <f>VLOOKUP($C77,KBMAUCO!$A$2:$S$604,17,FALSE)</f>
        <v>21</v>
      </c>
      <c r="AK77" s="7" t="str">
        <f t="shared" si="16"/>
        <v>S</v>
      </c>
      <c r="AL77">
        <f>VLOOKUP($C77,KBMAUCO!$A$2:$S$604,6,FALSE)</f>
        <v>6</v>
      </c>
      <c r="AM77" s="7" t="str">
        <f t="shared" si="17"/>
        <v>R</v>
      </c>
      <c r="AN77">
        <f>VLOOKUP($C77,KBMAUCO!$A$2:$S$604,15,FALSE)</f>
        <v>29</v>
      </c>
      <c r="AO77" s="7" t="str">
        <f t="shared" si="18"/>
        <v>S</v>
      </c>
      <c r="AP77">
        <f>VLOOKUP($C77,KBMAUCO!$A$2:$S$604,12,FALSE)</f>
        <v>35</v>
      </c>
      <c r="AQ77" s="7" t="str">
        <f t="shared" si="19"/>
        <v>S</v>
      </c>
      <c r="AR77">
        <f>VLOOKUP($C77,KBMAUCO!$A$2:$S$604,7,FALSE)</f>
        <v>31</v>
      </c>
      <c r="AS77" s="7" t="str">
        <f t="shared" si="20"/>
        <v>S</v>
      </c>
      <c r="AT77">
        <f>VLOOKUP($C77,KBMAUCO!$A$2:$S$604,10,FALSE)</f>
        <v>35</v>
      </c>
      <c r="AU77" s="7" t="str">
        <f t="shared" si="21"/>
        <v>S</v>
      </c>
      <c r="AV77">
        <f>VLOOKUP($C77,KBMAUCO!$A$2:$S$604,8,FALSE)</f>
        <v>13</v>
      </c>
      <c r="AW77" s="7" t="str">
        <f t="shared" si="22"/>
        <v>R</v>
      </c>
      <c r="AX77">
        <f>VLOOKUP($C77,KBMAUCO!$A$2:$S$604,11,FALSE)</f>
        <v>37</v>
      </c>
      <c r="AY77" s="7" t="str">
        <f t="shared" si="23"/>
        <v>S</v>
      </c>
      <c r="AZ77">
        <f>VLOOKUP($C77,KBMAUCO!$A$2:$S$604,13,FALSE)</f>
        <v>33</v>
      </c>
      <c r="BA77" s="7" t="str">
        <f t="shared" si="24"/>
        <v>S</v>
      </c>
      <c r="BB77">
        <f>VLOOKUP($C77,KBMAUCO!$A$2:$S$604,9,FALSE)</f>
        <v>23</v>
      </c>
      <c r="BC77" s="7" t="str">
        <f t="shared" si="25"/>
        <v>S</v>
      </c>
      <c r="BD77">
        <f>VLOOKUP($C77,KBMAUCO!$A$2:$S$604,14,FALSE)</f>
        <v>32</v>
      </c>
      <c r="BE77" s="7" t="str">
        <f t="shared" si="26"/>
        <v>S</v>
      </c>
      <c r="BF77">
        <f>VLOOKUP($C77,KBMAUCO!$A$2:$S$604,16,FALSE)</f>
        <v>35</v>
      </c>
      <c r="BG77" s="7" t="str">
        <f t="shared" si="27"/>
        <v>S</v>
      </c>
      <c r="BH77">
        <f>VLOOKUP($C77,KBMAUCO!$A$2:$S$604,19,FALSE)</f>
        <v>30</v>
      </c>
      <c r="BI77" s="7" t="str">
        <f t="shared" si="28"/>
        <v>S</v>
      </c>
      <c r="BJ77">
        <f>VLOOKUP($C77,KBMAUCO!$A$2:$S$604,18,FALSE)</f>
        <v>6</v>
      </c>
      <c r="BK77" s="7" t="str">
        <f t="shared" si="29"/>
        <v>R</v>
      </c>
      <c r="BL77" t="str">
        <f>VLOOKUP($C77,KBMAUCO!$A$2:$S$604,4,FALSE)</f>
        <v>_</v>
      </c>
      <c r="BM77" s="7" t="str">
        <f>IF(BL77&gt;21,"S",IF(BL77&lt;16,"R","I"))</f>
        <v>S</v>
      </c>
    </row>
    <row r="78" spans="1:65">
      <c r="A78" t="s">
        <v>1147</v>
      </c>
      <c r="C78">
        <v>2943</v>
      </c>
      <c r="D78" t="s">
        <v>1147</v>
      </c>
      <c r="E78" s="23"/>
      <c r="F78" t="s">
        <v>1147</v>
      </c>
      <c r="G78" s="7" t="s">
        <v>1148</v>
      </c>
      <c r="H78" t="s">
        <v>1147</v>
      </c>
      <c r="I78" s="11" t="s">
        <v>1011</v>
      </c>
      <c r="J78" s="2" t="s">
        <v>1012</v>
      </c>
      <c r="K78" t="s">
        <v>1013</v>
      </c>
      <c r="L78" s="5" t="s">
        <v>1147</v>
      </c>
      <c r="M78" s="4" t="s">
        <v>1014</v>
      </c>
      <c r="N78">
        <v>3856</v>
      </c>
      <c r="O78" t="s">
        <v>1147</v>
      </c>
      <c r="P78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/>
      <c r="AG78" s="7"/>
      <c r="AH78" s="7">
        <v>22</v>
      </c>
      <c r="AI78" s="7" t="str">
        <f t="shared" si="15"/>
        <v>S</v>
      </c>
      <c r="AJ78" s="7">
        <v>22</v>
      </c>
      <c r="AK78" s="7" t="str">
        <f t="shared" si="16"/>
        <v>S</v>
      </c>
      <c r="AL78" s="7">
        <v>12</v>
      </c>
      <c r="AM78" s="7" t="str">
        <f t="shared" si="17"/>
        <v>R</v>
      </c>
      <c r="AN78" s="7">
        <v>26</v>
      </c>
      <c r="AO78" s="7" t="str">
        <f t="shared" si="18"/>
        <v>S</v>
      </c>
      <c r="AP78" s="7">
        <v>36</v>
      </c>
      <c r="AQ78" s="7" t="str">
        <f t="shared" si="19"/>
        <v>S</v>
      </c>
      <c r="AR78" s="7">
        <v>30</v>
      </c>
      <c r="AS78" s="7" t="str">
        <f t="shared" si="20"/>
        <v>S</v>
      </c>
      <c r="AT78" s="7">
        <v>32</v>
      </c>
      <c r="AU78" s="7" t="str">
        <f t="shared" si="21"/>
        <v>S</v>
      </c>
      <c r="AV78" s="7">
        <v>32</v>
      </c>
      <c r="AW78" s="7" t="str">
        <f t="shared" si="22"/>
        <v>S</v>
      </c>
      <c r="AX78" s="7">
        <v>32</v>
      </c>
      <c r="AY78" s="7" t="str">
        <f t="shared" si="23"/>
        <v>S</v>
      </c>
      <c r="AZ78" s="7">
        <v>30</v>
      </c>
      <c r="BA78" s="7" t="str">
        <f t="shared" si="24"/>
        <v>S</v>
      </c>
      <c r="BB78" s="7">
        <v>24</v>
      </c>
      <c r="BC78" s="7" t="str">
        <f t="shared" si="25"/>
        <v>S</v>
      </c>
      <c r="BD78" s="7">
        <v>30</v>
      </c>
      <c r="BE78" s="7" t="str">
        <f t="shared" si="26"/>
        <v>S</v>
      </c>
      <c r="BF78" s="7">
        <v>32</v>
      </c>
      <c r="BG78" s="7" t="str">
        <f t="shared" si="27"/>
        <v>S</v>
      </c>
      <c r="BH78" s="7">
        <v>28</v>
      </c>
      <c r="BI78" s="7" t="str">
        <f t="shared" si="28"/>
        <v>S</v>
      </c>
      <c r="BJ78" s="7">
        <v>30</v>
      </c>
      <c r="BK78" s="7" t="str">
        <f t="shared" si="29"/>
        <v>S</v>
      </c>
      <c r="BL78" s="1"/>
      <c r="BM78" s="7" t="s">
        <v>1016</v>
      </c>
    </row>
    <row r="79" spans="1:65">
      <c r="A79" t="s">
        <v>1149</v>
      </c>
      <c r="C79">
        <v>2944</v>
      </c>
      <c r="D79" t="s">
        <v>1149</v>
      </c>
      <c r="E79" s="23"/>
      <c r="F79" t="s">
        <v>1149</v>
      </c>
      <c r="G79" s="7" t="s">
        <v>1074</v>
      </c>
      <c r="H79" t="s">
        <v>1149</v>
      </c>
      <c r="I79" s="11" t="s">
        <v>1011</v>
      </c>
      <c r="J79" s="2" t="s">
        <v>1012</v>
      </c>
      <c r="K79" t="s">
        <v>1013</v>
      </c>
      <c r="L79" s="5" t="s">
        <v>1149</v>
      </c>
      <c r="M79" s="4" t="s">
        <v>1014</v>
      </c>
      <c r="N79">
        <v>607</v>
      </c>
      <c r="O79" t="s">
        <v>1149</v>
      </c>
      <c r="P79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/>
      <c r="AG79" s="7"/>
      <c r="AH79" s="7">
        <v>20</v>
      </c>
      <c r="AI79" s="7" t="str">
        <f t="shared" si="15"/>
        <v>S</v>
      </c>
      <c r="AJ79" s="7">
        <v>24</v>
      </c>
      <c r="AK79" s="7" t="str">
        <f t="shared" si="16"/>
        <v>S</v>
      </c>
      <c r="AL79" s="7">
        <v>24</v>
      </c>
      <c r="AM79" s="7" t="str">
        <f t="shared" si="17"/>
        <v>S</v>
      </c>
      <c r="AN79" s="7">
        <v>24</v>
      </c>
      <c r="AO79" s="7" t="str">
        <f t="shared" si="18"/>
        <v>S</v>
      </c>
      <c r="AP79" s="7">
        <v>34</v>
      </c>
      <c r="AQ79" s="7" t="str">
        <f t="shared" si="19"/>
        <v>S</v>
      </c>
      <c r="AR79" s="7">
        <v>30</v>
      </c>
      <c r="AS79" s="7" t="str">
        <f t="shared" si="20"/>
        <v>S</v>
      </c>
      <c r="AT79" s="7">
        <v>32</v>
      </c>
      <c r="AU79" s="7" t="str">
        <f t="shared" si="21"/>
        <v>S</v>
      </c>
      <c r="AV79" s="7">
        <v>30</v>
      </c>
      <c r="AW79" s="7" t="str">
        <f t="shared" si="22"/>
        <v>S</v>
      </c>
      <c r="AX79" s="7">
        <v>32</v>
      </c>
      <c r="AY79" s="7" t="str">
        <f t="shared" si="23"/>
        <v>S</v>
      </c>
      <c r="AZ79" s="7">
        <v>30</v>
      </c>
      <c r="BA79" s="7" t="str">
        <f t="shared" si="24"/>
        <v>S</v>
      </c>
      <c r="BB79" s="7">
        <v>24</v>
      </c>
      <c r="BC79" s="7" t="str">
        <f t="shared" si="25"/>
        <v>S</v>
      </c>
      <c r="BD79" s="7">
        <v>32</v>
      </c>
      <c r="BE79" s="7" t="str">
        <f t="shared" si="26"/>
        <v>S</v>
      </c>
      <c r="BF79" s="7">
        <v>30</v>
      </c>
      <c r="BG79" s="7" t="str">
        <f t="shared" si="27"/>
        <v>S</v>
      </c>
      <c r="BH79" s="7">
        <v>30</v>
      </c>
      <c r="BI79" s="7" t="str">
        <f t="shared" si="28"/>
        <v>S</v>
      </c>
      <c r="BJ79" s="7">
        <v>28</v>
      </c>
      <c r="BK79" s="7" t="str">
        <f t="shared" si="29"/>
        <v>S</v>
      </c>
      <c r="BL79" s="1"/>
      <c r="BM79" s="7" t="s">
        <v>1016</v>
      </c>
    </row>
    <row r="80" spans="1:65">
      <c r="A80" t="s">
        <v>1150</v>
      </c>
      <c r="C80">
        <v>2946</v>
      </c>
      <c r="D80" t="s">
        <v>1150</v>
      </c>
      <c r="E80" s="23"/>
      <c r="F80" t="s">
        <v>1150</v>
      </c>
      <c r="G80" s="7" t="s">
        <v>1136</v>
      </c>
      <c r="H80" t="s">
        <v>1150</v>
      </c>
      <c r="I80" s="11" t="s">
        <v>1011</v>
      </c>
      <c r="J80" s="2" t="s">
        <v>1012</v>
      </c>
      <c r="K80" t="s">
        <v>1013</v>
      </c>
      <c r="L80" s="5" t="s">
        <v>1150</v>
      </c>
      <c r="M80" s="4" t="s">
        <v>1014</v>
      </c>
      <c r="N80">
        <v>210</v>
      </c>
      <c r="O80" t="s">
        <v>1150</v>
      </c>
      <c r="P80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/>
      <c r="AG80" s="7"/>
      <c r="AH80" s="7">
        <v>24</v>
      </c>
      <c r="AI80" s="7" t="str">
        <f t="shared" si="15"/>
        <v>S</v>
      </c>
      <c r="AJ80" s="7">
        <v>22</v>
      </c>
      <c r="AK80" s="7" t="str">
        <f t="shared" si="16"/>
        <v>S</v>
      </c>
      <c r="AL80" s="7">
        <v>22</v>
      </c>
      <c r="AM80" s="7" t="str">
        <f t="shared" si="17"/>
        <v>S</v>
      </c>
      <c r="AN80" s="7">
        <v>25</v>
      </c>
      <c r="AO80" s="7" t="str">
        <f t="shared" si="18"/>
        <v>S</v>
      </c>
      <c r="AP80" s="7">
        <v>30</v>
      </c>
      <c r="AQ80" s="7" t="str">
        <f t="shared" si="19"/>
        <v>S</v>
      </c>
      <c r="AR80" s="7">
        <v>30</v>
      </c>
      <c r="AS80" s="7" t="str">
        <f t="shared" si="20"/>
        <v>S</v>
      </c>
      <c r="AT80" s="7">
        <v>30</v>
      </c>
      <c r="AU80" s="7" t="str">
        <f t="shared" si="21"/>
        <v>S</v>
      </c>
      <c r="AV80" s="7">
        <v>28</v>
      </c>
      <c r="AW80" s="7" t="str">
        <f t="shared" si="22"/>
        <v>S</v>
      </c>
      <c r="AX80" s="7">
        <v>32</v>
      </c>
      <c r="AY80" s="7" t="str">
        <f t="shared" si="23"/>
        <v>S</v>
      </c>
      <c r="AZ80" s="7">
        <v>30</v>
      </c>
      <c r="BA80" s="7" t="str">
        <f t="shared" si="24"/>
        <v>S</v>
      </c>
      <c r="BB80" s="7">
        <v>28</v>
      </c>
      <c r="BC80" s="7" t="str">
        <f t="shared" si="25"/>
        <v>S</v>
      </c>
      <c r="BD80" s="7">
        <v>28</v>
      </c>
      <c r="BE80" s="7" t="str">
        <f t="shared" si="26"/>
        <v>S</v>
      </c>
      <c r="BF80" s="7">
        <v>32</v>
      </c>
      <c r="BG80" s="7" t="str">
        <f t="shared" si="27"/>
        <v>S</v>
      </c>
      <c r="BH80" s="7">
        <v>28</v>
      </c>
      <c r="BI80" s="7" t="str">
        <f t="shared" si="28"/>
        <v>S</v>
      </c>
      <c r="BJ80" s="7">
        <v>31</v>
      </c>
      <c r="BK80" s="7" t="str">
        <f t="shared" si="29"/>
        <v>S</v>
      </c>
      <c r="BL80" s="1"/>
      <c r="BM80" s="7" t="s">
        <v>1016</v>
      </c>
    </row>
    <row r="81" spans="1:65">
      <c r="A81" t="s">
        <v>1151</v>
      </c>
      <c r="C81">
        <v>2947</v>
      </c>
      <c r="D81" t="s">
        <v>1151</v>
      </c>
      <c r="E81" s="23"/>
      <c r="F81" t="s">
        <v>1151</v>
      </c>
      <c r="G81" s="7" t="s">
        <v>1136</v>
      </c>
      <c r="H81" t="s">
        <v>1151</v>
      </c>
      <c r="I81" s="11" t="s">
        <v>1011</v>
      </c>
      <c r="J81" s="2" t="s">
        <v>1012</v>
      </c>
      <c r="K81" t="s">
        <v>1013</v>
      </c>
      <c r="L81" s="5" t="s">
        <v>1151</v>
      </c>
      <c r="M81" s="4" t="s">
        <v>1014</v>
      </c>
      <c r="N81">
        <v>210</v>
      </c>
      <c r="O81" t="s">
        <v>1151</v>
      </c>
      <c r="P81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/>
      <c r="AG81" s="7"/>
      <c r="AH81" s="7">
        <v>24</v>
      </c>
      <c r="AI81" s="7" t="str">
        <f t="shared" si="15"/>
        <v>S</v>
      </c>
      <c r="AJ81" s="7">
        <v>22</v>
      </c>
      <c r="AK81" s="7" t="str">
        <f t="shared" si="16"/>
        <v>S</v>
      </c>
      <c r="AL81" s="7">
        <v>18</v>
      </c>
      <c r="AM81" s="7" t="str">
        <f t="shared" si="17"/>
        <v>S</v>
      </c>
      <c r="AN81" s="7">
        <v>26</v>
      </c>
      <c r="AO81" s="7" t="str">
        <f t="shared" si="18"/>
        <v>S</v>
      </c>
      <c r="AP81" s="7">
        <v>32</v>
      </c>
      <c r="AQ81" s="7" t="str">
        <f t="shared" si="19"/>
        <v>S</v>
      </c>
      <c r="AR81" s="7">
        <v>30</v>
      </c>
      <c r="AS81" s="7" t="str">
        <f t="shared" si="20"/>
        <v>S</v>
      </c>
      <c r="AT81" s="7">
        <v>30</v>
      </c>
      <c r="AU81" s="7" t="str">
        <f t="shared" si="21"/>
        <v>S</v>
      </c>
      <c r="AV81" s="7">
        <v>30</v>
      </c>
      <c r="AW81" s="7" t="str">
        <f t="shared" si="22"/>
        <v>S</v>
      </c>
      <c r="AX81" s="7">
        <v>31</v>
      </c>
      <c r="AY81" s="7" t="str">
        <f t="shared" si="23"/>
        <v>S</v>
      </c>
      <c r="AZ81" s="7">
        <v>28</v>
      </c>
      <c r="BA81" s="7" t="str">
        <f t="shared" si="24"/>
        <v>S</v>
      </c>
      <c r="BB81" s="7">
        <v>23</v>
      </c>
      <c r="BC81" s="7" t="str">
        <f t="shared" si="25"/>
        <v>S</v>
      </c>
      <c r="BD81" s="7">
        <v>26</v>
      </c>
      <c r="BE81" s="7" t="str">
        <f t="shared" si="26"/>
        <v>S</v>
      </c>
      <c r="BF81" s="7">
        <v>32</v>
      </c>
      <c r="BG81" s="7" t="str">
        <f t="shared" si="27"/>
        <v>S</v>
      </c>
      <c r="BH81" s="7">
        <v>30</v>
      </c>
      <c r="BI81" s="7" t="str">
        <f t="shared" si="28"/>
        <v>S</v>
      </c>
      <c r="BJ81" s="7">
        <v>28</v>
      </c>
      <c r="BK81" s="7" t="str">
        <f t="shared" si="29"/>
        <v>S</v>
      </c>
      <c r="BL81" s="1"/>
      <c r="BM81" s="7" t="s">
        <v>1016</v>
      </c>
    </row>
    <row r="82" spans="1:65">
      <c r="A82" t="s">
        <v>1152</v>
      </c>
      <c r="C82">
        <v>2953</v>
      </c>
      <c r="D82" t="s">
        <v>1152</v>
      </c>
      <c r="E82" s="23"/>
      <c r="F82" t="s">
        <v>1152</v>
      </c>
      <c r="G82" s="7" t="s">
        <v>1153</v>
      </c>
      <c r="H82" t="s">
        <v>1152</v>
      </c>
      <c r="I82" s="11" t="s">
        <v>1011</v>
      </c>
      <c r="J82" s="2" t="s">
        <v>1012</v>
      </c>
      <c r="K82" t="s">
        <v>1013</v>
      </c>
      <c r="L82" s="5" t="s">
        <v>1152</v>
      </c>
      <c r="M82" s="4" t="s">
        <v>1014</v>
      </c>
      <c r="N82" t="s">
        <v>1015</v>
      </c>
      <c r="O82" t="s">
        <v>1152</v>
      </c>
      <c r="P82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/>
      <c r="AG82" s="7"/>
      <c r="AH82" s="7">
        <v>22</v>
      </c>
      <c r="AI82" s="7" t="str">
        <f t="shared" si="15"/>
        <v>S</v>
      </c>
      <c r="AJ82" s="7">
        <v>24</v>
      </c>
      <c r="AK82" s="7" t="str">
        <f t="shared" si="16"/>
        <v>S</v>
      </c>
      <c r="AL82" s="7">
        <v>22</v>
      </c>
      <c r="AM82" s="7" t="str">
        <f t="shared" si="17"/>
        <v>S</v>
      </c>
      <c r="AN82" s="7">
        <v>26</v>
      </c>
      <c r="AO82" s="7" t="str">
        <f t="shared" si="18"/>
        <v>S</v>
      </c>
      <c r="AP82" s="7">
        <v>32</v>
      </c>
      <c r="AQ82" s="7" t="str">
        <f t="shared" si="19"/>
        <v>S</v>
      </c>
      <c r="AR82" s="7">
        <v>30</v>
      </c>
      <c r="AS82" s="7" t="str">
        <f t="shared" si="20"/>
        <v>S</v>
      </c>
      <c r="AT82" s="7">
        <v>34</v>
      </c>
      <c r="AU82" s="7" t="str">
        <f t="shared" si="21"/>
        <v>S</v>
      </c>
      <c r="AV82" s="7">
        <v>30</v>
      </c>
      <c r="AW82" s="7" t="str">
        <f t="shared" si="22"/>
        <v>S</v>
      </c>
      <c r="AX82" s="7">
        <v>34</v>
      </c>
      <c r="AY82" s="7" t="str">
        <f t="shared" si="23"/>
        <v>S</v>
      </c>
      <c r="AZ82" s="7">
        <v>28</v>
      </c>
      <c r="BA82" s="7" t="str">
        <f t="shared" si="24"/>
        <v>S</v>
      </c>
      <c r="BB82" s="7">
        <v>26</v>
      </c>
      <c r="BC82" s="7" t="str">
        <f t="shared" si="25"/>
        <v>S</v>
      </c>
      <c r="BD82" s="7">
        <v>30</v>
      </c>
      <c r="BE82" s="7" t="str">
        <f t="shared" si="26"/>
        <v>S</v>
      </c>
      <c r="BF82" s="7">
        <v>30</v>
      </c>
      <c r="BG82" s="7" t="str">
        <f t="shared" si="27"/>
        <v>S</v>
      </c>
      <c r="BH82" s="7">
        <v>29</v>
      </c>
      <c r="BI82" s="7" t="str">
        <f t="shared" si="28"/>
        <v>S</v>
      </c>
      <c r="BJ82" s="7">
        <v>30</v>
      </c>
      <c r="BK82" s="7" t="str">
        <f t="shared" si="29"/>
        <v>S</v>
      </c>
      <c r="BL82" s="1"/>
      <c r="BM82" s="7" t="s">
        <v>1016</v>
      </c>
    </row>
    <row r="83" spans="1:65">
      <c r="A83" t="s">
        <v>1154</v>
      </c>
      <c r="C83">
        <v>2954</v>
      </c>
      <c r="D83" t="s">
        <v>1154</v>
      </c>
      <c r="E83" s="23"/>
      <c r="F83" t="s">
        <v>1154</v>
      </c>
      <c r="G83" s="7" t="s">
        <v>1153</v>
      </c>
      <c r="H83" t="s">
        <v>1154</v>
      </c>
      <c r="I83" s="11" t="s">
        <v>1011</v>
      </c>
      <c r="J83" s="2" t="s">
        <v>1012</v>
      </c>
      <c r="K83" t="s">
        <v>1013</v>
      </c>
      <c r="L83" s="5" t="s">
        <v>1154</v>
      </c>
      <c r="M83" s="4" t="s">
        <v>1014</v>
      </c>
      <c r="N83">
        <v>409</v>
      </c>
      <c r="O83" t="s">
        <v>1154</v>
      </c>
      <c r="P83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0.5</v>
      </c>
      <c r="X83" s="7">
        <v>1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/>
      <c r="AG83" s="7"/>
      <c r="AH83" s="7">
        <v>20</v>
      </c>
      <c r="AI83" s="7" t="str">
        <f t="shared" si="15"/>
        <v>S</v>
      </c>
      <c r="AJ83" s="7">
        <v>20</v>
      </c>
      <c r="AK83" s="7" t="str">
        <f t="shared" si="16"/>
        <v>S</v>
      </c>
      <c r="AL83" s="7">
        <v>11</v>
      </c>
      <c r="AM83" s="7" t="str">
        <f t="shared" si="17"/>
        <v>R</v>
      </c>
      <c r="AN83" s="7">
        <v>24</v>
      </c>
      <c r="AO83" s="7" t="str">
        <f t="shared" si="18"/>
        <v>S</v>
      </c>
      <c r="AP83" s="7">
        <v>20</v>
      </c>
      <c r="AQ83" s="7" t="str">
        <f t="shared" si="19"/>
        <v>I</v>
      </c>
      <c r="AR83" s="7">
        <v>28</v>
      </c>
      <c r="AS83" s="7" t="str">
        <f t="shared" si="20"/>
        <v>S</v>
      </c>
      <c r="AT83" s="7">
        <v>30</v>
      </c>
      <c r="AU83" s="7" t="str">
        <f t="shared" si="21"/>
        <v>S</v>
      </c>
      <c r="AV83" s="7">
        <v>32</v>
      </c>
      <c r="AW83" s="7" t="str">
        <f t="shared" si="22"/>
        <v>S</v>
      </c>
      <c r="AX83" s="7">
        <v>30</v>
      </c>
      <c r="AY83" s="7" t="str">
        <f t="shared" si="23"/>
        <v>S</v>
      </c>
      <c r="AZ83" s="7">
        <v>21</v>
      </c>
      <c r="BA83" s="7" t="str">
        <f t="shared" si="24"/>
        <v>S</v>
      </c>
      <c r="BB83" s="7">
        <v>20</v>
      </c>
      <c r="BC83" s="7" t="str">
        <f t="shared" si="25"/>
        <v>S</v>
      </c>
      <c r="BD83" s="7">
        <v>27</v>
      </c>
      <c r="BE83" s="7" t="str">
        <f t="shared" si="26"/>
        <v>S</v>
      </c>
      <c r="BF83" s="7">
        <v>28</v>
      </c>
      <c r="BG83" s="7" t="str">
        <f t="shared" si="27"/>
        <v>S</v>
      </c>
      <c r="BH83" s="7">
        <v>26</v>
      </c>
      <c r="BI83" s="7" t="str">
        <f t="shared" si="28"/>
        <v>S</v>
      </c>
      <c r="BJ83" s="7">
        <v>27</v>
      </c>
      <c r="BK83" s="7" t="str">
        <f t="shared" si="29"/>
        <v>S</v>
      </c>
      <c r="BL83" s="1"/>
      <c r="BM83" s="7" t="s">
        <v>1016</v>
      </c>
    </row>
    <row r="84" spans="1:65">
      <c r="A84" t="s">
        <v>1155</v>
      </c>
      <c r="C84">
        <v>2996</v>
      </c>
      <c r="D84" t="s">
        <v>1155</v>
      </c>
      <c r="E84" s="23"/>
      <c r="F84" t="s">
        <v>1155</v>
      </c>
      <c r="G84" s="7" t="s">
        <v>1156</v>
      </c>
      <c r="H84" t="s">
        <v>1155</v>
      </c>
      <c r="I84" s="11" t="s">
        <v>1011</v>
      </c>
      <c r="J84" s="2" t="s">
        <v>1012</v>
      </c>
      <c r="K84" t="s">
        <v>1013</v>
      </c>
      <c r="L84" s="5" t="s">
        <v>1155</v>
      </c>
      <c r="M84" s="4" t="s">
        <v>1014</v>
      </c>
      <c r="N84" t="s">
        <v>1015</v>
      </c>
      <c r="O84" t="s">
        <v>1155</v>
      </c>
      <c r="P84">
        <v>1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0.5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/>
      <c r="AG84" s="7"/>
      <c r="AH84" s="7">
        <v>24</v>
      </c>
      <c r="AI84" s="7" t="str">
        <f t="shared" si="15"/>
        <v>S</v>
      </c>
      <c r="AJ84" s="7">
        <v>25</v>
      </c>
      <c r="AK84" s="7" t="str">
        <f t="shared" si="16"/>
        <v>S</v>
      </c>
      <c r="AL84" s="7">
        <v>24</v>
      </c>
      <c r="AM84" s="7" t="str">
        <f t="shared" si="17"/>
        <v>S</v>
      </c>
      <c r="AN84" s="7">
        <v>27</v>
      </c>
      <c r="AO84" s="7" t="str">
        <f t="shared" si="18"/>
        <v>S</v>
      </c>
      <c r="AP84" s="7">
        <v>35</v>
      </c>
      <c r="AQ84" s="7" t="str">
        <f t="shared" si="19"/>
        <v>S</v>
      </c>
      <c r="AR84" s="7">
        <v>30</v>
      </c>
      <c r="AS84" s="7" t="str">
        <f t="shared" si="20"/>
        <v>S</v>
      </c>
      <c r="AT84" s="7">
        <v>22</v>
      </c>
      <c r="AU84" s="7" t="str">
        <f t="shared" si="21"/>
        <v>I</v>
      </c>
      <c r="AV84" s="7">
        <v>35</v>
      </c>
      <c r="AW84" s="7" t="str">
        <f t="shared" si="22"/>
        <v>S</v>
      </c>
      <c r="AX84" s="7">
        <v>36</v>
      </c>
      <c r="AY84" s="7" t="str">
        <f t="shared" si="23"/>
        <v>S</v>
      </c>
      <c r="AZ84" s="7">
        <v>28</v>
      </c>
      <c r="BA84" s="7" t="str">
        <f t="shared" si="24"/>
        <v>S</v>
      </c>
      <c r="BB84" s="7">
        <v>22</v>
      </c>
      <c r="BC84" s="7" t="str">
        <f t="shared" si="25"/>
        <v>S</v>
      </c>
      <c r="BD84" s="7">
        <v>26</v>
      </c>
      <c r="BE84" s="7" t="str">
        <f t="shared" si="26"/>
        <v>S</v>
      </c>
      <c r="BF84" s="7">
        <v>32</v>
      </c>
      <c r="BG84" s="7" t="str">
        <f t="shared" si="27"/>
        <v>S</v>
      </c>
      <c r="BH84" s="7">
        <v>30</v>
      </c>
      <c r="BI84" s="7" t="str">
        <f t="shared" si="28"/>
        <v>S</v>
      </c>
      <c r="BJ84" s="7">
        <v>32</v>
      </c>
      <c r="BK84" s="7" t="str">
        <f t="shared" si="29"/>
        <v>S</v>
      </c>
      <c r="BL84" s="1"/>
      <c r="BM84" s="7" t="s">
        <v>1016</v>
      </c>
    </row>
    <row r="85" spans="1:65">
      <c r="A85" s="8" t="s">
        <v>1157</v>
      </c>
      <c r="B85" s="8"/>
      <c r="C85" s="8">
        <v>2999</v>
      </c>
      <c r="D85" s="8" t="s">
        <v>1157</v>
      </c>
      <c r="E85" s="23">
        <f>VLOOKUP(C85,'fechas de aislamiento'!A$2:B$825,2,FALSE)</f>
        <v>43497</v>
      </c>
      <c r="F85" s="8" t="s">
        <v>1157</v>
      </c>
      <c r="G85" t="str">
        <f>VLOOKUP(C85,Sheet4!A$2:B$604,2,FALSE)</f>
        <v>PCM042CAZ</v>
      </c>
      <c r="H85" s="8" t="s">
        <v>1157</v>
      </c>
      <c r="I85" s="10" t="s">
        <v>1142</v>
      </c>
      <c r="J85" s="2" t="s">
        <v>1143</v>
      </c>
      <c r="K85" s="8" t="s">
        <v>1013</v>
      </c>
      <c r="L85" s="8" t="s">
        <v>1157</v>
      </c>
      <c r="M85" s="4" t="s">
        <v>1014</v>
      </c>
      <c r="N85" s="8">
        <v>405</v>
      </c>
      <c r="O85" t="s">
        <v>1157</v>
      </c>
      <c r="P85">
        <v>1</v>
      </c>
      <c r="Q85" s="7">
        <v>0</v>
      </c>
      <c r="R85" s="7">
        <v>0</v>
      </c>
      <c r="S85" s="7">
        <v>0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0</v>
      </c>
      <c r="Z85" s="7">
        <v>0</v>
      </c>
      <c r="AA85" s="7">
        <v>1</v>
      </c>
      <c r="AB85" s="7">
        <v>0</v>
      </c>
      <c r="AC85" s="7">
        <v>1</v>
      </c>
      <c r="AD85" s="7">
        <v>0</v>
      </c>
      <c r="AE85" s="7">
        <v>1</v>
      </c>
      <c r="AF85" s="7"/>
      <c r="AG85" s="7"/>
      <c r="AH85">
        <f>VLOOKUP(C85,KBMAUCO!$A$2:$S$604,5,FALSE)</f>
        <v>27</v>
      </c>
      <c r="AI85" s="7" t="str">
        <f t="shared" si="15"/>
        <v>S</v>
      </c>
      <c r="AJ85">
        <f>VLOOKUP($C85,KBMAUCO!$A$2:$S$604,17,FALSE)</f>
        <v>16</v>
      </c>
      <c r="AK85" s="7" t="str">
        <f t="shared" si="16"/>
        <v>S</v>
      </c>
      <c r="AL85">
        <f>VLOOKUP($C85,KBMAUCO!$A$2:$S$604,6,FALSE)</f>
        <v>6</v>
      </c>
      <c r="AM85" s="7" t="str">
        <f t="shared" si="17"/>
        <v>R</v>
      </c>
      <c r="AN85">
        <f>VLOOKUP($C85,KBMAUCO!$A$2:$S$604,15,FALSE)</f>
        <v>6</v>
      </c>
      <c r="AO85" s="7" t="str">
        <f t="shared" si="18"/>
        <v>R</v>
      </c>
      <c r="AP85">
        <f>VLOOKUP($C85,KBMAUCO!$A$2:$S$604,12,FALSE)</f>
        <v>15</v>
      </c>
      <c r="AQ85" s="7" t="str">
        <f t="shared" si="19"/>
        <v>R</v>
      </c>
      <c r="AR85">
        <f>VLOOKUP($C85,KBMAUCO!$A$2:$S$604,7,FALSE)</f>
        <v>17</v>
      </c>
      <c r="AS85" s="7" t="str">
        <f t="shared" si="20"/>
        <v>R</v>
      </c>
      <c r="AT85">
        <f>VLOOKUP($C85,KBMAUCO!$A$2:$S$604,10,FALSE)</f>
        <v>9</v>
      </c>
      <c r="AU85" s="7" t="str">
        <f t="shared" si="21"/>
        <v>R</v>
      </c>
      <c r="AV85">
        <f>VLOOKUP($C85,KBMAUCO!$A$2:$S$604,8,FALSE)</f>
        <v>6</v>
      </c>
      <c r="AW85" s="7" t="str">
        <f t="shared" si="22"/>
        <v>R</v>
      </c>
      <c r="AX85">
        <f>VLOOKUP($C85,KBMAUCO!$A$2:$S$604,11,FALSE)</f>
        <v>26</v>
      </c>
      <c r="AY85" s="7" t="str">
        <f t="shared" si="23"/>
        <v>S</v>
      </c>
      <c r="AZ85">
        <f>VLOOKUP($C85,KBMAUCO!$A$2:$S$604,13,FALSE)</f>
        <v>31</v>
      </c>
      <c r="BA85" s="7" t="str">
        <f t="shared" si="24"/>
        <v>S</v>
      </c>
      <c r="BB85">
        <f>VLOOKUP($C85,KBMAUCO!$A$2:$S$604,9,FALSE)</f>
        <v>9</v>
      </c>
      <c r="BC85" s="7" t="str">
        <f t="shared" si="25"/>
        <v>R</v>
      </c>
      <c r="BD85">
        <f>VLOOKUP($C85,KBMAUCO!$A$2:$S$604,14,FALSE)</f>
        <v>34</v>
      </c>
      <c r="BE85" s="7" t="str">
        <f t="shared" si="26"/>
        <v>S</v>
      </c>
      <c r="BF85">
        <f>VLOOKUP($C85,KBMAUCO!$A$2:$S$604,16,FALSE)</f>
        <v>30</v>
      </c>
      <c r="BG85" s="7" t="str">
        <f t="shared" si="27"/>
        <v>S</v>
      </c>
      <c r="BH85">
        <f>VLOOKUP($C85,KBMAUCO!$A$2:$S$604,19,FALSE)</f>
        <v>28</v>
      </c>
      <c r="BI85" s="7" t="str">
        <f t="shared" si="28"/>
        <v>S</v>
      </c>
      <c r="BJ85">
        <f>VLOOKUP($C85,KBMAUCO!$A$2:$S$604,18,FALSE)</f>
        <v>6</v>
      </c>
      <c r="BK85" s="7" t="str">
        <f t="shared" si="29"/>
        <v>R</v>
      </c>
      <c r="BL85" t="str">
        <f>VLOOKUP($C85,KBMAUCO!$A$2:$S$604,4,FALSE)</f>
        <v>_</v>
      </c>
      <c r="BM85" s="7" t="str">
        <f t="shared" ref="BM85:BM102" si="30">IF(BL85&gt;21,"S",IF(BL85&lt;16,"R","I"))</f>
        <v>S</v>
      </c>
    </row>
    <row r="86" spans="1:65">
      <c r="A86" s="8" t="s">
        <v>1158</v>
      </c>
      <c r="B86" s="8"/>
      <c r="C86" s="8">
        <v>3010</v>
      </c>
      <c r="D86" s="8" t="s">
        <v>1158</v>
      </c>
      <c r="E86" s="23">
        <f>VLOOKUP(C86,'fechas de aislamiento'!A$2:B$825,2,FALSE)</f>
        <v>43497</v>
      </c>
      <c r="F86" s="8" t="s">
        <v>1158</v>
      </c>
      <c r="G86" t="str">
        <f>VLOOKUP(C86,Sheet4!A$2:B$604,2,FALSE)</f>
        <v>PCM071CAZ</v>
      </c>
      <c r="H86" s="8" t="s">
        <v>1158</v>
      </c>
      <c r="I86" s="10" t="s">
        <v>1142</v>
      </c>
      <c r="J86" s="2" t="s">
        <v>1143</v>
      </c>
      <c r="K86" s="8" t="s">
        <v>1013</v>
      </c>
      <c r="L86" s="8" t="s">
        <v>1158</v>
      </c>
      <c r="M86" s="4" t="s">
        <v>1014</v>
      </c>
      <c r="N86" s="8">
        <v>69</v>
      </c>
      <c r="O86" t="s">
        <v>1158</v>
      </c>
      <c r="P86">
        <v>1</v>
      </c>
      <c r="Q86" s="7">
        <v>0</v>
      </c>
      <c r="R86" s="7">
        <v>0</v>
      </c>
      <c r="S86" s="7">
        <v>0</v>
      </c>
      <c r="T86" s="7">
        <v>1</v>
      </c>
      <c r="U86" s="7">
        <v>1</v>
      </c>
      <c r="V86" s="7">
        <v>1</v>
      </c>
      <c r="W86" s="7">
        <v>0.5</v>
      </c>
      <c r="X86" s="7">
        <v>1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1</v>
      </c>
      <c r="AF86" s="7"/>
      <c r="AG86" s="7"/>
      <c r="AH86">
        <f>VLOOKUP(C86,KBMAUCO!$A$2:$S$604,5,FALSE)</f>
        <v>25</v>
      </c>
      <c r="AI86" s="7" t="str">
        <f t="shared" si="15"/>
        <v>S</v>
      </c>
      <c r="AJ86">
        <f>VLOOKUP($C86,KBMAUCO!$A$2:$S$604,17,FALSE)</f>
        <v>20</v>
      </c>
      <c r="AK86" s="7" t="str">
        <f t="shared" si="16"/>
        <v>S</v>
      </c>
      <c r="AL86">
        <f>VLOOKUP($C86,KBMAUCO!$A$2:$S$604,6,FALSE)</f>
        <v>6</v>
      </c>
      <c r="AM86" s="7" t="str">
        <f t="shared" si="17"/>
        <v>R</v>
      </c>
      <c r="AN86">
        <f>VLOOKUP($C86,KBMAUCO!$A$2:$S$604,15,FALSE)</f>
        <v>6</v>
      </c>
      <c r="AO86" s="7" t="str">
        <f t="shared" si="18"/>
        <v>R</v>
      </c>
      <c r="AP86">
        <f>VLOOKUP($C86,KBMAUCO!$A$2:$S$604,12,FALSE)</f>
        <v>22</v>
      </c>
      <c r="AQ86" s="7" t="str">
        <f t="shared" si="19"/>
        <v>I</v>
      </c>
      <c r="AR86">
        <f>VLOOKUP($C86,KBMAUCO!$A$2:$S$604,7,FALSE)</f>
        <v>12</v>
      </c>
      <c r="AS86" s="7" t="str">
        <f t="shared" si="20"/>
        <v>R</v>
      </c>
      <c r="AT86">
        <f>VLOOKUP($C86,KBMAUCO!$A$2:$S$604,10,FALSE)</f>
        <v>12</v>
      </c>
      <c r="AU86" s="7" t="str">
        <f t="shared" si="21"/>
        <v>R</v>
      </c>
      <c r="AV86">
        <f>VLOOKUP($C86,KBMAUCO!$A$2:$S$604,8,FALSE)</f>
        <v>32</v>
      </c>
      <c r="AW86" s="7" t="str">
        <f t="shared" si="22"/>
        <v>S</v>
      </c>
      <c r="AX86">
        <f>VLOOKUP($C86,KBMAUCO!$A$2:$S$604,11,FALSE)</f>
        <v>32</v>
      </c>
      <c r="AY86" s="7" t="str">
        <f t="shared" si="23"/>
        <v>S</v>
      </c>
      <c r="AZ86">
        <f>VLOOKUP($C86,KBMAUCO!$A$2:$S$604,13,FALSE)</f>
        <v>30</v>
      </c>
      <c r="BA86" s="7" t="str">
        <f t="shared" si="24"/>
        <v>S</v>
      </c>
      <c r="BB86">
        <f>VLOOKUP($C86,KBMAUCO!$A$2:$S$604,9,FALSE)</f>
        <v>25</v>
      </c>
      <c r="BC86" s="7" t="str">
        <f t="shared" si="25"/>
        <v>S</v>
      </c>
      <c r="BD86">
        <f>VLOOKUP($C86,KBMAUCO!$A$2:$S$604,14,FALSE)</f>
        <v>32</v>
      </c>
      <c r="BE86" s="7" t="str">
        <f t="shared" si="26"/>
        <v>S</v>
      </c>
      <c r="BF86">
        <f>VLOOKUP($C86,KBMAUCO!$A$2:$S$604,16,FALSE)</f>
        <v>34</v>
      </c>
      <c r="BG86" s="7" t="str">
        <f t="shared" si="27"/>
        <v>S</v>
      </c>
      <c r="BH86">
        <f>VLOOKUP($C86,KBMAUCO!$A$2:$S$604,19,FALSE)</f>
        <v>32</v>
      </c>
      <c r="BI86" s="7" t="str">
        <f t="shared" si="28"/>
        <v>S</v>
      </c>
      <c r="BJ86">
        <f>VLOOKUP($C86,KBMAUCO!$A$2:$S$604,18,FALSE)</f>
        <v>6</v>
      </c>
      <c r="BK86" s="7" t="str">
        <f t="shared" si="29"/>
        <v>R</v>
      </c>
      <c r="BL86" t="str">
        <f>VLOOKUP($C86,KBMAUCO!$A$2:$S$604,4,FALSE)</f>
        <v>_</v>
      </c>
      <c r="BM86" s="7" t="str">
        <f t="shared" si="30"/>
        <v>S</v>
      </c>
    </row>
    <row r="87" spans="1:65">
      <c r="A87" s="8" t="s">
        <v>1159</v>
      </c>
      <c r="B87">
        <v>1</v>
      </c>
      <c r="C87" s="8">
        <v>3013</v>
      </c>
      <c r="D87" s="8" t="s">
        <v>1159</v>
      </c>
      <c r="E87" s="23">
        <f>VLOOKUP(C87,'fechas de aislamiento'!A$2:B$825,2,FALSE)</f>
        <v>43497</v>
      </c>
      <c r="F87" s="8" t="s">
        <v>1159</v>
      </c>
      <c r="G87" t="s">
        <v>47</v>
      </c>
      <c r="H87" s="8" t="s">
        <v>1159</v>
      </c>
      <c r="I87" s="10" t="s">
        <v>1142</v>
      </c>
      <c r="J87" s="2" t="s">
        <v>1143</v>
      </c>
      <c r="K87" s="8" t="s">
        <v>1013</v>
      </c>
      <c r="L87" s="8" t="s">
        <v>1159</v>
      </c>
      <c r="M87" s="4" t="s">
        <v>1014</v>
      </c>
      <c r="N87" s="8">
        <v>131</v>
      </c>
      <c r="O87" t="s">
        <v>1159</v>
      </c>
      <c r="P8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 s="7">
        <v>1</v>
      </c>
      <c r="AB87" s="7">
        <v>0</v>
      </c>
      <c r="AC87" s="7">
        <v>1</v>
      </c>
      <c r="AD87" s="7">
        <v>0</v>
      </c>
      <c r="AE87" s="7">
        <v>1</v>
      </c>
      <c r="AF87" s="7"/>
      <c r="AG87" s="7"/>
      <c r="AH87">
        <f>VLOOKUP(C87,KBMAUCO!$A$2:$S$604,5,FALSE)</f>
        <v>24</v>
      </c>
      <c r="AI87" s="7" t="str">
        <f t="shared" si="15"/>
        <v>S</v>
      </c>
      <c r="AJ87">
        <f>VLOOKUP($C87,KBMAUCO!$A$2:$S$604,17,FALSE)</f>
        <v>22</v>
      </c>
      <c r="AK87" s="7" t="str">
        <f t="shared" si="16"/>
        <v>S</v>
      </c>
      <c r="AL87">
        <f>VLOOKUP($C87,KBMAUCO!$A$2:$S$604,6,FALSE)</f>
        <v>6</v>
      </c>
      <c r="AM87" s="7" t="str">
        <f t="shared" si="17"/>
        <v>R</v>
      </c>
      <c r="AN87">
        <f>VLOOKUP($C87,KBMAUCO!$A$2:$S$604,15,FALSE)</f>
        <v>25</v>
      </c>
      <c r="AO87" s="7" t="str">
        <f t="shared" si="18"/>
        <v>S</v>
      </c>
      <c r="AP87">
        <f>VLOOKUP($C87,KBMAUCO!$A$2:$S$604,12,FALSE)</f>
        <v>34</v>
      </c>
      <c r="AQ87" s="7" t="str">
        <f t="shared" si="19"/>
        <v>S</v>
      </c>
      <c r="AR87">
        <f>VLOOKUP($C87,KBMAUCO!$A$2:$S$604,7,FALSE)</f>
        <v>30</v>
      </c>
      <c r="AS87" s="7" t="str">
        <f t="shared" si="20"/>
        <v>S</v>
      </c>
      <c r="AT87">
        <f>VLOOKUP($C87,KBMAUCO!$A$2:$S$604,10,FALSE)</f>
        <v>30</v>
      </c>
      <c r="AU87" s="7" t="str">
        <f t="shared" si="21"/>
        <v>S</v>
      </c>
      <c r="AV87">
        <f>VLOOKUP($C87,KBMAUCO!$A$2:$S$604,8,FALSE)</f>
        <v>9</v>
      </c>
      <c r="AW87" s="7" t="str">
        <f t="shared" si="22"/>
        <v>R</v>
      </c>
      <c r="AX87">
        <f>VLOOKUP($C87,KBMAUCO!$A$2:$S$604,11,FALSE)</f>
        <v>34</v>
      </c>
      <c r="AY87" s="7" t="str">
        <f t="shared" si="23"/>
        <v>S</v>
      </c>
      <c r="AZ87">
        <f>VLOOKUP($C87,KBMAUCO!$A$2:$S$604,13,FALSE)</f>
        <v>30</v>
      </c>
      <c r="BA87" s="7" t="str">
        <f t="shared" si="24"/>
        <v>S</v>
      </c>
      <c r="BB87">
        <f>VLOOKUP($C87,KBMAUCO!$A$2:$S$604,9,FALSE)</f>
        <v>6</v>
      </c>
      <c r="BC87" s="7" t="str">
        <f t="shared" si="25"/>
        <v>R</v>
      </c>
      <c r="BD87">
        <f>VLOOKUP($C87,KBMAUCO!$A$2:$S$604,14,FALSE)</f>
        <v>28</v>
      </c>
      <c r="BE87" s="7" t="str">
        <f t="shared" si="26"/>
        <v>S</v>
      </c>
      <c r="BF87">
        <f>VLOOKUP($C87,KBMAUCO!$A$2:$S$604,16,FALSE)</f>
        <v>34</v>
      </c>
      <c r="BG87" s="7" t="str">
        <f t="shared" si="27"/>
        <v>S</v>
      </c>
      <c r="BH87">
        <f>VLOOKUP($C87,KBMAUCO!$A$2:$S$604,19,FALSE)</f>
        <v>28</v>
      </c>
      <c r="BI87" s="7" t="str">
        <f t="shared" si="28"/>
        <v>S</v>
      </c>
      <c r="BJ87">
        <f>VLOOKUP($C87,KBMAUCO!$A$2:$S$604,18,FALSE)</f>
        <v>6</v>
      </c>
      <c r="BK87" s="7" t="str">
        <f t="shared" si="29"/>
        <v>R</v>
      </c>
      <c r="BL87" t="str">
        <f>VLOOKUP($C87,KBMAUCO!$A$2:$S$604,4,FALSE)</f>
        <v>_</v>
      </c>
      <c r="BM87" s="7" t="str">
        <f t="shared" si="30"/>
        <v>S</v>
      </c>
    </row>
    <row r="88" spans="1:65">
      <c r="A88" s="8" t="s">
        <v>1160</v>
      </c>
      <c r="B88" s="8"/>
      <c r="C88" s="8">
        <v>3015</v>
      </c>
      <c r="D88" s="8" t="s">
        <v>1160</v>
      </c>
      <c r="E88" s="23">
        <f>VLOOKUP(C88,'fechas de aislamiento'!A$2:B$825,2,FALSE)</f>
        <v>43497</v>
      </c>
      <c r="F88" s="8" t="s">
        <v>1160</v>
      </c>
      <c r="G88" t="str">
        <f>VLOOKUP(C88,Sheet4!A$2:B$604,2,FALSE)</f>
        <v>PCM065CIP</v>
      </c>
      <c r="H88" s="8" t="s">
        <v>1160</v>
      </c>
      <c r="I88" s="10" t="s">
        <v>1142</v>
      </c>
      <c r="J88" s="2" t="s">
        <v>1143</v>
      </c>
      <c r="K88" s="8" t="s">
        <v>1013</v>
      </c>
      <c r="L88" s="8" t="s">
        <v>1160</v>
      </c>
      <c r="M88" s="4" t="s">
        <v>1014</v>
      </c>
      <c r="N88" s="8">
        <v>162</v>
      </c>
      <c r="O88" t="s">
        <v>1160</v>
      </c>
      <c r="P88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 s="7">
        <v>1</v>
      </c>
      <c r="AB88" s="7">
        <v>0</v>
      </c>
      <c r="AC88" s="7">
        <v>0</v>
      </c>
      <c r="AD88" s="7">
        <v>0</v>
      </c>
      <c r="AE88" s="7">
        <v>1</v>
      </c>
      <c r="AF88" s="7"/>
      <c r="AG88" s="7"/>
      <c r="AH88">
        <f>VLOOKUP(C88,KBMAUCO!$A$2:$S$604,5,FALSE)</f>
        <v>24</v>
      </c>
      <c r="AI88" s="7" t="str">
        <f t="shared" si="15"/>
        <v>S</v>
      </c>
      <c r="AJ88">
        <f>VLOOKUP($C88,KBMAUCO!$A$2:$S$604,17,FALSE)</f>
        <v>21</v>
      </c>
      <c r="AK88" s="7" t="str">
        <f t="shared" si="16"/>
        <v>S</v>
      </c>
      <c r="AL88">
        <f>VLOOKUP($C88,KBMAUCO!$A$2:$S$604,6,FALSE)</f>
        <v>9</v>
      </c>
      <c r="AM88" s="7" t="str">
        <f t="shared" si="17"/>
        <v>R</v>
      </c>
      <c r="AN88">
        <f>VLOOKUP($C88,KBMAUCO!$A$2:$S$604,15,FALSE)</f>
        <v>26</v>
      </c>
      <c r="AO88" s="7" t="str">
        <f t="shared" si="18"/>
        <v>S</v>
      </c>
      <c r="AP88">
        <f>VLOOKUP($C88,KBMAUCO!$A$2:$S$604,12,FALSE)</f>
        <v>32</v>
      </c>
      <c r="AQ88" s="7" t="str">
        <f t="shared" si="19"/>
        <v>S</v>
      </c>
      <c r="AR88">
        <f>VLOOKUP($C88,KBMAUCO!$A$2:$S$604,7,FALSE)</f>
        <v>32</v>
      </c>
      <c r="AS88" s="7" t="str">
        <f t="shared" si="20"/>
        <v>S</v>
      </c>
      <c r="AT88">
        <f>VLOOKUP($C88,KBMAUCO!$A$2:$S$604,10,FALSE)</f>
        <v>32</v>
      </c>
      <c r="AU88" s="7" t="str">
        <f t="shared" si="21"/>
        <v>S</v>
      </c>
      <c r="AV88">
        <f>VLOOKUP($C88,KBMAUCO!$A$2:$S$604,8,FALSE)</f>
        <v>15</v>
      </c>
      <c r="AW88" s="7" t="str">
        <f t="shared" si="22"/>
        <v>R</v>
      </c>
      <c r="AX88">
        <f>VLOOKUP($C88,KBMAUCO!$A$2:$S$604,11,FALSE)</f>
        <v>34</v>
      </c>
      <c r="AY88" s="7" t="str">
        <f t="shared" si="23"/>
        <v>S</v>
      </c>
      <c r="AZ88">
        <f>VLOOKUP($C88,KBMAUCO!$A$2:$S$604,13,FALSE)</f>
        <v>28</v>
      </c>
      <c r="BA88" s="7" t="str">
        <f t="shared" si="24"/>
        <v>S</v>
      </c>
      <c r="BB88">
        <f>VLOOKUP($C88,KBMAUCO!$A$2:$S$604,9,FALSE)</f>
        <v>24</v>
      </c>
      <c r="BC88" s="7" t="str">
        <f t="shared" si="25"/>
        <v>S</v>
      </c>
      <c r="BD88">
        <f>VLOOKUP($C88,KBMAUCO!$A$2:$S$604,14,FALSE)</f>
        <v>28</v>
      </c>
      <c r="BE88" s="7" t="str">
        <f t="shared" si="26"/>
        <v>S</v>
      </c>
      <c r="BF88">
        <f>VLOOKUP($C88,KBMAUCO!$A$2:$S$604,16,FALSE)</f>
        <v>32</v>
      </c>
      <c r="BG88" s="7" t="str">
        <f t="shared" si="27"/>
        <v>S</v>
      </c>
      <c r="BH88">
        <f>VLOOKUP($C88,KBMAUCO!$A$2:$S$604,19,FALSE)</f>
        <v>28</v>
      </c>
      <c r="BI88" s="7" t="str">
        <f t="shared" si="28"/>
        <v>S</v>
      </c>
      <c r="BJ88">
        <f>VLOOKUP($C88,KBMAUCO!$A$2:$S$604,18,FALSE)</f>
        <v>6</v>
      </c>
      <c r="BK88" s="7" t="str">
        <f t="shared" si="29"/>
        <v>R</v>
      </c>
      <c r="BL88" t="str">
        <f>VLOOKUP($C88,KBMAUCO!$A$2:$S$604,4,FALSE)</f>
        <v>_</v>
      </c>
      <c r="BM88" s="7" t="str">
        <f t="shared" si="30"/>
        <v>S</v>
      </c>
    </row>
    <row r="89" spans="1:65">
      <c r="A89" s="8" t="s">
        <v>1161</v>
      </c>
      <c r="B89">
        <v>1</v>
      </c>
      <c r="C89" s="8">
        <v>3018</v>
      </c>
      <c r="D89" s="8" t="s">
        <v>1161</v>
      </c>
      <c r="E89" s="23">
        <f>VLOOKUP(C89,'fechas de aislamiento'!A$2:B$825,2,FALSE)</f>
        <v>43497</v>
      </c>
      <c r="F89" s="8" t="s">
        <v>1161</v>
      </c>
      <c r="G89" t="s">
        <v>56</v>
      </c>
      <c r="H89" s="8" t="s">
        <v>1161</v>
      </c>
      <c r="I89" s="10" t="s">
        <v>1142</v>
      </c>
      <c r="J89" s="2" t="s">
        <v>1143</v>
      </c>
      <c r="K89" s="8" t="s">
        <v>1013</v>
      </c>
      <c r="L89" s="8" t="s">
        <v>1161</v>
      </c>
      <c r="M89" s="4" t="s">
        <v>1014</v>
      </c>
      <c r="N89" s="8">
        <v>131</v>
      </c>
      <c r="O89" t="s">
        <v>1161</v>
      </c>
      <c r="P89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 s="7">
        <v>1</v>
      </c>
      <c r="AB89" s="7">
        <v>1</v>
      </c>
      <c r="AC89" s="7">
        <v>0</v>
      </c>
      <c r="AD89" s="7">
        <v>0</v>
      </c>
      <c r="AE89" s="7">
        <v>1</v>
      </c>
      <c r="AF89" s="7"/>
      <c r="AG89" s="7"/>
      <c r="AH89">
        <f>VLOOKUP(C89,KBMAUCO!$A$2:$S$604,5,FALSE)</f>
        <v>9</v>
      </c>
      <c r="AI89" s="7" t="str">
        <f t="shared" si="15"/>
        <v>R</v>
      </c>
      <c r="AJ89">
        <f>VLOOKUP($C89,KBMAUCO!$A$2:$S$604,17,FALSE)</f>
        <v>15</v>
      </c>
      <c r="AK89" s="7" t="str">
        <f t="shared" si="16"/>
        <v>S</v>
      </c>
      <c r="AL89">
        <f>VLOOKUP($C89,KBMAUCO!$A$2:$S$604,6,FALSE)</f>
        <v>6</v>
      </c>
      <c r="AM89" s="7" t="str">
        <f t="shared" si="17"/>
        <v>R</v>
      </c>
      <c r="AN89">
        <f>VLOOKUP($C89,KBMAUCO!$A$2:$S$604,15,FALSE)</f>
        <v>24</v>
      </c>
      <c r="AO89" s="7" t="str">
        <f t="shared" si="18"/>
        <v>S</v>
      </c>
      <c r="AP89">
        <f>VLOOKUP($C89,KBMAUCO!$A$2:$S$604,12,FALSE)</f>
        <v>28</v>
      </c>
      <c r="AQ89" s="7" t="str">
        <f t="shared" si="19"/>
        <v>S</v>
      </c>
      <c r="AR89">
        <f>VLOOKUP($C89,KBMAUCO!$A$2:$S$604,7,FALSE)</f>
        <v>32</v>
      </c>
      <c r="AS89" s="7" t="str">
        <f t="shared" si="20"/>
        <v>S</v>
      </c>
      <c r="AT89">
        <f>VLOOKUP($C89,KBMAUCO!$A$2:$S$604,10,FALSE)</f>
        <v>30</v>
      </c>
      <c r="AU89" s="7" t="str">
        <f t="shared" si="21"/>
        <v>S</v>
      </c>
      <c r="AV89">
        <f>VLOOKUP($C89,KBMAUCO!$A$2:$S$604,8,FALSE)</f>
        <v>6</v>
      </c>
      <c r="AW89" s="7" t="str">
        <f t="shared" si="22"/>
        <v>R</v>
      </c>
      <c r="AX89">
        <f>VLOOKUP($C89,KBMAUCO!$A$2:$S$604,11,FALSE)</f>
        <v>32</v>
      </c>
      <c r="AY89" s="7" t="str">
        <f t="shared" si="23"/>
        <v>S</v>
      </c>
      <c r="AZ89">
        <f>VLOOKUP($C89,KBMAUCO!$A$2:$S$604,13,FALSE)</f>
        <v>30</v>
      </c>
      <c r="BA89" s="7" t="str">
        <f t="shared" si="24"/>
        <v>S</v>
      </c>
      <c r="BB89">
        <f>VLOOKUP($C89,KBMAUCO!$A$2:$S$604,9,FALSE)</f>
        <v>20</v>
      </c>
      <c r="BC89" s="7" t="str">
        <f t="shared" si="25"/>
        <v>S</v>
      </c>
      <c r="BD89">
        <f>VLOOKUP($C89,KBMAUCO!$A$2:$S$604,14,FALSE)</f>
        <v>32</v>
      </c>
      <c r="BE89" s="7" t="str">
        <f t="shared" si="26"/>
        <v>S</v>
      </c>
      <c r="BF89">
        <f>VLOOKUP($C89,KBMAUCO!$A$2:$S$604,16,FALSE)</f>
        <v>34</v>
      </c>
      <c r="BG89" s="7" t="str">
        <f t="shared" si="27"/>
        <v>S</v>
      </c>
      <c r="BH89">
        <f>VLOOKUP($C89,KBMAUCO!$A$2:$S$604,19,FALSE)</f>
        <v>25</v>
      </c>
      <c r="BI89" s="7" t="str">
        <f t="shared" si="28"/>
        <v>S</v>
      </c>
      <c r="BJ89">
        <f>VLOOKUP($C89,KBMAUCO!$A$2:$S$604,18,FALSE)</f>
        <v>6</v>
      </c>
      <c r="BK89" s="7" t="str">
        <f t="shared" si="29"/>
        <v>R</v>
      </c>
      <c r="BL89" t="str">
        <f>VLOOKUP($C89,KBMAUCO!$A$2:$S$604,4,FALSE)</f>
        <v>_</v>
      </c>
      <c r="BM89" s="7" t="str">
        <f t="shared" si="30"/>
        <v>S</v>
      </c>
    </row>
    <row r="90" spans="1:65">
      <c r="A90" s="8" t="s">
        <v>1162</v>
      </c>
      <c r="B90" s="8"/>
      <c r="C90" s="8">
        <v>3022</v>
      </c>
      <c r="D90" s="8" t="s">
        <v>1162</v>
      </c>
      <c r="E90" s="23">
        <f>VLOOKUP(C90,'fechas de aislamiento'!A$2:B$825,2,FALSE)</f>
        <v>43504</v>
      </c>
      <c r="F90" s="8" t="s">
        <v>1162</v>
      </c>
      <c r="G90" t="str">
        <f>VLOOKUP(C90,Sheet4!A$2:B$604,2,FALSE)</f>
        <v>PCM078CAZ</v>
      </c>
      <c r="H90" s="8" t="s">
        <v>1162</v>
      </c>
      <c r="I90" s="10" t="s">
        <v>1142</v>
      </c>
      <c r="J90" s="2" t="s">
        <v>1143</v>
      </c>
      <c r="K90" s="8" t="s">
        <v>1013</v>
      </c>
      <c r="L90" s="8" t="s">
        <v>1162</v>
      </c>
      <c r="M90" s="4" t="s">
        <v>1014</v>
      </c>
      <c r="N90" s="8">
        <v>167</v>
      </c>
      <c r="O90" t="s">
        <v>1162</v>
      </c>
      <c r="P90">
        <v>1</v>
      </c>
      <c r="Q90" s="7">
        <v>0</v>
      </c>
      <c r="R90" s="7">
        <v>0</v>
      </c>
      <c r="S90" s="7">
        <v>0</v>
      </c>
      <c r="T90" s="7">
        <v>1</v>
      </c>
      <c r="U90" s="7">
        <v>0.5</v>
      </c>
      <c r="V90" s="7">
        <v>1</v>
      </c>
      <c r="W90" s="7">
        <v>1</v>
      </c>
      <c r="X90" s="7">
        <v>1</v>
      </c>
      <c r="Y90" s="7">
        <v>0</v>
      </c>
      <c r="Z90" s="7">
        <v>0.5</v>
      </c>
      <c r="AA90" s="7">
        <v>1</v>
      </c>
      <c r="AB90" s="7">
        <v>0</v>
      </c>
      <c r="AC90" s="7">
        <v>0</v>
      </c>
      <c r="AD90" s="7">
        <v>0</v>
      </c>
      <c r="AE90" s="7">
        <v>1</v>
      </c>
      <c r="AF90" s="7"/>
      <c r="AG90" s="7"/>
      <c r="AH90">
        <f>VLOOKUP(C90,KBMAUCO!$A$2:$S$604,5,FALSE)</f>
        <v>22</v>
      </c>
      <c r="AI90" s="7" t="str">
        <f t="shared" si="15"/>
        <v>S</v>
      </c>
      <c r="AJ90">
        <f>VLOOKUP($C90,KBMAUCO!$A$2:$S$604,17,FALSE)</f>
        <v>29</v>
      </c>
      <c r="AK90" s="7" t="str">
        <f t="shared" si="16"/>
        <v>S</v>
      </c>
      <c r="AL90">
        <f>VLOOKUP($C90,KBMAUCO!$A$2:$S$604,6,FALSE)</f>
        <v>6</v>
      </c>
      <c r="AM90" s="7" t="str">
        <f t="shared" si="17"/>
        <v>R</v>
      </c>
      <c r="AN90">
        <f>VLOOKUP($C90,KBMAUCO!$A$2:$S$604,15,FALSE)</f>
        <v>6</v>
      </c>
      <c r="AO90" s="7" t="str">
        <f t="shared" si="18"/>
        <v>R</v>
      </c>
      <c r="AP90">
        <f>VLOOKUP($C90,KBMAUCO!$A$2:$S$604,12,FALSE)</f>
        <v>12</v>
      </c>
      <c r="AQ90" s="7" t="str">
        <f t="shared" si="19"/>
        <v>R</v>
      </c>
      <c r="AR90">
        <f>VLOOKUP($C90,KBMAUCO!$A$2:$S$604,7,FALSE)</f>
        <v>19</v>
      </c>
      <c r="AS90" s="7" t="str">
        <f t="shared" si="20"/>
        <v>I</v>
      </c>
      <c r="AT90">
        <f>VLOOKUP($C90,KBMAUCO!$A$2:$S$604,10,FALSE)</f>
        <v>12</v>
      </c>
      <c r="AU90" s="7" t="str">
        <f t="shared" si="21"/>
        <v>R</v>
      </c>
      <c r="AV90">
        <f>VLOOKUP($C90,KBMAUCO!$A$2:$S$604,8,FALSE)</f>
        <v>6</v>
      </c>
      <c r="AW90" s="7" t="str">
        <f t="shared" si="22"/>
        <v>R</v>
      </c>
      <c r="AX90">
        <f>VLOOKUP($C90,KBMAUCO!$A$2:$S$604,11,FALSE)</f>
        <v>30</v>
      </c>
      <c r="AY90" s="7" t="str">
        <f t="shared" si="23"/>
        <v>S</v>
      </c>
      <c r="AZ90">
        <f>VLOOKUP($C90,KBMAUCO!$A$2:$S$604,13,FALSE)</f>
        <v>30</v>
      </c>
      <c r="BA90" s="7" t="str">
        <f t="shared" si="24"/>
        <v>S</v>
      </c>
      <c r="BB90">
        <f>VLOOKUP($C90,KBMAUCO!$A$2:$S$604,9,FALSE)</f>
        <v>22</v>
      </c>
      <c r="BC90" s="7" t="str">
        <f t="shared" si="25"/>
        <v>S</v>
      </c>
      <c r="BD90">
        <f>VLOOKUP($C90,KBMAUCO!$A$2:$S$604,14,FALSE)</f>
        <v>28</v>
      </c>
      <c r="BE90" s="7" t="str">
        <f t="shared" si="26"/>
        <v>S</v>
      </c>
      <c r="BF90">
        <f>VLOOKUP($C90,KBMAUCO!$A$2:$S$604,16,FALSE)</f>
        <v>32</v>
      </c>
      <c r="BG90" s="7" t="str">
        <f t="shared" si="27"/>
        <v>S</v>
      </c>
      <c r="BH90">
        <f>VLOOKUP($C90,KBMAUCO!$A$2:$S$604,19,FALSE)</f>
        <v>24</v>
      </c>
      <c r="BI90" s="7" t="str">
        <f t="shared" si="28"/>
        <v>I</v>
      </c>
      <c r="BJ90">
        <f>VLOOKUP($C90,KBMAUCO!$A$2:$S$604,18,FALSE)</f>
        <v>6</v>
      </c>
      <c r="BK90" s="7" t="str">
        <f t="shared" si="29"/>
        <v>R</v>
      </c>
      <c r="BL90" t="str">
        <f>VLOOKUP($C90,KBMAUCO!$A$2:$S$604,4,FALSE)</f>
        <v>_</v>
      </c>
      <c r="BM90" s="7" t="str">
        <f t="shared" si="30"/>
        <v>S</v>
      </c>
    </row>
    <row r="91" spans="1:65">
      <c r="A91" s="8" t="s">
        <v>1163</v>
      </c>
      <c r="B91" s="8"/>
      <c r="C91" s="8">
        <v>3030</v>
      </c>
      <c r="D91" s="8" t="s">
        <v>1163</v>
      </c>
      <c r="E91" s="23">
        <f>VLOOKUP(C91,'fechas de aislamiento'!A$2:B$825,2,FALSE)</f>
        <v>43504</v>
      </c>
      <c r="F91" s="8" t="s">
        <v>1163</v>
      </c>
      <c r="G91" t="str">
        <f>VLOOKUP(C91,Sheet4!A$2:B$604,2,FALSE)</f>
        <v>PCM095M1CAZ</v>
      </c>
      <c r="H91" s="8" t="s">
        <v>1163</v>
      </c>
      <c r="I91" s="10" t="s">
        <v>1142</v>
      </c>
      <c r="J91" s="2" t="s">
        <v>1143</v>
      </c>
      <c r="K91" s="8" t="s">
        <v>1013</v>
      </c>
      <c r="L91" s="8" t="s">
        <v>1163</v>
      </c>
      <c r="M91" s="4" t="s">
        <v>1014</v>
      </c>
      <c r="N91" s="8">
        <v>38</v>
      </c>
      <c r="O91" t="s">
        <v>1163</v>
      </c>
      <c r="P91">
        <v>1</v>
      </c>
      <c r="Q91" s="7">
        <v>0</v>
      </c>
      <c r="R91" s="7">
        <v>0</v>
      </c>
      <c r="S91" s="7">
        <v>0</v>
      </c>
      <c r="T91" s="7">
        <v>1</v>
      </c>
      <c r="U91" s="7">
        <v>0</v>
      </c>
      <c r="V91" s="7">
        <v>1</v>
      </c>
      <c r="W91" s="7">
        <v>0.5</v>
      </c>
      <c r="X91" s="7">
        <v>1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/>
      <c r="AG91" s="7"/>
      <c r="AH91">
        <f>VLOOKUP(C91,KBMAUCO!$A$2:$S$604,5,FALSE)</f>
        <v>24</v>
      </c>
      <c r="AI91" s="7" t="str">
        <f t="shared" si="15"/>
        <v>S</v>
      </c>
      <c r="AJ91">
        <f>VLOOKUP($C91,KBMAUCO!$A$2:$S$604,17,FALSE)</f>
        <v>26</v>
      </c>
      <c r="AK91" s="7" t="str">
        <f t="shared" si="16"/>
        <v>S</v>
      </c>
      <c r="AL91">
        <f>VLOOKUP($C91,KBMAUCO!$A$2:$S$604,6,FALSE)</f>
        <v>6</v>
      </c>
      <c r="AM91" s="7" t="str">
        <f t="shared" si="17"/>
        <v>R</v>
      </c>
      <c r="AN91">
        <f>VLOOKUP($C91,KBMAUCO!$A$2:$S$604,15,FALSE)</f>
        <v>6</v>
      </c>
      <c r="AO91" s="7" t="str">
        <f t="shared" si="18"/>
        <v>R</v>
      </c>
      <c r="AP91">
        <f>VLOOKUP($C91,KBMAUCO!$A$2:$S$604,12,FALSE)</f>
        <v>22</v>
      </c>
      <c r="AQ91" s="7" t="str">
        <f t="shared" si="19"/>
        <v>I</v>
      </c>
      <c r="AR91">
        <f>VLOOKUP($C91,KBMAUCO!$A$2:$S$604,7,FALSE)</f>
        <v>21</v>
      </c>
      <c r="AS91" s="7" t="str">
        <f t="shared" si="20"/>
        <v>S</v>
      </c>
      <c r="AT91">
        <f>VLOOKUP($C91,KBMAUCO!$A$2:$S$604,10,FALSE)</f>
        <v>13</v>
      </c>
      <c r="AU91" s="7" t="str">
        <f t="shared" si="21"/>
        <v>R</v>
      </c>
      <c r="AV91">
        <f>VLOOKUP($C91,KBMAUCO!$A$2:$S$604,8,FALSE)</f>
        <v>34</v>
      </c>
      <c r="AW91" s="7" t="str">
        <f t="shared" si="22"/>
        <v>S</v>
      </c>
      <c r="AX91">
        <f>VLOOKUP($C91,KBMAUCO!$A$2:$S$604,11,FALSE)</f>
        <v>34</v>
      </c>
      <c r="AY91" s="7" t="str">
        <f t="shared" si="23"/>
        <v>S</v>
      </c>
      <c r="AZ91">
        <f>VLOOKUP($C91,KBMAUCO!$A$2:$S$604,13,FALSE)</f>
        <v>31</v>
      </c>
      <c r="BA91" s="7" t="str">
        <f t="shared" si="24"/>
        <v>S</v>
      </c>
      <c r="BB91">
        <f>VLOOKUP($C91,KBMAUCO!$A$2:$S$604,9,FALSE)</f>
        <v>24</v>
      </c>
      <c r="BC91" s="7" t="str">
        <f t="shared" si="25"/>
        <v>S</v>
      </c>
      <c r="BD91">
        <f>VLOOKUP($C91,KBMAUCO!$A$2:$S$604,14,FALSE)</f>
        <v>30</v>
      </c>
      <c r="BE91" s="7" t="str">
        <f t="shared" si="26"/>
        <v>S</v>
      </c>
      <c r="BF91">
        <f>VLOOKUP($C91,KBMAUCO!$A$2:$S$604,16,FALSE)</f>
        <v>32</v>
      </c>
      <c r="BG91" s="7" t="str">
        <f t="shared" si="27"/>
        <v>S</v>
      </c>
      <c r="BH91">
        <f>VLOOKUP($C91,KBMAUCO!$A$2:$S$604,19,FALSE)</f>
        <v>28</v>
      </c>
      <c r="BI91" s="7" t="str">
        <f t="shared" si="28"/>
        <v>S</v>
      </c>
      <c r="BJ91">
        <f>VLOOKUP($C91,KBMAUCO!$A$2:$S$604,18,FALSE)</f>
        <v>25</v>
      </c>
      <c r="BK91" s="7" t="str">
        <f t="shared" si="29"/>
        <v>S</v>
      </c>
      <c r="BL91" t="str">
        <f>VLOOKUP($C91,KBMAUCO!$A$2:$S$604,4,FALSE)</f>
        <v>_</v>
      </c>
      <c r="BM91" s="7" t="str">
        <f t="shared" si="30"/>
        <v>S</v>
      </c>
    </row>
    <row r="92" spans="1:65">
      <c r="A92" s="8" t="s">
        <v>1164</v>
      </c>
      <c r="B92">
        <v>1</v>
      </c>
      <c r="C92" s="8">
        <v>3032</v>
      </c>
      <c r="D92" s="8" t="s">
        <v>1164</v>
      </c>
      <c r="E92" s="23">
        <f>VLOOKUP(C92,'fechas de aislamiento'!A$2:B$825,2,FALSE)</f>
        <v>43501</v>
      </c>
      <c r="F92" s="8" t="s">
        <v>1164</v>
      </c>
      <c r="G92" t="s">
        <v>81</v>
      </c>
      <c r="H92" s="8" t="s">
        <v>1164</v>
      </c>
      <c r="I92" s="10" t="s">
        <v>1142</v>
      </c>
      <c r="J92" s="2" t="s">
        <v>1143</v>
      </c>
      <c r="K92" s="8" t="s">
        <v>1013</v>
      </c>
      <c r="L92" s="8" t="s">
        <v>1164</v>
      </c>
      <c r="M92" s="4" t="s">
        <v>1014</v>
      </c>
      <c r="N92" s="8">
        <v>131</v>
      </c>
      <c r="O92" t="s">
        <v>1164</v>
      </c>
      <c r="P92">
        <v>0</v>
      </c>
      <c r="Q92" s="7">
        <v>0</v>
      </c>
      <c r="R92" s="7">
        <v>0</v>
      </c>
      <c r="S92" s="7">
        <v>0</v>
      </c>
      <c r="T92" s="7">
        <v>1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 s="7">
        <v>1</v>
      </c>
      <c r="AB92" s="7">
        <v>0</v>
      </c>
      <c r="AC92" s="7">
        <v>0</v>
      </c>
      <c r="AD92" s="7">
        <v>0</v>
      </c>
      <c r="AE92" s="7">
        <v>0</v>
      </c>
      <c r="AF92" s="7"/>
      <c r="AG92" s="7"/>
      <c r="AH92">
        <f>VLOOKUP(C92,KBMAUCO!$A$2:$S$604,5,FALSE)</f>
        <v>22</v>
      </c>
      <c r="AI92" s="7" t="str">
        <f t="shared" si="15"/>
        <v>S</v>
      </c>
      <c r="AJ92">
        <f>VLOOKUP($C92,KBMAUCO!$A$2:$S$604,17,FALSE)</f>
        <v>15</v>
      </c>
      <c r="AK92" s="7" t="str">
        <f t="shared" si="16"/>
        <v>S</v>
      </c>
      <c r="AL92">
        <f>VLOOKUP($C92,KBMAUCO!$A$2:$S$604,6,FALSE)</f>
        <v>6</v>
      </c>
      <c r="AM92" s="7" t="str">
        <f t="shared" si="17"/>
        <v>R</v>
      </c>
      <c r="AN92">
        <f>VLOOKUP($C92,KBMAUCO!$A$2:$S$604,15,FALSE)</f>
        <v>19</v>
      </c>
      <c r="AO92" s="7" t="str">
        <f t="shared" si="18"/>
        <v>R</v>
      </c>
      <c r="AP92">
        <f>VLOOKUP($C92,KBMAUCO!$A$2:$S$604,12,FALSE)</f>
        <v>31</v>
      </c>
      <c r="AQ92" s="7" t="str">
        <f t="shared" si="19"/>
        <v>S</v>
      </c>
      <c r="AR92">
        <f>VLOOKUP($C92,KBMAUCO!$A$2:$S$604,7,FALSE)</f>
        <v>26</v>
      </c>
      <c r="AS92" s="7" t="str">
        <f t="shared" si="20"/>
        <v>S</v>
      </c>
      <c r="AT92">
        <f>VLOOKUP($C92,KBMAUCO!$A$2:$S$604,10,FALSE)</f>
        <v>28</v>
      </c>
      <c r="AU92" s="7" t="str">
        <f t="shared" si="21"/>
        <v>S</v>
      </c>
      <c r="AV92">
        <f>VLOOKUP($C92,KBMAUCO!$A$2:$S$604,8,FALSE)</f>
        <v>6</v>
      </c>
      <c r="AW92" s="7" t="str">
        <f t="shared" si="22"/>
        <v>R</v>
      </c>
      <c r="AX92">
        <f>VLOOKUP($C92,KBMAUCO!$A$2:$S$604,11,FALSE)</f>
        <v>32</v>
      </c>
      <c r="AY92" s="7" t="str">
        <f t="shared" si="23"/>
        <v>S</v>
      </c>
      <c r="AZ92">
        <f>VLOOKUP($C92,KBMAUCO!$A$2:$S$604,13,FALSE)</f>
        <v>26</v>
      </c>
      <c r="BA92" s="7" t="str">
        <f t="shared" si="24"/>
        <v>S</v>
      </c>
      <c r="BB92">
        <f>VLOOKUP($C92,KBMAUCO!$A$2:$S$604,9,FALSE)</f>
        <v>24</v>
      </c>
      <c r="BC92" s="7" t="str">
        <f t="shared" si="25"/>
        <v>S</v>
      </c>
      <c r="BD92">
        <f>VLOOKUP($C92,KBMAUCO!$A$2:$S$604,14,FALSE)</f>
        <v>26</v>
      </c>
      <c r="BE92" s="7" t="str">
        <f t="shared" si="26"/>
        <v>S</v>
      </c>
      <c r="BF92">
        <f>VLOOKUP($C92,KBMAUCO!$A$2:$S$604,16,FALSE)</f>
        <v>32</v>
      </c>
      <c r="BG92" s="7" t="str">
        <f t="shared" si="27"/>
        <v>S</v>
      </c>
      <c r="BH92">
        <f>VLOOKUP($C92,KBMAUCO!$A$2:$S$604,19,FALSE)</f>
        <v>25</v>
      </c>
      <c r="BI92" s="7" t="str">
        <f t="shared" si="28"/>
        <v>S</v>
      </c>
      <c r="BJ92">
        <f>VLOOKUP($C92,KBMAUCO!$A$2:$S$604,18,FALSE)</f>
        <v>24</v>
      </c>
      <c r="BK92" s="7" t="str">
        <f t="shared" si="29"/>
        <v>S</v>
      </c>
      <c r="BL92" t="str">
        <f>VLOOKUP($C92,KBMAUCO!$A$2:$S$604,4,FALSE)</f>
        <v>_</v>
      </c>
      <c r="BM92" s="7" t="str">
        <f t="shared" si="30"/>
        <v>S</v>
      </c>
    </row>
    <row r="93" spans="1:65">
      <c r="A93" s="8" t="s">
        <v>1165</v>
      </c>
      <c r="B93">
        <v>1</v>
      </c>
      <c r="C93" s="8">
        <v>3034</v>
      </c>
      <c r="D93" s="8" t="s">
        <v>1165</v>
      </c>
      <c r="E93" s="23">
        <f>VLOOKUP(C93,'fechas de aislamiento'!A$2:B$825,2,FALSE)</f>
        <v>43501</v>
      </c>
      <c r="F93" s="8" t="s">
        <v>1165</v>
      </c>
      <c r="G93" t="s">
        <v>85</v>
      </c>
      <c r="H93" s="8" t="s">
        <v>1165</v>
      </c>
      <c r="I93" s="10" t="s">
        <v>1142</v>
      </c>
      <c r="J93" s="2" t="s">
        <v>1143</v>
      </c>
      <c r="K93" s="8" t="s">
        <v>1013</v>
      </c>
      <c r="L93" s="8" t="s">
        <v>1165</v>
      </c>
      <c r="M93" s="4" t="s">
        <v>1014</v>
      </c>
      <c r="N93" s="8">
        <v>131</v>
      </c>
      <c r="O93" t="s">
        <v>1165</v>
      </c>
      <c r="P93">
        <v>0</v>
      </c>
      <c r="Q93" s="7">
        <v>0</v>
      </c>
      <c r="R93" s="7">
        <v>0</v>
      </c>
      <c r="S93" s="7">
        <v>0</v>
      </c>
      <c r="T93" s="7">
        <v>0.5</v>
      </c>
      <c r="U93" s="7">
        <v>0</v>
      </c>
      <c r="V93" s="7">
        <v>0</v>
      </c>
      <c r="W93" s="7">
        <v>0</v>
      </c>
      <c r="X93" s="7">
        <v>1</v>
      </c>
      <c r="Y93" s="7">
        <v>0.5</v>
      </c>
      <c r="Z93" s="7">
        <v>0.5</v>
      </c>
      <c r="AA93" s="7">
        <v>1</v>
      </c>
      <c r="AB93" s="7">
        <v>0</v>
      </c>
      <c r="AC93" s="7">
        <v>1</v>
      </c>
      <c r="AD93" s="7">
        <v>0</v>
      </c>
      <c r="AE93" s="7">
        <v>1</v>
      </c>
      <c r="AF93" s="7"/>
      <c r="AG93" s="7"/>
      <c r="AH93">
        <f>VLOOKUP(C93,KBMAUCO!$A$2:$S$604,5,FALSE)</f>
        <v>24</v>
      </c>
      <c r="AI93" s="7" t="str">
        <f t="shared" si="15"/>
        <v>S</v>
      </c>
      <c r="AJ93">
        <f>VLOOKUP($C93,KBMAUCO!$A$2:$S$604,17,FALSE)</f>
        <v>12</v>
      </c>
      <c r="AK93" s="7" t="str">
        <f t="shared" si="16"/>
        <v>I</v>
      </c>
      <c r="AL93">
        <f>VLOOKUP($C93,KBMAUCO!$A$2:$S$604,6,FALSE)</f>
        <v>6</v>
      </c>
      <c r="AM93" s="7" t="str">
        <f t="shared" si="17"/>
        <v>R</v>
      </c>
      <c r="AN93">
        <f>VLOOKUP($C93,KBMAUCO!$A$2:$S$604,15,FALSE)</f>
        <v>20</v>
      </c>
      <c r="AO93" s="7" t="str">
        <f t="shared" si="18"/>
        <v>I</v>
      </c>
      <c r="AP93">
        <f>VLOOKUP($C93,KBMAUCO!$A$2:$S$604,12,FALSE)</f>
        <v>30</v>
      </c>
      <c r="AQ93" s="7" t="str">
        <f t="shared" si="19"/>
        <v>S</v>
      </c>
      <c r="AR93">
        <f>VLOOKUP($C93,KBMAUCO!$A$2:$S$604,7,FALSE)</f>
        <v>30</v>
      </c>
      <c r="AS93" s="7" t="str">
        <f t="shared" si="20"/>
        <v>S</v>
      </c>
      <c r="AT93">
        <f>VLOOKUP($C93,KBMAUCO!$A$2:$S$604,10,FALSE)</f>
        <v>28</v>
      </c>
      <c r="AU93" s="7" t="str">
        <f t="shared" si="21"/>
        <v>S</v>
      </c>
      <c r="AV93">
        <f>VLOOKUP($C93,KBMAUCO!$A$2:$S$604,8,FALSE)</f>
        <v>6</v>
      </c>
      <c r="AW93" s="7" t="str">
        <f t="shared" si="22"/>
        <v>R</v>
      </c>
      <c r="AX93">
        <f>VLOOKUP($C93,KBMAUCO!$A$2:$S$604,11,FALSE)</f>
        <v>32</v>
      </c>
      <c r="AY93" s="7" t="str">
        <f t="shared" si="23"/>
        <v>S</v>
      </c>
      <c r="AZ93">
        <f>VLOOKUP($C93,KBMAUCO!$A$2:$S$604,13,FALSE)</f>
        <v>28</v>
      </c>
      <c r="BA93" s="7" t="str">
        <f t="shared" si="24"/>
        <v>S</v>
      </c>
      <c r="BB93">
        <f>VLOOKUP($C93,KBMAUCO!$A$2:$S$604,9,FALSE)</f>
        <v>6</v>
      </c>
      <c r="BC93" s="7" t="str">
        <f t="shared" si="25"/>
        <v>R</v>
      </c>
      <c r="BD93">
        <f>VLOOKUP($C93,KBMAUCO!$A$2:$S$604,14,FALSE)</f>
        <v>29</v>
      </c>
      <c r="BE93" s="7" t="str">
        <f t="shared" si="26"/>
        <v>S</v>
      </c>
      <c r="BF93">
        <f>VLOOKUP($C93,KBMAUCO!$A$2:$S$604,16,FALSE)</f>
        <v>33</v>
      </c>
      <c r="BG93" s="7" t="str">
        <f t="shared" si="27"/>
        <v>S</v>
      </c>
      <c r="BH93">
        <f>VLOOKUP($C93,KBMAUCO!$A$2:$S$604,19,FALSE)</f>
        <v>24</v>
      </c>
      <c r="BI93" s="7" t="str">
        <f t="shared" si="28"/>
        <v>I</v>
      </c>
      <c r="BJ93">
        <f>VLOOKUP($C93,KBMAUCO!$A$2:$S$604,18,FALSE)</f>
        <v>6</v>
      </c>
      <c r="BK93" s="7" t="str">
        <f t="shared" si="29"/>
        <v>R</v>
      </c>
      <c r="BL93" t="str">
        <f>VLOOKUP($C93,KBMAUCO!$A$2:$S$604,4,FALSE)</f>
        <v>_</v>
      </c>
      <c r="BM93" s="7" t="str">
        <f t="shared" si="30"/>
        <v>S</v>
      </c>
    </row>
    <row r="94" spans="1:65">
      <c r="A94" s="8" t="s">
        <v>1166</v>
      </c>
      <c r="B94">
        <v>1</v>
      </c>
      <c r="C94" s="8">
        <v>3035</v>
      </c>
      <c r="D94" s="8" t="s">
        <v>1166</v>
      </c>
      <c r="E94" s="23">
        <f>VLOOKUP(C94,'fechas de aislamiento'!A$2:B$825,2,FALSE)</f>
        <v>43501</v>
      </c>
      <c r="F94" s="8" t="s">
        <v>1166</v>
      </c>
      <c r="G94" t="s">
        <v>87</v>
      </c>
      <c r="H94" s="8" t="s">
        <v>1166</v>
      </c>
      <c r="I94" s="10" t="s">
        <v>1142</v>
      </c>
      <c r="J94" s="2" t="s">
        <v>1143</v>
      </c>
      <c r="K94" s="8" t="s">
        <v>1013</v>
      </c>
      <c r="L94" s="8" t="s">
        <v>1166</v>
      </c>
      <c r="M94" s="4" t="s">
        <v>1014</v>
      </c>
      <c r="N94" s="8">
        <v>131</v>
      </c>
      <c r="O94" t="s">
        <v>1166</v>
      </c>
      <c r="P94">
        <v>0</v>
      </c>
      <c r="Q94" s="7">
        <v>0</v>
      </c>
      <c r="R94" s="7">
        <v>0</v>
      </c>
      <c r="S94" s="7">
        <v>0</v>
      </c>
      <c r="T94" s="7">
        <v>0.5</v>
      </c>
      <c r="U94" s="7">
        <v>0</v>
      </c>
      <c r="V94" s="7">
        <v>0</v>
      </c>
      <c r="W94" s="7">
        <v>0</v>
      </c>
      <c r="X94" s="7">
        <v>1</v>
      </c>
      <c r="Y94" s="7">
        <v>0.5</v>
      </c>
      <c r="Z94" s="7">
        <v>0.5</v>
      </c>
      <c r="AA94" s="7">
        <v>1</v>
      </c>
      <c r="AB94" s="7">
        <v>0</v>
      </c>
      <c r="AC94" s="7">
        <v>1</v>
      </c>
      <c r="AD94" s="7">
        <v>0</v>
      </c>
      <c r="AE94" s="7">
        <v>1</v>
      </c>
      <c r="AF94" s="7"/>
      <c r="AG94" s="7"/>
      <c r="AH94">
        <f>VLOOKUP(C94,KBMAUCO!$A$2:$S$604,5,FALSE)</f>
        <v>22</v>
      </c>
      <c r="AI94" s="7" t="str">
        <f t="shared" si="15"/>
        <v>S</v>
      </c>
      <c r="AJ94">
        <f>VLOOKUP($C94,KBMAUCO!$A$2:$S$604,17,FALSE)</f>
        <v>13</v>
      </c>
      <c r="AK94" s="7" t="str">
        <f t="shared" si="16"/>
        <v>I</v>
      </c>
      <c r="AL94">
        <f>VLOOKUP($C94,KBMAUCO!$A$2:$S$604,6,FALSE)</f>
        <v>6</v>
      </c>
      <c r="AM94" s="7" t="str">
        <f t="shared" si="17"/>
        <v>R</v>
      </c>
      <c r="AN94">
        <f>VLOOKUP($C94,KBMAUCO!$A$2:$S$604,15,FALSE)</f>
        <v>20</v>
      </c>
      <c r="AO94" s="7" t="str">
        <f t="shared" si="18"/>
        <v>I</v>
      </c>
      <c r="AP94">
        <f>VLOOKUP($C94,KBMAUCO!$A$2:$S$604,12,FALSE)</f>
        <v>31</v>
      </c>
      <c r="AQ94" s="7" t="str">
        <f t="shared" si="19"/>
        <v>S</v>
      </c>
      <c r="AR94">
        <f>VLOOKUP($C94,KBMAUCO!$A$2:$S$604,7,FALSE)</f>
        <v>24</v>
      </c>
      <c r="AS94" s="7" t="str">
        <f t="shared" si="20"/>
        <v>S</v>
      </c>
      <c r="AT94">
        <f>VLOOKUP($C94,KBMAUCO!$A$2:$S$604,10,FALSE)</f>
        <v>32</v>
      </c>
      <c r="AU94" s="7" t="str">
        <f t="shared" si="21"/>
        <v>S</v>
      </c>
      <c r="AV94">
        <f>VLOOKUP($C94,KBMAUCO!$A$2:$S$604,8,FALSE)</f>
        <v>6</v>
      </c>
      <c r="AW94" s="7" t="str">
        <f t="shared" si="22"/>
        <v>R</v>
      </c>
      <c r="AX94">
        <f>VLOOKUP($C94,KBMAUCO!$A$2:$S$604,11,FALSE)</f>
        <v>30</v>
      </c>
      <c r="AY94" s="7" t="str">
        <f t="shared" si="23"/>
        <v>S</v>
      </c>
      <c r="AZ94">
        <f>VLOOKUP($C94,KBMAUCO!$A$2:$S$604,13,FALSE)</f>
        <v>26</v>
      </c>
      <c r="BA94" s="7" t="str">
        <f t="shared" si="24"/>
        <v>S</v>
      </c>
      <c r="BB94">
        <f>VLOOKUP($C94,KBMAUCO!$A$2:$S$604,9,FALSE)</f>
        <v>6</v>
      </c>
      <c r="BC94" s="7" t="str">
        <f t="shared" si="25"/>
        <v>R</v>
      </c>
      <c r="BD94">
        <f>VLOOKUP($C94,KBMAUCO!$A$2:$S$604,14,FALSE)</f>
        <v>30</v>
      </c>
      <c r="BE94" s="7" t="str">
        <f t="shared" si="26"/>
        <v>S</v>
      </c>
      <c r="BF94">
        <f>VLOOKUP($C94,KBMAUCO!$A$2:$S$604,16,FALSE)</f>
        <v>30</v>
      </c>
      <c r="BG94" s="7" t="str">
        <f t="shared" si="27"/>
        <v>S</v>
      </c>
      <c r="BH94">
        <f>VLOOKUP($C94,KBMAUCO!$A$2:$S$604,19,FALSE)</f>
        <v>24</v>
      </c>
      <c r="BI94" s="7" t="str">
        <f t="shared" si="28"/>
        <v>I</v>
      </c>
      <c r="BJ94">
        <f>VLOOKUP($C94,KBMAUCO!$A$2:$S$604,18,FALSE)</f>
        <v>6</v>
      </c>
      <c r="BK94" s="7" t="str">
        <f t="shared" si="29"/>
        <v>R</v>
      </c>
      <c r="BL94" t="str">
        <f>VLOOKUP($C94,KBMAUCO!$A$2:$S$604,4,FALSE)</f>
        <v>_</v>
      </c>
      <c r="BM94" s="7" t="str">
        <f t="shared" si="30"/>
        <v>S</v>
      </c>
    </row>
    <row r="95" spans="1:65">
      <c r="A95" s="8" t="s">
        <v>1167</v>
      </c>
      <c r="B95" s="8"/>
      <c r="C95" s="8">
        <v>3036</v>
      </c>
      <c r="D95" s="8" t="s">
        <v>1167</v>
      </c>
      <c r="E95" s="23">
        <f>VLOOKUP(C95,'fechas de aislamiento'!A$2:B$825,2,FALSE)</f>
        <v>43501</v>
      </c>
      <c r="F95" s="8" t="s">
        <v>1167</v>
      </c>
      <c r="G95" t="str">
        <f>VLOOKUP(C95,Sheet4!A$2:B$604,2,FALSE)</f>
        <v>PCM080CIP</v>
      </c>
      <c r="H95" s="8" t="s">
        <v>1167</v>
      </c>
      <c r="I95" s="10" t="s">
        <v>1142</v>
      </c>
      <c r="J95" s="2" t="s">
        <v>1143</v>
      </c>
      <c r="K95" s="8" t="s">
        <v>1013</v>
      </c>
      <c r="L95" s="8" t="s">
        <v>1167</v>
      </c>
      <c r="M95" s="4" t="s">
        <v>1014</v>
      </c>
      <c r="N95" s="8">
        <v>405</v>
      </c>
      <c r="O95" t="s">
        <v>1167</v>
      </c>
      <c r="P95">
        <v>0</v>
      </c>
      <c r="Q95" s="7">
        <v>0</v>
      </c>
      <c r="R95" s="7">
        <v>0</v>
      </c>
      <c r="S95" s="7">
        <v>0</v>
      </c>
      <c r="T95" s="7">
        <v>0.5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 s="7">
        <v>1</v>
      </c>
      <c r="AB95" s="7">
        <v>0</v>
      </c>
      <c r="AC95" s="7">
        <v>1</v>
      </c>
      <c r="AD95" s="7">
        <v>0</v>
      </c>
      <c r="AE95" s="7">
        <v>1</v>
      </c>
      <c r="AF95" s="7"/>
      <c r="AG95" s="7"/>
      <c r="AH95">
        <f>VLOOKUP(C95,KBMAUCO!$A$2:$S$604,5,FALSE)</f>
        <v>23</v>
      </c>
      <c r="AI95" s="7" t="str">
        <f t="shared" si="15"/>
        <v>S</v>
      </c>
      <c r="AJ95">
        <f>VLOOKUP($C95,KBMAUCO!$A$2:$S$604,17,FALSE)</f>
        <v>18</v>
      </c>
      <c r="AK95" s="7" t="str">
        <f t="shared" si="16"/>
        <v>S</v>
      </c>
      <c r="AL95">
        <f>VLOOKUP($C95,KBMAUCO!$A$2:$S$604,6,FALSE)</f>
        <v>6</v>
      </c>
      <c r="AM95" s="7" t="str">
        <f t="shared" si="17"/>
        <v>R</v>
      </c>
      <c r="AN95">
        <f>VLOOKUP($C95,KBMAUCO!$A$2:$S$604,15,FALSE)</f>
        <v>20</v>
      </c>
      <c r="AO95" s="7" t="str">
        <f t="shared" si="18"/>
        <v>I</v>
      </c>
      <c r="AP95">
        <f>VLOOKUP($C95,KBMAUCO!$A$2:$S$604,12,FALSE)</f>
        <v>30</v>
      </c>
      <c r="AQ95" s="7" t="str">
        <f t="shared" si="19"/>
        <v>S</v>
      </c>
      <c r="AR95">
        <f>VLOOKUP($C95,KBMAUCO!$A$2:$S$604,7,FALSE)</f>
        <v>27</v>
      </c>
      <c r="AS95" s="7" t="str">
        <f t="shared" si="20"/>
        <v>S</v>
      </c>
      <c r="AT95">
        <f>VLOOKUP($C95,KBMAUCO!$A$2:$S$604,10,FALSE)</f>
        <v>30</v>
      </c>
      <c r="AU95" s="7" t="str">
        <f t="shared" si="21"/>
        <v>S</v>
      </c>
      <c r="AV95">
        <f>VLOOKUP($C95,KBMAUCO!$A$2:$S$604,8,FALSE)</f>
        <v>6</v>
      </c>
      <c r="AW95" s="7" t="str">
        <f t="shared" si="22"/>
        <v>R</v>
      </c>
      <c r="AX95">
        <f>VLOOKUP($C95,KBMAUCO!$A$2:$S$604,11,FALSE)</f>
        <v>32</v>
      </c>
      <c r="AY95" s="7" t="str">
        <f t="shared" si="23"/>
        <v>S</v>
      </c>
      <c r="AZ95">
        <f>VLOOKUP($C95,KBMAUCO!$A$2:$S$604,13,FALSE)</f>
        <v>28</v>
      </c>
      <c r="BA95" s="7" t="str">
        <f t="shared" si="24"/>
        <v>S</v>
      </c>
      <c r="BB95">
        <f>VLOOKUP($C95,KBMAUCO!$A$2:$S$604,9,FALSE)</f>
        <v>6</v>
      </c>
      <c r="BC95" s="7" t="str">
        <f t="shared" si="25"/>
        <v>R</v>
      </c>
      <c r="BD95">
        <f>VLOOKUP($C95,KBMAUCO!$A$2:$S$604,14,FALSE)</f>
        <v>30</v>
      </c>
      <c r="BE95" s="7" t="str">
        <f t="shared" si="26"/>
        <v>S</v>
      </c>
      <c r="BF95">
        <f>VLOOKUP($C95,KBMAUCO!$A$2:$S$604,16,FALSE)</f>
        <v>32</v>
      </c>
      <c r="BG95" s="7" t="str">
        <f t="shared" si="27"/>
        <v>S</v>
      </c>
      <c r="BH95">
        <f>VLOOKUP($C95,KBMAUCO!$A$2:$S$604,19,FALSE)</f>
        <v>27</v>
      </c>
      <c r="BI95" s="7" t="str">
        <f t="shared" si="28"/>
        <v>S</v>
      </c>
      <c r="BJ95">
        <f>VLOOKUP($C95,KBMAUCO!$A$2:$S$604,18,FALSE)</f>
        <v>6</v>
      </c>
      <c r="BK95" s="7" t="str">
        <f t="shared" si="29"/>
        <v>R</v>
      </c>
      <c r="BL95" t="str">
        <f>VLOOKUP($C95,KBMAUCO!$A$2:$S$604,4,FALSE)</f>
        <v>_</v>
      </c>
      <c r="BM95" s="7" t="str">
        <f t="shared" si="30"/>
        <v>S</v>
      </c>
    </row>
    <row r="96" spans="1:65">
      <c r="A96" s="8" t="s">
        <v>1168</v>
      </c>
      <c r="B96">
        <v>1</v>
      </c>
      <c r="C96" s="8">
        <v>3037</v>
      </c>
      <c r="D96" s="8" t="s">
        <v>1168</v>
      </c>
      <c r="E96" s="23">
        <f>VLOOKUP(C96,'fechas de aislamiento'!A$2:B$825,2,FALSE)</f>
        <v>43501</v>
      </c>
      <c r="F96" s="8" t="s">
        <v>1168</v>
      </c>
      <c r="G96" t="s">
        <v>90</v>
      </c>
      <c r="H96" s="8" t="s">
        <v>1168</v>
      </c>
      <c r="I96" s="10" t="s">
        <v>1142</v>
      </c>
      <c r="J96" s="2" t="s">
        <v>1143</v>
      </c>
      <c r="K96" s="8" t="s">
        <v>1013</v>
      </c>
      <c r="L96" s="8" t="s">
        <v>1168</v>
      </c>
      <c r="M96" s="4" t="s">
        <v>1014</v>
      </c>
      <c r="N96" s="8">
        <v>1193</v>
      </c>
      <c r="O96" t="s">
        <v>1168</v>
      </c>
      <c r="P96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 s="7">
        <v>1</v>
      </c>
      <c r="AB96" s="7">
        <v>0</v>
      </c>
      <c r="AC96" s="7">
        <v>0</v>
      </c>
      <c r="AD96" s="7">
        <v>0</v>
      </c>
      <c r="AE96" s="7">
        <v>0</v>
      </c>
      <c r="AF96" s="7"/>
      <c r="AG96" s="7"/>
      <c r="AH96">
        <f>VLOOKUP(C96,KBMAUCO!$A$2:$S$604,5,FALSE)</f>
        <v>24</v>
      </c>
      <c r="AI96" s="7" t="str">
        <f t="shared" si="15"/>
        <v>S</v>
      </c>
      <c r="AJ96">
        <f>VLOOKUP($C96,KBMAUCO!$A$2:$S$604,17,FALSE)</f>
        <v>20</v>
      </c>
      <c r="AK96" s="7" t="str">
        <f t="shared" si="16"/>
        <v>S</v>
      </c>
      <c r="AL96">
        <f>VLOOKUP($C96,KBMAUCO!$A$2:$S$604,6,FALSE)</f>
        <v>6</v>
      </c>
      <c r="AM96" s="7" t="str">
        <f t="shared" si="17"/>
        <v>R</v>
      </c>
      <c r="AN96">
        <f>VLOOKUP($C96,KBMAUCO!$A$2:$S$604,15,FALSE)</f>
        <v>32</v>
      </c>
      <c r="AO96" s="7" t="str">
        <f t="shared" si="18"/>
        <v>S</v>
      </c>
      <c r="AP96">
        <f>VLOOKUP($C96,KBMAUCO!$A$2:$S$604,12,FALSE)</f>
        <v>32</v>
      </c>
      <c r="AQ96" s="7" t="str">
        <f t="shared" si="19"/>
        <v>S</v>
      </c>
      <c r="AR96">
        <f>VLOOKUP($C96,KBMAUCO!$A$2:$S$604,7,FALSE)</f>
        <v>30</v>
      </c>
      <c r="AS96" s="7" t="str">
        <f t="shared" si="20"/>
        <v>S</v>
      </c>
      <c r="AT96">
        <f>VLOOKUP($C96,KBMAUCO!$A$2:$S$604,10,FALSE)</f>
        <v>32</v>
      </c>
      <c r="AU96" s="7" t="str">
        <f t="shared" si="21"/>
        <v>S</v>
      </c>
      <c r="AV96">
        <f>VLOOKUP($C96,KBMAUCO!$A$2:$S$604,8,FALSE)</f>
        <v>6</v>
      </c>
      <c r="AW96" s="7" t="str">
        <f t="shared" si="22"/>
        <v>R</v>
      </c>
      <c r="AX96">
        <f>VLOOKUP($C96,KBMAUCO!$A$2:$S$604,11,FALSE)</f>
        <v>34</v>
      </c>
      <c r="AY96" s="7" t="str">
        <f t="shared" si="23"/>
        <v>S</v>
      </c>
      <c r="AZ96">
        <f>VLOOKUP($C96,KBMAUCO!$A$2:$S$604,13,FALSE)</f>
        <v>28</v>
      </c>
      <c r="BA96" s="7" t="str">
        <f t="shared" si="24"/>
        <v>S</v>
      </c>
      <c r="BB96">
        <f>VLOOKUP($C96,KBMAUCO!$A$2:$S$604,9,FALSE)</f>
        <v>22</v>
      </c>
      <c r="BC96" s="7" t="str">
        <f t="shared" si="25"/>
        <v>S</v>
      </c>
      <c r="BD96">
        <f>VLOOKUP($C96,KBMAUCO!$A$2:$S$604,14,FALSE)</f>
        <v>30</v>
      </c>
      <c r="BE96" s="7" t="str">
        <f t="shared" si="26"/>
        <v>S</v>
      </c>
      <c r="BF96">
        <f>VLOOKUP($C96,KBMAUCO!$A$2:$S$604,16,FALSE)</f>
        <v>32</v>
      </c>
      <c r="BG96" s="7" t="str">
        <f t="shared" si="27"/>
        <v>S</v>
      </c>
      <c r="BH96">
        <f>VLOOKUP($C96,KBMAUCO!$A$2:$S$604,19,FALSE)</f>
        <v>28</v>
      </c>
      <c r="BI96" s="7" t="str">
        <f t="shared" si="28"/>
        <v>S</v>
      </c>
      <c r="BJ96">
        <f>VLOOKUP($C96,KBMAUCO!$A$2:$S$604,18,FALSE)</f>
        <v>24</v>
      </c>
      <c r="BK96" s="7" t="str">
        <f t="shared" si="29"/>
        <v>S</v>
      </c>
      <c r="BL96" t="str">
        <f>VLOOKUP($C96,KBMAUCO!$A$2:$S$604,4,FALSE)</f>
        <v>_</v>
      </c>
      <c r="BM96" s="7" t="str">
        <f t="shared" si="30"/>
        <v>S</v>
      </c>
    </row>
    <row r="97" spans="1:65">
      <c r="A97" s="8" t="s">
        <v>1169</v>
      </c>
      <c r="B97" s="8"/>
      <c r="C97" s="8">
        <v>3039</v>
      </c>
      <c r="D97" s="8" t="s">
        <v>1169</v>
      </c>
      <c r="E97" s="23">
        <f>VLOOKUP(C97,'fechas de aislamiento'!A$2:B$825,2,FALSE)</f>
        <v>43501</v>
      </c>
      <c r="F97" s="8" t="s">
        <v>1169</v>
      </c>
      <c r="G97" t="str">
        <f>VLOOKUP(C97,Sheet4!A$2:B$604,2,FALSE)</f>
        <v>PCM086CIP</v>
      </c>
      <c r="H97" s="8" t="s">
        <v>1169</v>
      </c>
      <c r="I97" s="10" t="s">
        <v>1142</v>
      </c>
      <c r="J97" s="2" t="s">
        <v>1143</v>
      </c>
      <c r="K97" s="8" t="s">
        <v>1013</v>
      </c>
      <c r="L97" s="8" t="s">
        <v>1169</v>
      </c>
      <c r="M97" s="4" t="s">
        <v>1014</v>
      </c>
      <c r="N97" s="8">
        <v>93</v>
      </c>
      <c r="O97" t="s">
        <v>1169</v>
      </c>
      <c r="P9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1</v>
      </c>
      <c r="AB97" s="7">
        <v>0</v>
      </c>
      <c r="AC97" s="7">
        <v>0</v>
      </c>
      <c r="AD97" s="7">
        <v>0</v>
      </c>
      <c r="AE97" s="7">
        <v>1</v>
      </c>
      <c r="AF97" s="7"/>
      <c r="AG97" s="7"/>
      <c r="AH97">
        <f>VLOOKUP(C97,KBMAUCO!$A$2:$S$604,5,FALSE)</f>
        <v>27</v>
      </c>
      <c r="AI97" s="7" t="str">
        <f t="shared" si="15"/>
        <v>S</v>
      </c>
      <c r="AJ97">
        <f>VLOOKUP($C97,KBMAUCO!$A$2:$S$604,17,FALSE)</f>
        <v>23</v>
      </c>
      <c r="AK97" s="7" t="str">
        <f t="shared" si="16"/>
        <v>S</v>
      </c>
      <c r="AL97">
        <f>VLOOKUP($C97,KBMAUCO!$A$2:$S$604,6,FALSE)</f>
        <v>22</v>
      </c>
      <c r="AM97" s="7" t="str">
        <f t="shared" si="17"/>
        <v>S</v>
      </c>
      <c r="AN97">
        <f>VLOOKUP($C97,KBMAUCO!$A$2:$S$604,15,FALSE)</f>
        <v>26</v>
      </c>
      <c r="AO97" s="7" t="str">
        <f t="shared" si="18"/>
        <v>S</v>
      </c>
      <c r="AP97">
        <f>VLOOKUP($C97,KBMAUCO!$A$2:$S$604,12,FALSE)</f>
        <v>32</v>
      </c>
      <c r="AQ97" s="7" t="str">
        <f t="shared" si="19"/>
        <v>S</v>
      </c>
      <c r="AR97">
        <f>VLOOKUP($C97,KBMAUCO!$A$2:$S$604,7,FALSE)</f>
        <v>32</v>
      </c>
      <c r="AS97" s="7" t="str">
        <f t="shared" si="20"/>
        <v>S</v>
      </c>
      <c r="AT97">
        <f>VLOOKUP($C97,KBMAUCO!$A$2:$S$604,10,FALSE)</f>
        <v>30</v>
      </c>
      <c r="AU97" s="7" t="str">
        <f t="shared" si="21"/>
        <v>S</v>
      </c>
      <c r="AV97">
        <f>VLOOKUP($C97,KBMAUCO!$A$2:$S$604,8,FALSE)</f>
        <v>17</v>
      </c>
      <c r="AW97" s="7" t="str">
        <f t="shared" si="22"/>
        <v>R</v>
      </c>
      <c r="AX97">
        <f>VLOOKUP($C97,KBMAUCO!$A$2:$S$604,11,FALSE)</f>
        <v>30</v>
      </c>
      <c r="AY97" s="7" t="str">
        <f t="shared" si="23"/>
        <v>S</v>
      </c>
      <c r="AZ97">
        <f>VLOOKUP($C97,KBMAUCO!$A$2:$S$604,13,FALSE)</f>
        <v>33</v>
      </c>
      <c r="BA97" s="7" t="str">
        <f t="shared" si="24"/>
        <v>S</v>
      </c>
      <c r="BB97">
        <f>VLOOKUP($C97,KBMAUCO!$A$2:$S$604,9,FALSE)</f>
        <v>26</v>
      </c>
      <c r="BC97" s="7" t="str">
        <f t="shared" si="25"/>
        <v>S</v>
      </c>
      <c r="BD97">
        <f>VLOOKUP($C97,KBMAUCO!$A$2:$S$604,14,FALSE)</f>
        <v>32</v>
      </c>
      <c r="BE97" s="7" t="str">
        <f t="shared" si="26"/>
        <v>S</v>
      </c>
      <c r="BF97">
        <f>VLOOKUP($C97,KBMAUCO!$A$2:$S$604,16,FALSE)</f>
        <v>34</v>
      </c>
      <c r="BG97" s="7" t="str">
        <f t="shared" si="27"/>
        <v>S</v>
      </c>
      <c r="BH97">
        <f>VLOOKUP($C97,KBMAUCO!$A$2:$S$604,19,FALSE)</f>
        <v>28</v>
      </c>
      <c r="BI97" s="7" t="str">
        <f t="shared" si="28"/>
        <v>S</v>
      </c>
      <c r="BJ97">
        <f>VLOOKUP($C97,KBMAUCO!$A$2:$S$604,18,FALSE)</f>
        <v>6</v>
      </c>
      <c r="BK97" s="7" t="str">
        <f t="shared" si="29"/>
        <v>R</v>
      </c>
      <c r="BL97" t="str">
        <f>VLOOKUP($C97,KBMAUCO!$A$2:$S$604,4,FALSE)</f>
        <v>_</v>
      </c>
      <c r="BM97" s="7" t="str">
        <f t="shared" si="30"/>
        <v>S</v>
      </c>
    </row>
    <row r="98" spans="1:65">
      <c r="A98" s="8" t="s">
        <v>1170</v>
      </c>
      <c r="B98">
        <v>1</v>
      </c>
      <c r="C98" s="8">
        <v>3040</v>
      </c>
      <c r="D98" s="8" t="s">
        <v>1170</v>
      </c>
      <c r="E98" s="23">
        <f>VLOOKUP(C98,'fechas de aislamiento'!A$2:B$825,2,FALSE)</f>
        <v>43501</v>
      </c>
      <c r="F98" s="8" t="s">
        <v>1170</v>
      </c>
      <c r="G98" t="s">
        <v>96</v>
      </c>
      <c r="H98" s="8" t="s">
        <v>1170</v>
      </c>
      <c r="I98" s="10" t="s">
        <v>1142</v>
      </c>
      <c r="J98" s="2" t="s">
        <v>1143</v>
      </c>
      <c r="K98" s="8" t="s">
        <v>1013</v>
      </c>
      <c r="L98" s="8" t="s">
        <v>1170</v>
      </c>
      <c r="M98" s="4" t="s">
        <v>1014</v>
      </c>
      <c r="N98" s="8">
        <v>1193</v>
      </c>
      <c r="O98" t="s">
        <v>1170</v>
      </c>
      <c r="P98">
        <v>0</v>
      </c>
      <c r="Q98" s="7">
        <v>0</v>
      </c>
      <c r="R98" s="7">
        <v>0</v>
      </c>
      <c r="S98" s="7">
        <v>0</v>
      </c>
      <c r="T98" s="7">
        <v>0.5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 s="7">
        <v>1</v>
      </c>
      <c r="AB98" s="7">
        <v>0</v>
      </c>
      <c r="AC98" s="7">
        <v>0</v>
      </c>
      <c r="AD98" s="7">
        <v>0</v>
      </c>
      <c r="AE98" s="7">
        <v>1</v>
      </c>
      <c r="AF98" s="7"/>
      <c r="AG98" s="7"/>
      <c r="AH98">
        <f>VLOOKUP(C98,KBMAUCO!$A$2:$S$604,5,FALSE)</f>
        <v>21</v>
      </c>
      <c r="AI98" s="7" t="str">
        <f t="shared" si="15"/>
        <v>S</v>
      </c>
      <c r="AJ98">
        <f>VLOOKUP($C98,KBMAUCO!$A$2:$S$604,17,FALSE)</f>
        <v>18</v>
      </c>
      <c r="AK98" s="7" t="str">
        <f t="shared" si="16"/>
        <v>S</v>
      </c>
      <c r="AL98">
        <f>VLOOKUP($C98,KBMAUCO!$A$2:$S$604,6,FALSE)</f>
        <v>6</v>
      </c>
      <c r="AM98" s="7" t="str">
        <f t="shared" si="17"/>
        <v>R</v>
      </c>
      <c r="AN98">
        <f>VLOOKUP($C98,KBMAUCO!$A$2:$S$604,15,FALSE)</f>
        <v>22</v>
      </c>
      <c r="AO98" s="7" t="str">
        <f t="shared" si="18"/>
        <v>I</v>
      </c>
      <c r="AP98">
        <f>VLOOKUP($C98,KBMAUCO!$A$2:$S$604,12,FALSE)</f>
        <v>32</v>
      </c>
      <c r="AQ98" s="7" t="str">
        <f t="shared" si="19"/>
        <v>S</v>
      </c>
      <c r="AR98">
        <f>VLOOKUP($C98,KBMAUCO!$A$2:$S$604,7,FALSE)</f>
        <v>29</v>
      </c>
      <c r="AS98" s="7" t="str">
        <f t="shared" si="20"/>
        <v>S</v>
      </c>
      <c r="AT98">
        <f>VLOOKUP($C98,KBMAUCO!$A$2:$S$604,10,FALSE)</f>
        <v>34</v>
      </c>
      <c r="AU98" s="7" t="str">
        <f t="shared" si="21"/>
        <v>S</v>
      </c>
      <c r="AV98">
        <f>VLOOKUP($C98,KBMAUCO!$A$2:$S$604,8,FALSE)</f>
        <v>10</v>
      </c>
      <c r="AW98" s="7" t="str">
        <f t="shared" si="22"/>
        <v>R</v>
      </c>
      <c r="AX98">
        <f>VLOOKUP($C98,KBMAUCO!$A$2:$S$604,11,FALSE)</f>
        <v>34</v>
      </c>
      <c r="AY98" s="7" t="str">
        <f t="shared" si="23"/>
        <v>S</v>
      </c>
      <c r="AZ98">
        <f>VLOOKUP($C98,KBMAUCO!$A$2:$S$604,13,FALSE)</f>
        <v>29</v>
      </c>
      <c r="BA98" s="7" t="str">
        <f t="shared" si="24"/>
        <v>S</v>
      </c>
      <c r="BB98">
        <f>VLOOKUP($C98,KBMAUCO!$A$2:$S$604,9,FALSE)</f>
        <v>22</v>
      </c>
      <c r="BC98" s="7" t="str">
        <f t="shared" si="25"/>
        <v>S</v>
      </c>
      <c r="BD98">
        <f>VLOOKUP($C98,KBMAUCO!$A$2:$S$604,14,FALSE)</f>
        <v>30</v>
      </c>
      <c r="BE98" s="7" t="str">
        <f t="shared" si="26"/>
        <v>S</v>
      </c>
      <c r="BF98">
        <f>VLOOKUP($C98,KBMAUCO!$A$2:$S$604,16,FALSE)</f>
        <v>31</v>
      </c>
      <c r="BG98" s="7" t="str">
        <f t="shared" si="27"/>
        <v>S</v>
      </c>
      <c r="BH98">
        <f>VLOOKUP($C98,KBMAUCO!$A$2:$S$604,19,FALSE)</f>
        <v>26</v>
      </c>
      <c r="BI98" s="7" t="str">
        <f t="shared" si="28"/>
        <v>S</v>
      </c>
      <c r="BJ98">
        <f>VLOOKUP($C98,KBMAUCO!$A$2:$S$604,18,FALSE)</f>
        <v>6</v>
      </c>
      <c r="BK98" s="7" t="str">
        <f t="shared" si="29"/>
        <v>R</v>
      </c>
      <c r="BL98" t="str">
        <f>VLOOKUP($C98,KBMAUCO!$A$2:$S$604,4,FALSE)</f>
        <v>_</v>
      </c>
      <c r="BM98" s="7" t="str">
        <f t="shared" si="30"/>
        <v>S</v>
      </c>
    </row>
    <row r="99" spans="1:65">
      <c r="A99" s="8" t="s">
        <v>1171</v>
      </c>
      <c r="B99" s="8"/>
      <c r="C99" s="8">
        <v>3041</v>
      </c>
      <c r="D99" s="8" t="s">
        <v>1171</v>
      </c>
      <c r="E99" s="23">
        <f>VLOOKUP(C99,'fechas de aislamiento'!A$2:B$825,2,FALSE)</f>
        <v>43504</v>
      </c>
      <c r="F99" s="8" t="s">
        <v>1171</v>
      </c>
      <c r="G99" t="str">
        <f>VLOOKUP(C99,Sheet4!A$2:B$604,2,FALSE)</f>
        <v>PCM078CIP</v>
      </c>
      <c r="H99" s="8" t="s">
        <v>1171</v>
      </c>
      <c r="I99" s="10" t="s">
        <v>1142</v>
      </c>
      <c r="J99" s="2" t="s">
        <v>1143</v>
      </c>
      <c r="K99" s="8" t="s">
        <v>1013</v>
      </c>
      <c r="L99" s="8" t="s">
        <v>1171</v>
      </c>
      <c r="M99" s="4" t="s">
        <v>1014</v>
      </c>
      <c r="N99" s="8">
        <v>744</v>
      </c>
      <c r="O99" t="s">
        <v>1171</v>
      </c>
      <c r="P99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0.5</v>
      </c>
      <c r="X99" s="7">
        <v>0</v>
      </c>
      <c r="Y99" s="7">
        <v>0</v>
      </c>
      <c r="Z99" s="7">
        <v>0</v>
      </c>
      <c r="AA99" s="7">
        <v>0.5</v>
      </c>
      <c r="AB99" s="7">
        <v>0</v>
      </c>
      <c r="AC99" s="7">
        <v>0</v>
      </c>
      <c r="AD99" s="7">
        <v>0</v>
      </c>
      <c r="AE99" s="7">
        <v>1</v>
      </c>
      <c r="AF99" s="7"/>
      <c r="AG99" s="7"/>
      <c r="AH99">
        <f>VLOOKUP(C99,KBMAUCO!$A$2:$S$604,5,FALSE)</f>
        <v>26</v>
      </c>
      <c r="AI99" s="7" t="str">
        <f t="shared" si="15"/>
        <v>S</v>
      </c>
      <c r="AJ99">
        <f>VLOOKUP($C99,KBMAUCO!$A$2:$S$604,17,FALSE)</f>
        <v>24</v>
      </c>
      <c r="AK99" s="7" t="str">
        <f t="shared" si="16"/>
        <v>S</v>
      </c>
      <c r="AL99">
        <f>VLOOKUP($C99,KBMAUCO!$A$2:$S$604,6,FALSE)</f>
        <v>22</v>
      </c>
      <c r="AM99" s="7" t="str">
        <f t="shared" si="17"/>
        <v>S</v>
      </c>
      <c r="AN99">
        <f>VLOOKUP($C99,KBMAUCO!$A$2:$S$604,15,FALSE)</f>
        <v>26</v>
      </c>
      <c r="AO99" s="7" t="str">
        <f t="shared" si="18"/>
        <v>S</v>
      </c>
      <c r="AP99">
        <f>VLOOKUP($C99,KBMAUCO!$A$2:$S$604,12,FALSE)</f>
        <v>19</v>
      </c>
      <c r="AQ99" s="7" t="str">
        <f t="shared" si="19"/>
        <v>I</v>
      </c>
      <c r="AR99">
        <f>VLOOKUP($C99,KBMAUCO!$A$2:$S$604,7,FALSE)</f>
        <v>30</v>
      </c>
      <c r="AS99" s="7" t="str">
        <f t="shared" si="20"/>
        <v>S</v>
      </c>
      <c r="AT99">
        <f>VLOOKUP($C99,KBMAUCO!$A$2:$S$604,10,FALSE)</f>
        <v>30</v>
      </c>
      <c r="AU99" s="7" t="str">
        <f t="shared" si="21"/>
        <v>S</v>
      </c>
      <c r="AV99">
        <f>VLOOKUP($C99,KBMAUCO!$A$2:$S$604,8,FALSE)</f>
        <v>25</v>
      </c>
      <c r="AW99" s="7" t="str">
        <f t="shared" si="22"/>
        <v>I</v>
      </c>
      <c r="AX99">
        <f>VLOOKUP($C99,KBMAUCO!$A$2:$S$604,11,FALSE)</f>
        <v>32</v>
      </c>
      <c r="AY99" s="7" t="str">
        <f t="shared" si="23"/>
        <v>S</v>
      </c>
      <c r="AZ99">
        <f>VLOOKUP($C99,KBMAUCO!$A$2:$S$604,13,FALSE)</f>
        <v>30</v>
      </c>
      <c r="BA99" s="7" t="str">
        <f t="shared" si="24"/>
        <v>S</v>
      </c>
      <c r="BB99">
        <f>VLOOKUP($C99,KBMAUCO!$A$2:$S$604,9,FALSE)</f>
        <v>23</v>
      </c>
      <c r="BC99" s="7" t="str">
        <f t="shared" si="25"/>
        <v>S</v>
      </c>
      <c r="BD99">
        <f>VLOOKUP($C99,KBMAUCO!$A$2:$S$604,14,FALSE)</f>
        <v>28</v>
      </c>
      <c r="BE99" s="7" t="str">
        <f t="shared" si="26"/>
        <v>S</v>
      </c>
      <c r="BF99">
        <f>VLOOKUP($C99,KBMAUCO!$A$2:$S$604,16,FALSE)</f>
        <v>26</v>
      </c>
      <c r="BG99" s="7" t="str">
        <f t="shared" si="27"/>
        <v>S</v>
      </c>
      <c r="BH99">
        <f>VLOOKUP($C99,KBMAUCO!$A$2:$S$604,19,FALSE)</f>
        <v>28</v>
      </c>
      <c r="BI99" s="7" t="str">
        <f t="shared" si="28"/>
        <v>S</v>
      </c>
      <c r="BJ99">
        <f>VLOOKUP($C99,KBMAUCO!$A$2:$S$604,18,FALSE)</f>
        <v>6</v>
      </c>
      <c r="BK99" s="7" t="str">
        <f t="shared" si="29"/>
        <v>R</v>
      </c>
      <c r="BL99" t="str">
        <f>VLOOKUP($C99,KBMAUCO!$A$2:$S$604,4,FALSE)</f>
        <v>_</v>
      </c>
      <c r="BM99" s="7" t="str">
        <f t="shared" si="30"/>
        <v>S</v>
      </c>
    </row>
    <row r="100" spans="1:65">
      <c r="A100" s="8" t="s">
        <v>1172</v>
      </c>
      <c r="B100" s="8"/>
      <c r="C100" s="8">
        <v>3042</v>
      </c>
      <c r="D100" s="8" t="s">
        <v>1172</v>
      </c>
      <c r="E100" s="23">
        <f>VLOOKUP(C100,'fechas de aislamiento'!A$2:B$825,2,FALSE)</f>
        <v>43504</v>
      </c>
      <c r="F100" s="8" t="s">
        <v>1172</v>
      </c>
      <c r="G100" t="str">
        <f>VLOOKUP(C100,Sheet4!A$2:B$604,2,FALSE)</f>
        <v>PCM088CIP</v>
      </c>
      <c r="H100" s="8" t="s">
        <v>1172</v>
      </c>
      <c r="I100" s="10" t="s">
        <v>1142</v>
      </c>
      <c r="J100" s="2" t="s">
        <v>1143</v>
      </c>
      <c r="K100" s="8" t="s">
        <v>1013</v>
      </c>
      <c r="L100" s="8" t="s">
        <v>1172</v>
      </c>
      <c r="M100" s="4" t="s">
        <v>1014</v>
      </c>
      <c r="N100" s="8">
        <v>744</v>
      </c>
      <c r="O100" t="s">
        <v>1172</v>
      </c>
      <c r="P100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 s="7">
        <v>1</v>
      </c>
      <c r="AB100" s="7">
        <v>1</v>
      </c>
      <c r="AC100" s="7">
        <v>0</v>
      </c>
      <c r="AD100" s="7">
        <v>0</v>
      </c>
      <c r="AE100" s="7">
        <v>0</v>
      </c>
      <c r="AF100" s="7"/>
      <c r="AG100" s="7"/>
      <c r="AH100">
        <f>VLOOKUP(C100,KBMAUCO!$A$2:$S$604,5,FALSE)</f>
        <v>10</v>
      </c>
      <c r="AI100" s="7" t="str">
        <f t="shared" si="15"/>
        <v>R</v>
      </c>
      <c r="AJ100">
        <f>VLOOKUP($C100,KBMAUCO!$A$2:$S$604,17,FALSE)</f>
        <v>22</v>
      </c>
      <c r="AK100" s="7" t="str">
        <f t="shared" si="16"/>
        <v>S</v>
      </c>
      <c r="AL100">
        <f>VLOOKUP($C100,KBMAUCO!$A$2:$S$604,6,FALSE)</f>
        <v>6</v>
      </c>
      <c r="AM100" s="7" t="str">
        <f t="shared" si="17"/>
        <v>R</v>
      </c>
      <c r="AN100">
        <f>VLOOKUP($C100,KBMAUCO!$A$2:$S$604,15,FALSE)</f>
        <v>24</v>
      </c>
      <c r="AO100" s="7" t="str">
        <f t="shared" si="18"/>
        <v>S</v>
      </c>
      <c r="AP100">
        <f>VLOOKUP($C100,KBMAUCO!$A$2:$S$604,12,FALSE)</f>
        <v>32</v>
      </c>
      <c r="AQ100" s="7" t="str">
        <f t="shared" si="19"/>
        <v>S</v>
      </c>
      <c r="AR100">
        <f>VLOOKUP($C100,KBMAUCO!$A$2:$S$604,7,FALSE)</f>
        <v>28</v>
      </c>
      <c r="AS100" s="7" t="str">
        <f t="shared" si="20"/>
        <v>S</v>
      </c>
      <c r="AT100">
        <f>VLOOKUP($C100,KBMAUCO!$A$2:$S$604,10,FALSE)</f>
        <v>32</v>
      </c>
      <c r="AU100" s="7" t="str">
        <f t="shared" si="21"/>
        <v>S</v>
      </c>
      <c r="AV100">
        <f>VLOOKUP($C100,KBMAUCO!$A$2:$S$604,8,FALSE)</f>
        <v>10</v>
      </c>
      <c r="AW100" s="7" t="str">
        <f t="shared" si="22"/>
        <v>R</v>
      </c>
      <c r="AX100">
        <f>VLOOKUP($C100,KBMAUCO!$A$2:$S$604,11,FALSE)</f>
        <v>32</v>
      </c>
      <c r="AY100" s="7" t="str">
        <f t="shared" si="23"/>
        <v>S</v>
      </c>
      <c r="AZ100">
        <f>VLOOKUP($C100,KBMAUCO!$A$2:$S$604,13,FALSE)</f>
        <v>28</v>
      </c>
      <c r="BA100" s="7" t="str">
        <f t="shared" si="24"/>
        <v>S</v>
      </c>
      <c r="BB100">
        <f>VLOOKUP($C100,KBMAUCO!$A$2:$S$604,9,FALSE)</f>
        <v>24</v>
      </c>
      <c r="BC100" s="7" t="str">
        <f t="shared" si="25"/>
        <v>S</v>
      </c>
      <c r="BD100">
        <f>VLOOKUP($C100,KBMAUCO!$A$2:$S$604,14,FALSE)</f>
        <v>28</v>
      </c>
      <c r="BE100" s="7" t="str">
        <f t="shared" si="26"/>
        <v>S</v>
      </c>
      <c r="BF100">
        <f>VLOOKUP($C100,KBMAUCO!$A$2:$S$604,16,FALSE)</f>
        <v>32</v>
      </c>
      <c r="BG100" s="7" t="str">
        <f t="shared" si="27"/>
        <v>S</v>
      </c>
      <c r="BH100">
        <f>VLOOKUP($C100,KBMAUCO!$A$2:$S$604,19,FALSE)</f>
        <v>26</v>
      </c>
      <c r="BI100" s="7" t="str">
        <f t="shared" si="28"/>
        <v>S</v>
      </c>
      <c r="BJ100">
        <f>VLOOKUP($C100,KBMAUCO!$A$2:$S$604,18,FALSE)</f>
        <v>28</v>
      </c>
      <c r="BK100" s="7" t="str">
        <f t="shared" si="29"/>
        <v>S</v>
      </c>
      <c r="BL100" t="str">
        <f>VLOOKUP($C100,KBMAUCO!$A$2:$S$604,4,FALSE)</f>
        <v>_</v>
      </c>
      <c r="BM100" s="7" t="str">
        <f t="shared" si="30"/>
        <v>S</v>
      </c>
    </row>
    <row r="101" spans="1:65">
      <c r="A101" s="8" t="s">
        <v>1173</v>
      </c>
      <c r="B101">
        <v>1</v>
      </c>
      <c r="C101" s="8">
        <v>3043</v>
      </c>
      <c r="D101" s="8" t="s">
        <v>1173</v>
      </c>
      <c r="E101" s="23">
        <f>VLOOKUP(C101,'fechas de aislamiento'!A$2:B$825,2,FALSE)</f>
        <v>43504</v>
      </c>
      <c r="F101" s="8" t="s">
        <v>1173</v>
      </c>
      <c r="G101" t="s">
        <v>102</v>
      </c>
      <c r="H101" s="8" t="s">
        <v>1173</v>
      </c>
      <c r="I101" s="10" t="s">
        <v>1142</v>
      </c>
      <c r="J101" s="2" t="s">
        <v>1143</v>
      </c>
      <c r="K101" s="8" t="s">
        <v>1013</v>
      </c>
      <c r="L101" s="8" t="s">
        <v>1173</v>
      </c>
      <c r="M101" s="4" t="s">
        <v>1014</v>
      </c>
      <c r="N101" s="8">
        <v>1193</v>
      </c>
      <c r="O101" t="s">
        <v>1173</v>
      </c>
      <c r="P101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 s="7">
        <v>1</v>
      </c>
      <c r="AB101" s="7">
        <v>0</v>
      </c>
      <c r="AC101" s="7">
        <v>0</v>
      </c>
      <c r="AD101" s="7">
        <v>0</v>
      </c>
      <c r="AE101" s="7">
        <v>0</v>
      </c>
      <c r="AF101" s="7"/>
      <c r="AG101" s="7"/>
      <c r="AH101">
        <f>VLOOKUP(C101,KBMAUCO!$A$2:$S$604,5,FALSE)</f>
        <v>25</v>
      </c>
      <c r="AI101" s="7" t="str">
        <f t="shared" si="15"/>
        <v>S</v>
      </c>
      <c r="AJ101">
        <f>VLOOKUP($C101,KBMAUCO!$A$2:$S$604,17,FALSE)</f>
        <v>22</v>
      </c>
      <c r="AK101" s="7" t="str">
        <f t="shared" si="16"/>
        <v>S</v>
      </c>
      <c r="AL101">
        <f>VLOOKUP($C101,KBMAUCO!$A$2:$S$604,6,FALSE)</f>
        <v>6</v>
      </c>
      <c r="AM101" s="7" t="str">
        <f t="shared" si="17"/>
        <v>R</v>
      </c>
      <c r="AN101">
        <f>VLOOKUP($C101,KBMAUCO!$A$2:$S$604,15,FALSE)</f>
        <v>26</v>
      </c>
      <c r="AO101" s="7" t="str">
        <f t="shared" si="18"/>
        <v>S</v>
      </c>
      <c r="AP101">
        <f>VLOOKUP($C101,KBMAUCO!$A$2:$S$604,12,FALSE)</f>
        <v>36</v>
      </c>
      <c r="AQ101" s="7" t="str">
        <f t="shared" si="19"/>
        <v>S</v>
      </c>
      <c r="AR101">
        <f>VLOOKUP($C101,KBMAUCO!$A$2:$S$604,7,FALSE)</f>
        <v>43</v>
      </c>
      <c r="AS101" s="7" t="str">
        <f t="shared" si="20"/>
        <v>S</v>
      </c>
      <c r="AT101">
        <f>VLOOKUP($C101,KBMAUCO!$A$2:$S$604,10,FALSE)</f>
        <v>35</v>
      </c>
      <c r="AU101" s="7" t="str">
        <f t="shared" si="21"/>
        <v>S</v>
      </c>
      <c r="AV101">
        <f>VLOOKUP($C101,KBMAUCO!$A$2:$S$604,8,FALSE)</f>
        <v>10</v>
      </c>
      <c r="AW101" s="7" t="str">
        <f t="shared" si="22"/>
        <v>R</v>
      </c>
      <c r="AX101">
        <f>VLOOKUP($C101,KBMAUCO!$A$2:$S$604,11,FALSE)</f>
        <v>34</v>
      </c>
      <c r="AY101" s="7" t="str">
        <f t="shared" si="23"/>
        <v>S</v>
      </c>
      <c r="AZ101">
        <f>VLOOKUP($C101,KBMAUCO!$A$2:$S$604,13,FALSE)</f>
        <v>30</v>
      </c>
      <c r="BA101" s="7" t="str">
        <f t="shared" si="24"/>
        <v>S</v>
      </c>
      <c r="BB101">
        <f>VLOOKUP($C101,KBMAUCO!$A$2:$S$604,9,FALSE)</f>
        <v>25</v>
      </c>
      <c r="BC101" s="7" t="str">
        <f t="shared" si="25"/>
        <v>S</v>
      </c>
      <c r="BD101">
        <f>VLOOKUP($C101,KBMAUCO!$A$2:$S$604,14,FALSE)</f>
        <v>33</v>
      </c>
      <c r="BE101" s="7" t="str">
        <f t="shared" si="26"/>
        <v>S</v>
      </c>
      <c r="BF101">
        <f>VLOOKUP($C101,KBMAUCO!$A$2:$S$604,16,FALSE)</f>
        <v>34</v>
      </c>
      <c r="BG101" s="7" t="str">
        <f t="shared" si="27"/>
        <v>S</v>
      </c>
      <c r="BH101">
        <f>VLOOKUP($C101,KBMAUCO!$A$2:$S$604,19,FALSE)</f>
        <v>31</v>
      </c>
      <c r="BI101" s="7" t="str">
        <f t="shared" si="28"/>
        <v>S</v>
      </c>
      <c r="BJ101">
        <f>VLOOKUP($C101,KBMAUCO!$A$2:$S$604,18,FALSE)</f>
        <v>25</v>
      </c>
      <c r="BK101" s="7" t="str">
        <f t="shared" si="29"/>
        <v>S</v>
      </c>
      <c r="BL101" t="str">
        <f>VLOOKUP($C101,KBMAUCO!$A$2:$S$604,4,FALSE)</f>
        <v>_</v>
      </c>
      <c r="BM101" s="7" t="str">
        <f t="shared" si="30"/>
        <v>S</v>
      </c>
    </row>
    <row r="102" spans="1:65">
      <c r="A102" s="8" t="s">
        <v>1174</v>
      </c>
      <c r="B102" s="8"/>
      <c r="C102" s="8">
        <v>3044</v>
      </c>
      <c r="D102" s="8" t="s">
        <v>1174</v>
      </c>
      <c r="E102" s="23">
        <f>VLOOKUP(C102,'fechas de aislamiento'!A$2:B$825,2,FALSE)</f>
        <v>43504</v>
      </c>
      <c r="F102" s="8" t="s">
        <v>1174</v>
      </c>
      <c r="G102" t="str">
        <f>VLOOKUP(C102,Sheet4!A$2:B$604,2,FALSE)</f>
        <v>PCM095M1CIP</v>
      </c>
      <c r="H102" s="8" t="s">
        <v>1174</v>
      </c>
      <c r="I102" s="10" t="s">
        <v>1142</v>
      </c>
      <c r="J102" s="2" t="s">
        <v>1143</v>
      </c>
      <c r="K102" s="8" t="s">
        <v>1013</v>
      </c>
      <c r="L102" s="8" t="s">
        <v>1174</v>
      </c>
      <c r="M102" s="4" t="s">
        <v>1014</v>
      </c>
      <c r="N102" s="8">
        <v>744</v>
      </c>
      <c r="O102" t="s">
        <v>1174</v>
      </c>
      <c r="P102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 s="7">
        <v>1</v>
      </c>
      <c r="AB102" s="7">
        <v>0</v>
      </c>
      <c r="AC102" s="7">
        <v>0</v>
      </c>
      <c r="AD102" s="7">
        <v>0</v>
      </c>
      <c r="AE102" s="7">
        <v>1</v>
      </c>
      <c r="AF102" s="7"/>
      <c r="AG102" s="7"/>
      <c r="AH102">
        <f>VLOOKUP(C102,KBMAUCO!$A$2:$S$604,5,FALSE)</f>
        <v>24</v>
      </c>
      <c r="AI102" s="7" t="str">
        <f t="shared" si="15"/>
        <v>S</v>
      </c>
      <c r="AJ102">
        <f>VLOOKUP($C102,KBMAUCO!$A$2:$S$604,17,FALSE)</f>
        <v>20</v>
      </c>
      <c r="AK102" s="7" t="str">
        <f t="shared" si="16"/>
        <v>S</v>
      </c>
      <c r="AL102">
        <f>VLOOKUP($C102,KBMAUCO!$A$2:$S$604,6,FALSE)</f>
        <v>6</v>
      </c>
      <c r="AM102" s="7" t="str">
        <f t="shared" si="17"/>
        <v>R</v>
      </c>
      <c r="AN102">
        <f>VLOOKUP($C102,KBMAUCO!$A$2:$S$604,15,FALSE)</f>
        <v>26</v>
      </c>
      <c r="AO102" s="7" t="str">
        <f t="shared" si="18"/>
        <v>S</v>
      </c>
      <c r="AP102">
        <f>VLOOKUP($C102,KBMAUCO!$A$2:$S$604,12,FALSE)</f>
        <v>30</v>
      </c>
      <c r="AQ102" s="7" t="str">
        <f t="shared" si="19"/>
        <v>S</v>
      </c>
      <c r="AR102">
        <f>VLOOKUP($C102,KBMAUCO!$A$2:$S$604,7,FALSE)</f>
        <v>30</v>
      </c>
      <c r="AS102" s="7" t="str">
        <f t="shared" si="20"/>
        <v>S</v>
      </c>
      <c r="AT102">
        <f>VLOOKUP($C102,KBMAUCO!$A$2:$S$604,10,FALSE)</f>
        <v>29</v>
      </c>
      <c r="AU102" s="7" t="str">
        <f t="shared" si="21"/>
        <v>S</v>
      </c>
      <c r="AV102">
        <f>VLOOKUP($C102,KBMAUCO!$A$2:$S$604,8,FALSE)</f>
        <v>12</v>
      </c>
      <c r="AW102" s="7" t="str">
        <f t="shared" si="22"/>
        <v>R</v>
      </c>
      <c r="AX102">
        <f>VLOOKUP($C102,KBMAUCO!$A$2:$S$604,11,FALSE)</f>
        <v>34</v>
      </c>
      <c r="AY102" s="7" t="str">
        <f t="shared" si="23"/>
        <v>S</v>
      </c>
      <c r="AZ102">
        <f>VLOOKUP($C102,KBMAUCO!$A$2:$S$604,13,FALSE)</f>
        <v>30</v>
      </c>
      <c r="BA102" s="7" t="str">
        <f t="shared" si="24"/>
        <v>S</v>
      </c>
      <c r="BB102">
        <f>VLOOKUP($C102,KBMAUCO!$A$2:$S$604,9,FALSE)</f>
        <v>24</v>
      </c>
      <c r="BC102" s="7" t="str">
        <f t="shared" si="25"/>
        <v>S</v>
      </c>
      <c r="BD102">
        <f>VLOOKUP($C102,KBMAUCO!$A$2:$S$604,14,FALSE)</f>
        <v>32</v>
      </c>
      <c r="BE102" s="7" t="str">
        <f t="shared" si="26"/>
        <v>S</v>
      </c>
      <c r="BF102">
        <f>VLOOKUP($C102,KBMAUCO!$A$2:$S$604,16,FALSE)</f>
        <v>36</v>
      </c>
      <c r="BG102" s="7" t="str">
        <f t="shared" si="27"/>
        <v>S</v>
      </c>
      <c r="BH102">
        <f>VLOOKUP($C102,KBMAUCO!$A$2:$S$604,19,FALSE)</f>
        <v>28</v>
      </c>
      <c r="BI102" s="7" t="str">
        <f t="shared" si="28"/>
        <v>S</v>
      </c>
      <c r="BJ102">
        <f>VLOOKUP($C102,KBMAUCO!$A$2:$S$604,18,FALSE)</f>
        <v>6</v>
      </c>
      <c r="BK102" s="7" t="str">
        <f t="shared" si="29"/>
        <v>R</v>
      </c>
      <c r="BL102" t="str">
        <f>VLOOKUP($C102,KBMAUCO!$A$2:$S$604,4,FALSE)</f>
        <v>_</v>
      </c>
      <c r="BM102" s="7" t="str">
        <f t="shared" si="30"/>
        <v>S</v>
      </c>
    </row>
    <row r="103" spans="1:65">
      <c r="A103" t="s">
        <v>1175</v>
      </c>
      <c r="C103">
        <v>3048</v>
      </c>
      <c r="D103" t="s">
        <v>1175</v>
      </c>
      <c r="E103" s="23"/>
      <c r="F103" t="s">
        <v>1175</v>
      </c>
      <c r="G103" s="7" t="s">
        <v>1103</v>
      </c>
      <c r="H103" t="s">
        <v>1175</v>
      </c>
      <c r="I103" s="11" t="s">
        <v>1011</v>
      </c>
      <c r="J103" s="2" t="s">
        <v>1012</v>
      </c>
      <c r="K103" t="s">
        <v>1013</v>
      </c>
      <c r="L103" s="5" t="s">
        <v>1175</v>
      </c>
      <c r="M103" s="4" t="s">
        <v>1014</v>
      </c>
      <c r="N103" t="s">
        <v>1015</v>
      </c>
      <c r="O103" t="s">
        <v>1175</v>
      </c>
      <c r="P103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 s="7">
        <v>1</v>
      </c>
      <c r="AB103" s="7">
        <v>0</v>
      </c>
      <c r="AC103" s="7">
        <v>0</v>
      </c>
      <c r="AD103" s="7">
        <v>0</v>
      </c>
      <c r="AE103" s="7">
        <v>1</v>
      </c>
      <c r="AF103" s="7"/>
      <c r="AG103" s="7"/>
      <c r="AH103" s="7">
        <v>24</v>
      </c>
      <c r="AI103" s="7" t="str">
        <f t="shared" si="15"/>
        <v>S</v>
      </c>
      <c r="AJ103" s="7">
        <v>20</v>
      </c>
      <c r="AK103" s="7" t="str">
        <f t="shared" si="16"/>
        <v>S</v>
      </c>
      <c r="AL103" s="7">
        <v>6</v>
      </c>
      <c r="AM103" s="7" t="str">
        <f t="shared" si="17"/>
        <v>R</v>
      </c>
      <c r="AN103" s="7">
        <v>26</v>
      </c>
      <c r="AO103" s="7" t="str">
        <f t="shared" si="18"/>
        <v>S</v>
      </c>
      <c r="AP103" s="7">
        <v>30</v>
      </c>
      <c r="AQ103" s="7" t="str">
        <f t="shared" si="19"/>
        <v>S</v>
      </c>
      <c r="AR103" s="7">
        <v>28</v>
      </c>
      <c r="AS103" s="7" t="str">
        <f t="shared" si="20"/>
        <v>S</v>
      </c>
      <c r="AT103" s="7">
        <v>30</v>
      </c>
      <c r="AU103" s="7" t="str">
        <f t="shared" si="21"/>
        <v>S</v>
      </c>
      <c r="AV103" s="7">
        <v>6</v>
      </c>
      <c r="AW103" s="7" t="str">
        <f t="shared" si="22"/>
        <v>R</v>
      </c>
      <c r="AX103" s="7">
        <v>32</v>
      </c>
      <c r="AY103" s="7" t="str">
        <f t="shared" si="23"/>
        <v>S</v>
      </c>
      <c r="AZ103" s="7">
        <v>22</v>
      </c>
      <c r="BA103" s="7" t="str">
        <f t="shared" si="24"/>
        <v>S</v>
      </c>
      <c r="BB103" s="7">
        <v>27</v>
      </c>
      <c r="BC103" s="7" t="str">
        <f t="shared" si="25"/>
        <v>S</v>
      </c>
      <c r="BD103" s="7">
        <v>30</v>
      </c>
      <c r="BE103" s="7" t="str">
        <f t="shared" si="26"/>
        <v>S</v>
      </c>
      <c r="BF103" s="7">
        <v>32</v>
      </c>
      <c r="BG103" s="7" t="str">
        <f t="shared" si="27"/>
        <v>S</v>
      </c>
      <c r="BH103" s="7">
        <v>30</v>
      </c>
      <c r="BI103" s="7" t="str">
        <f t="shared" si="28"/>
        <v>S</v>
      </c>
      <c r="BJ103" s="7">
        <v>6</v>
      </c>
      <c r="BK103" s="7" t="str">
        <f t="shared" si="29"/>
        <v>R</v>
      </c>
      <c r="BL103" s="1"/>
      <c r="BM103" s="7" t="s">
        <v>1016</v>
      </c>
    </row>
    <row r="104" spans="1:65">
      <c r="A104" s="8" t="s">
        <v>1176</v>
      </c>
      <c r="B104" s="8"/>
      <c r="C104" s="8">
        <v>3049</v>
      </c>
      <c r="D104" s="8" t="s">
        <v>1176</v>
      </c>
      <c r="E104" s="23">
        <f>VLOOKUP(C104,'fechas de aislamiento'!A$2:B$825,2,FALSE)</f>
        <v>43509</v>
      </c>
      <c r="F104" s="8" t="s">
        <v>1176</v>
      </c>
      <c r="G104" t="str">
        <f>VLOOKUP(C104,Sheet4!A$2:B$604,2,FALSE)</f>
        <v>PCM097CAZ</v>
      </c>
      <c r="H104" s="8" t="s">
        <v>1176</v>
      </c>
      <c r="I104" s="10" t="s">
        <v>1142</v>
      </c>
      <c r="J104" s="2" t="s">
        <v>1143</v>
      </c>
      <c r="K104" s="8" t="s">
        <v>1013</v>
      </c>
      <c r="L104" s="8" t="s">
        <v>1176</v>
      </c>
      <c r="M104" s="4" t="s">
        <v>1014</v>
      </c>
      <c r="N104" s="8">
        <v>44</v>
      </c>
      <c r="O104" t="s">
        <v>1176</v>
      </c>
      <c r="P104">
        <v>1</v>
      </c>
      <c r="Q104" s="7">
        <v>0</v>
      </c>
      <c r="R104" s="7">
        <v>0</v>
      </c>
      <c r="S104" s="7">
        <v>0</v>
      </c>
      <c r="T104" s="7">
        <v>1</v>
      </c>
      <c r="U104" s="7">
        <v>0.5</v>
      </c>
      <c r="V104" s="7">
        <v>1</v>
      </c>
      <c r="W104" s="7">
        <v>0.5</v>
      </c>
      <c r="X104" s="7">
        <v>1</v>
      </c>
      <c r="Y104" s="7">
        <v>0</v>
      </c>
      <c r="Z104" s="7">
        <v>0</v>
      </c>
      <c r="AA104" s="7">
        <v>1</v>
      </c>
      <c r="AB104" s="7">
        <v>0</v>
      </c>
      <c r="AC104" s="7">
        <v>0</v>
      </c>
      <c r="AD104" s="7">
        <v>0</v>
      </c>
      <c r="AE104" s="7">
        <v>1</v>
      </c>
      <c r="AF104" s="7"/>
      <c r="AG104" s="7"/>
      <c r="AH104">
        <f>VLOOKUP(C104,KBMAUCO!$A$2:$S$604,5,FALSE)</f>
        <v>23</v>
      </c>
      <c r="AI104" s="7" t="str">
        <f t="shared" si="15"/>
        <v>S</v>
      </c>
      <c r="AJ104">
        <f>VLOOKUP($C104,KBMAUCO!$A$2:$S$604,17,FALSE)</f>
        <v>17</v>
      </c>
      <c r="AK104" s="7" t="str">
        <f t="shared" si="16"/>
        <v>S</v>
      </c>
      <c r="AL104">
        <f>VLOOKUP($C104,KBMAUCO!$A$2:$S$604,6,FALSE)</f>
        <v>6</v>
      </c>
      <c r="AM104" s="7" t="str">
        <f t="shared" si="17"/>
        <v>R</v>
      </c>
      <c r="AN104">
        <f>VLOOKUP($C104,KBMAUCO!$A$2:$S$604,15,FALSE)</f>
        <v>6</v>
      </c>
      <c r="AO104" s="7" t="str">
        <f t="shared" si="18"/>
        <v>R</v>
      </c>
      <c r="AP104">
        <f>VLOOKUP($C104,KBMAUCO!$A$2:$S$604,12,FALSE)</f>
        <v>20</v>
      </c>
      <c r="AQ104" s="7" t="str">
        <f t="shared" si="19"/>
        <v>I</v>
      </c>
      <c r="AR104">
        <f>VLOOKUP($C104,KBMAUCO!$A$2:$S$604,7,FALSE)</f>
        <v>20</v>
      </c>
      <c r="AS104" s="7" t="str">
        <f t="shared" si="20"/>
        <v>I</v>
      </c>
      <c r="AT104">
        <f>VLOOKUP($C104,KBMAUCO!$A$2:$S$604,10,FALSE)</f>
        <v>18</v>
      </c>
      <c r="AU104" s="7" t="str">
        <f t="shared" si="21"/>
        <v>R</v>
      </c>
      <c r="AV104">
        <f>VLOOKUP($C104,KBMAUCO!$A$2:$S$604,8,FALSE)</f>
        <v>6</v>
      </c>
      <c r="AW104" s="7" t="str">
        <f t="shared" si="22"/>
        <v>R</v>
      </c>
      <c r="AX104">
        <f>VLOOKUP($C104,KBMAUCO!$A$2:$S$604,11,FALSE)</f>
        <v>24</v>
      </c>
      <c r="AY104" s="7" t="str">
        <f t="shared" si="23"/>
        <v>S</v>
      </c>
      <c r="AZ104">
        <f>VLOOKUP($C104,KBMAUCO!$A$2:$S$604,13,FALSE)</f>
        <v>26</v>
      </c>
      <c r="BA104" s="7" t="str">
        <f t="shared" si="24"/>
        <v>S</v>
      </c>
      <c r="BB104">
        <f>VLOOKUP($C104,KBMAUCO!$A$2:$S$604,9,FALSE)</f>
        <v>22</v>
      </c>
      <c r="BC104" s="7" t="str">
        <f t="shared" si="25"/>
        <v>S</v>
      </c>
      <c r="BD104">
        <f>VLOOKUP($C104,KBMAUCO!$A$2:$S$604,14,FALSE)</f>
        <v>32</v>
      </c>
      <c r="BE104" s="7" t="str">
        <f t="shared" si="26"/>
        <v>S</v>
      </c>
      <c r="BF104">
        <f>VLOOKUP($C104,KBMAUCO!$A$2:$S$604,16,FALSE)</f>
        <v>30</v>
      </c>
      <c r="BG104" s="7" t="str">
        <f t="shared" si="27"/>
        <v>S</v>
      </c>
      <c r="BH104">
        <f>VLOOKUP($C104,KBMAUCO!$A$2:$S$604,19,FALSE)</f>
        <v>25</v>
      </c>
      <c r="BI104" s="7" t="str">
        <f t="shared" si="28"/>
        <v>S</v>
      </c>
      <c r="BJ104">
        <f>VLOOKUP($C104,KBMAUCO!$A$2:$S$604,18,FALSE)</f>
        <v>6</v>
      </c>
      <c r="BK104" s="7" t="str">
        <f t="shared" si="29"/>
        <v>R</v>
      </c>
      <c r="BL104" t="str">
        <f>VLOOKUP($C104,KBMAUCO!$A$2:$S$604,4,FALSE)</f>
        <v>_</v>
      </c>
      <c r="BM104" s="7" t="str">
        <f t="shared" ref="BM104:BM167" si="31">IF(BL104&gt;21,"S",IF(BL104&lt;16,"R","I"))</f>
        <v>S</v>
      </c>
    </row>
    <row r="105" spans="1:65">
      <c r="A105" s="8" t="s">
        <v>1177</v>
      </c>
      <c r="B105" s="8"/>
      <c r="C105" s="8">
        <v>3050</v>
      </c>
      <c r="D105" s="8" t="s">
        <v>1177</v>
      </c>
      <c r="E105" s="23">
        <f>VLOOKUP(C105,'fechas de aislamiento'!A$2:B$825,2,FALSE)</f>
        <v>43509</v>
      </c>
      <c r="F105" s="8" t="s">
        <v>1177</v>
      </c>
      <c r="G105" t="str">
        <f>VLOOKUP(C105,Sheet4!A$2:B$604,2,FALSE)</f>
        <v>PCM099CAZ</v>
      </c>
      <c r="H105" s="8" t="s">
        <v>1177</v>
      </c>
      <c r="I105" s="10" t="s">
        <v>1142</v>
      </c>
      <c r="J105" s="2" t="s">
        <v>1143</v>
      </c>
      <c r="K105" s="8" t="s">
        <v>1013</v>
      </c>
      <c r="L105" s="8" t="s">
        <v>1177</v>
      </c>
      <c r="M105" s="4" t="s">
        <v>1014</v>
      </c>
      <c r="N105" s="8">
        <v>540</v>
      </c>
      <c r="O105" t="s">
        <v>1177</v>
      </c>
      <c r="P105">
        <v>1</v>
      </c>
      <c r="Q105" s="7">
        <v>0</v>
      </c>
      <c r="R105" s="7">
        <v>0.5</v>
      </c>
      <c r="S105" s="7">
        <v>0</v>
      </c>
      <c r="T105" s="7">
        <v>1</v>
      </c>
      <c r="U105" s="7">
        <v>0</v>
      </c>
      <c r="V105" s="7">
        <v>1</v>
      </c>
      <c r="W105" s="7">
        <v>0.5</v>
      </c>
      <c r="X105" s="7">
        <v>1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/>
      <c r="AG105" s="7"/>
      <c r="AH105">
        <f>VLOOKUP(C105,KBMAUCO!$A$2:$S$604,5,FALSE)</f>
        <v>25</v>
      </c>
      <c r="AI105" s="7" t="str">
        <f t="shared" si="15"/>
        <v>S</v>
      </c>
      <c r="AJ105">
        <f>VLOOKUP($C105,KBMAUCO!$A$2:$S$604,17,FALSE)</f>
        <v>18</v>
      </c>
      <c r="AK105" s="7" t="str">
        <f t="shared" si="16"/>
        <v>S</v>
      </c>
      <c r="AL105">
        <f>VLOOKUP($C105,KBMAUCO!$A$2:$S$604,6,FALSE)</f>
        <v>6</v>
      </c>
      <c r="AM105" s="7" t="str">
        <f t="shared" si="17"/>
        <v>R</v>
      </c>
      <c r="AN105">
        <f>VLOOKUP($C105,KBMAUCO!$A$2:$S$604,15,FALSE)</f>
        <v>6</v>
      </c>
      <c r="AO105" s="7" t="str">
        <f t="shared" si="18"/>
        <v>R</v>
      </c>
      <c r="AP105">
        <f>VLOOKUP($C105,KBMAUCO!$A$2:$S$604,12,FALSE)</f>
        <v>22</v>
      </c>
      <c r="AQ105" s="7" t="str">
        <f t="shared" si="19"/>
        <v>I</v>
      </c>
      <c r="AR105">
        <f>VLOOKUP($C105,KBMAUCO!$A$2:$S$604,7,FALSE)</f>
        <v>24</v>
      </c>
      <c r="AS105" s="7" t="str">
        <f t="shared" si="20"/>
        <v>S</v>
      </c>
      <c r="AT105">
        <f>VLOOKUP($C105,KBMAUCO!$A$2:$S$604,10,FALSE)</f>
        <v>15</v>
      </c>
      <c r="AU105" s="7" t="str">
        <f t="shared" si="21"/>
        <v>R</v>
      </c>
      <c r="AV105">
        <f>VLOOKUP($C105,KBMAUCO!$A$2:$S$604,8,FALSE)</f>
        <v>29</v>
      </c>
      <c r="AW105" s="7" t="str">
        <f t="shared" si="22"/>
        <v>S</v>
      </c>
      <c r="AX105">
        <f>VLOOKUP($C105,KBMAUCO!$A$2:$S$604,11,FALSE)</f>
        <v>32</v>
      </c>
      <c r="AY105" s="7" t="str">
        <f t="shared" si="23"/>
        <v>S</v>
      </c>
      <c r="AZ105">
        <f>VLOOKUP($C105,KBMAUCO!$A$2:$S$604,13,FALSE)</f>
        <v>32</v>
      </c>
      <c r="BA105" s="7" t="str">
        <f t="shared" si="24"/>
        <v>S</v>
      </c>
      <c r="BB105">
        <f>VLOOKUP($C105,KBMAUCO!$A$2:$S$604,9,FALSE)</f>
        <v>25</v>
      </c>
      <c r="BC105" s="7" t="str">
        <f t="shared" si="25"/>
        <v>S</v>
      </c>
      <c r="BD105">
        <f>VLOOKUP($C105,KBMAUCO!$A$2:$S$604,14,FALSE)</f>
        <v>20</v>
      </c>
      <c r="BE105" s="7" t="str">
        <f t="shared" si="26"/>
        <v>I</v>
      </c>
      <c r="BF105">
        <f>VLOOKUP($C105,KBMAUCO!$A$2:$S$604,16,FALSE)</f>
        <v>34</v>
      </c>
      <c r="BG105" s="7" t="str">
        <f t="shared" si="27"/>
        <v>S</v>
      </c>
      <c r="BH105">
        <f>VLOOKUP($C105,KBMAUCO!$A$2:$S$604,19,FALSE)</f>
        <v>28</v>
      </c>
      <c r="BI105" s="7" t="str">
        <f t="shared" si="28"/>
        <v>S</v>
      </c>
      <c r="BJ105">
        <f>VLOOKUP($C105,KBMAUCO!$A$2:$S$604,18,FALSE)</f>
        <v>28</v>
      </c>
      <c r="BK105" s="7" t="str">
        <f t="shared" si="29"/>
        <v>S</v>
      </c>
      <c r="BL105" t="str">
        <f>VLOOKUP($C105,KBMAUCO!$A$2:$S$604,4,FALSE)</f>
        <v>_</v>
      </c>
      <c r="BM105" s="7" t="str">
        <f t="shared" si="31"/>
        <v>S</v>
      </c>
    </row>
    <row r="106" spans="1:65">
      <c r="A106" s="8" t="s">
        <v>1178</v>
      </c>
      <c r="B106" s="8"/>
      <c r="C106" s="8">
        <v>3058</v>
      </c>
      <c r="D106" s="8" t="s">
        <v>1178</v>
      </c>
      <c r="E106" s="23">
        <f>VLOOKUP(C106,'fechas de aislamiento'!A$2:B$825,2,FALSE)</f>
        <v>43509</v>
      </c>
      <c r="F106" s="8" t="s">
        <v>1178</v>
      </c>
      <c r="G106" t="str">
        <f>VLOOKUP(C106,Sheet4!A$2:B$604,2,FALSE)</f>
        <v>PCM069CIP</v>
      </c>
      <c r="H106" s="8" t="s">
        <v>1178</v>
      </c>
      <c r="I106" s="10" t="s">
        <v>1142</v>
      </c>
      <c r="J106" s="2" t="s">
        <v>1143</v>
      </c>
      <c r="K106" s="8" t="s">
        <v>1013</v>
      </c>
      <c r="L106" s="8" t="s">
        <v>1178</v>
      </c>
      <c r="M106" s="4" t="s">
        <v>1014</v>
      </c>
      <c r="N106" s="8">
        <v>394</v>
      </c>
      <c r="O106" t="s">
        <v>1178</v>
      </c>
      <c r="P106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/>
      <c r="AG106" s="7"/>
      <c r="AH106">
        <f>VLOOKUP(C106,KBMAUCO!$A$2:$S$604,5,FALSE)</f>
        <v>24</v>
      </c>
      <c r="AI106" s="7" t="str">
        <f t="shared" si="15"/>
        <v>S</v>
      </c>
      <c r="AJ106">
        <f>VLOOKUP($C106,KBMAUCO!$A$2:$S$604,17,FALSE)</f>
        <v>23</v>
      </c>
      <c r="AK106" s="7" t="str">
        <f t="shared" si="16"/>
        <v>S</v>
      </c>
      <c r="AL106">
        <f>VLOOKUP($C106,KBMAUCO!$A$2:$S$604,6,FALSE)</f>
        <v>18</v>
      </c>
      <c r="AM106" s="7" t="str">
        <f t="shared" si="17"/>
        <v>S</v>
      </c>
      <c r="AN106">
        <f>VLOOKUP($C106,KBMAUCO!$A$2:$S$604,15,FALSE)</f>
        <v>29</v>
      </c>
      <c r="AO106" s="7" t="str">
        <f t="shared" si="18"/>
        <v>S</v>
      </c>
      <c r="AP106">
        <f>VLOOKUP($C106,KBMAUCO!$A$2:$S$604,12,FALSE)</f>
        <v>36</v>
      </c>
      <c r="AQ106" s="7" t="str">
        <f t="shared" si="19"/>
        <v>S</v>
      </c>
      <c r="AR106">
        <f>VLOOKUP($C106,KBMAUCO!$A$2:$S$604,7,FALSE)</f>
        <v>31</v>
      </c>
      <c r="AS106" s="7" t="str">
        <f t="shared" si="20"/>
        <v>S</v>
      </c>
      <c r="AT106">
        <f>VLOOKUP($C106,KBMAUCO!$A$2:$S$604,10,FALSE)</f>
        <v>32</v>
      </c>
      <c r="AU106" s="7" t="str">
        <f t="shared" si="21"/>
        <v>S</v>
      </c>
      <c r="AV106">
        <f>VLOOKUP($C106,KBMAUCO!$A$2:$S$604,8,FALSE)</f>
        <v>26</v>
      </c>
      <c r="AW106" s="7" t="str">
        <f t="shared" si="22"/>
        <v>S</v>
      </c>
      <c r="AX106">
        <f>VLOOKUP($C106,KBMAUCO!$A$2:$S$604,11,FALSE)</f>
        <v>31</v>
      </c>
      <c r="AY106" s="7" t="str">
        <f t="shared" si="23"/>
        <v>S</v>
      </c>
      <c r="AZ106">
        <f>VLOOKUP($C106,KBMAUCO!$A$2:$S$604,13,FALSE)</f>
        <v>31</v>
      </c>
      <c r="BA106" s="7" t="str">
        <f t="shared" si="24"/>
        <v>S</v>
      </c>
      <c r="BB106">
        <f>VLOOKUP($C106,KBMAUCO!$A$2:$S$604,9,FALSE)</f>
        <v>22</v>
      </c>
      <c r="BC106" s="7" t="str">
        <f t="shared" si="25"/>
        <v>S</v>
      </c>
      <c r="BD106">
        <f>VLOOKUP($C106,KBMAUCO!$A$2:$S$604,14,FALSE)</f>
        <v>32</v>
      </c>
      <c r="BE106" s="7" t="str">
        <f t="shared" si="26"/>
        <v>S</v>
      </c>
      <c r="BF106">
        <f>VLOOKUP($C106,KBMAUCO!$A$2:$S$604,16,FALSE)</f>
        <v>35</v>
      </c>
      <c r="BG106" s="7" t="str">
        <f t="shared" si="27"/>
        <v>S</v>
      </c>
      <c r="BH106">
        <f>VLOOKUP($C106,KBMAUCO!$A$2:$S$604,19,FALSE)</f>
        <v>28</v>
      </c>
      <c r="BI106" s="7" t="str">
        <f t="shared" si="28"/>
        <v>S</v>
      </c>
      <c r="BJ106">
        <f>VLOOKUP($C106,KBMAUCO!$A$2:$S$604,18,FALSE)</f>
        <v>31</v>
      </c>
      <c r="BK106" s="7" t="str">
        <f t="shared" si="29"/>
        <v>S</v>
      </c>
      <c r="BL106" t="str">
        <f>VLOOKUP($C106,KBMAUCO!$A$2:$S$604,4,FALSE)</f>
        <v>_</v>
      </c>
      <c r="BM106" s="7" t="str">
        <f t="shared" si="31"/>
        <v>S</v>
      </c>
    </row>
    <row r="107" spans="1:65">
      <c r="A107" s="8" t="s">
        <v>1179</v>
      </c>
      <c r="B107">
        <v>1</v>
      </c>
      <c r="C107" s="8">
        <v>3059</v>
      </c>
      <c r="D107" s="8" t="s">
        <v>1179</v>
      </c>
      <c r="E107" s="23">
        <f>VLOOKUP(C107,'fechas de aislamiento'!A$2:B$825,2,FALSE)</f>
        <v>43509</v>
      </c>
      <c r="F107" s="8" t="s">
        <v>1179</v>
      </c>
      <c r="G107" t="s">
        <v>123</v>
      </c>
      <c r="H107" s="8" t="s">
        <v>1179</v>
      </c>
      <c r="I107" s="10" t="s">
        <v>1142</v>
      </c>
      <c r="J107" s="2" t="s">
        <v>1143</v>
      </c>
      <c r="K107" s="8" t="s">
        <v>1013</v>
      </c>
      <c r="L107" s="8" t="s">
        <v>1179</v>
      </c>
      <c r="M107" s="4" t="s">
        <v>1014</v>
      </c>
      <c r="N107" s="8">
        <v>131</v>
      </c>
      <c r="O107" t="s">
        <v>1179</v>
      </c>
      <c r="P10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1</v>
      </c>
      <c r="AB107" s="7">
        <v>0</v>
      </c>
      <c r="AC107" s="7">
        <v>0</v>
      </c>
      <c r="AD107" s="7">
        <v>0</v>
      </c>
      <c r="AE107" s="7">
        <v>0</v>
      </c>
      <c r="AF107" s="7"/>
      <c r="AG107" s="7"/>
      <c r="AH107">
        <f>VLOOKUP(C107,KBMAUCO!$A$2:$S$604,5,FALSE)</f>
        <v>23</v>
      </c>
      <c r="AI107" s="7" t="str">
        <f t="shared" si="15"/>
        <v>S</v>
      </c>
      <c r="AJ107">
        <f>VLOOKUP($C107,KBMAUCO!$A$2:$S$604,17,FALSE)</f>
        <v>26</v>
      </c>
      <c r="AK107" s="7" t="str">
        <f t="shared" si="16"/>
        <v>S</v>
      </c>
      <c r="AL107">
        <f>VLOOKUP($C107,KBMAUCO!$A$2:$S$604,6,FALSE)</f>
        <v>22</v>
      </c>
      <c r="AM107" s="7" t="str">
        <f t="shared" si="17"/>
        <v>S</v>
      </c>
      <c r="AN107">
        <f>VLOOKUP($C107,KBMAUCO!$A$2:$S$604,15,FALSE)</f>
        <v>26</v>
      </c>
      <c r="AO107" s="7" t="str">
        <f t="shared" si="18"/>
        <v>S</v>
      </c>
      <c r="AP107">
        <f>VLOOKUP($C107,KBMAUCO!$A$2:$S$604,12,FALSE)</f>
        <v>35</v>
      </c>
      <c r="AQ107" s="7" t="str">
        <f t="shared" si="19"/>
        <v>S</v>
      </c>
      <c r="AR107">
        <f>VLOOKUP($C107,KBMAUCO!$A$2:$S$604,7,FALSE)</f>
        <v>31</v>
      </c>
      <c r="AS107" s="7" t="str">
        <f t="shared" si="20"/>
        <v>S</v>
      </c>
      <c r="AT107">
        <f>VLOOKUP($C107,KBMAUCO!$A$2:$S$604,10,FALSE)</f>
        <v>33</v>
      </c>
      <c r="AU107" s="7" t="str">
        <f t="shared" si="21"/>
        <v>S</v>
      </c>
      <c r="AV107">
        <f>VLOOKUP($C107,KBMAUCO!$A$2:$S$604,8,FALSE)</f>
        <v>6</v>
      </c>
      <c r="AW107" s="7" t="str">
        <f t="shared" si="22"/>
        <v>R</v>
      </c>
      <c r="AX107">
        <f>VLOOKUP($C107,KBMAUCO!$A$2:$S$604,11,FALSE)</f>
        <v>35</v>
      </c>
      <c r="AY107" s="7" t="str">
        <f t="shared" si="23"/>
        <v>S</v>
      </c>
      <c r="AZ107">
        <f>VLOOKUP($C107,KBMAUCO!$A$2:$S$604,13,FALSE)</f>
        <v>30</v>
      </c>
      <c r="BA107" s="7" t="str">
        <f t="shared" si="24"/>
        <v>S</v>
      </c>
      <c r="BB107">
        <f>VLOOKUP($C107,KBMAUCO!$A$2:$S$604,9,FALSE)</f>
        <v>25</v>
      </c>
      <c r="BC107" s="7" t="str">
        <f t="shared" si="25"/>
        <v>S</v>
      </c>
      <c r="BD107">
        <f>VLOOKUP($C107,KBMAUCO!$A$2:$S$604,14,FALSE)</f>
        <v>31</v>
      </c>
      <c r="BE107" s="7" t="str">
        <f t="shared" si="26"/>
        <v>S</v>
      </c>
      <c r="BF107">
        <f>VLOOKUP($C107,KBMAUCO!$A$2:$S$604,16,FALSE)</f>
        <v>34</v>
      </c>
      <c r="BG107" s="7" t="str">
        <f t="shared" si="27"/>
        <v>S</v>
      </c>
      <c r="BH107">
        <f>VLOOKUP($C107,KBMAUCO!$A$2:$S$604,19,FALSE)</f>
        <v>30</v>
      </c>
      <c r="BI107" s="7" t="str">
        <f t="shared" si="28"/>
        <v>S</v>
      </c>
      <c r="BJ107">
        <f>VLOOKUP($C107,KBMAUCO!$A$2:$S$604,18,FALSE)</f>
        <v>30</v>
      </c>
      <c r="BK107" s="7" t="str">
        <f t="shared" si="29"/>
        <v>S</v>
      </c>
      <c r="BL107" t="str">
        <f>VLOOKUP($C107,KBMAUCO!$A$2:$S$604,4,FALSE)</f>
        <v>_</v>
      </c>
      <c r="BM107" s="7" t="str">
        <f t="shared" si="31"/>
        <v>S</v>
      </c>
    </row>
    <row r="108" spans="1:65">
      <c r="A108" s="8" t="s">
        <v>1180</v>
      </c>
      <c r="B108" s="8"/>
      <c r="C108" s="8">
        <v>3060</v>
      </c>
      <c r="D108" s="8" t="s">
        <v>1180</v>
      </c>
      <c r="E108" s="23">
        <f>VLOOKUP(C108,'fechas de aislamiento'!A$2:B$825,2,FALSE)</f>
        <v>43509</v>
      </c>
      <c r="F108" s="8" t="s">
        <v>1180</v>
      </c>
      <c r="G108" t="str">
        <f>VLOOKUP(C108,Sheet4!A$2:B$604,2,FALSE)</f>
        <v>PCM097CIP</v>
      </c>
      <c r="H108" s="8" t="s">
        <v>1180</v>
      </c>
      <c r="I108" s="10" t="s">
        <v>1142</v>
      </c>
      <c r="J108" s="2" t="s">
        <v>1143</v>
      </c>
      <c r="K108" s="8" t="s">
        <v>1013</v>
      </c>
      <c r="L108" s="8" t="s">
        <v>1180</v>
      </c>
      <c r="M108" s="4" t="s">
        <v>1014</v>
      </c>
      <c r="N108" s="8">
        <v>44</v>
      </c>
      <c r="O108" t="s">
        <v>1180</v>
      </c>
      <c r="P108">
        <v>1</v>
      </c>
      <c r="Q108" s="7">
        <v>0</v>
      </c>
      <c r="R108" s="7">
        <v>0</v>
      </c>
      <c r="S108" s="7">
        <v>0</v>
      </c>
      <c r="T108" s="7">
        <v>1</v>
      </c>
      <c r="U108" s="7">
        <v>0.5</v>
      </c>
      <c r="V108" s="7">
        <v>1</v>
      </c>
      <c r="W108" s="7">
        <v>0.5</v>
      </c>
      <c r="X108" s="7">
        <v>1</v>
      </c>
      <c r="Y108" s="7">
        <v>0</v>
      </c>
      <c r="Z108" s="7">
        <v>0</v>
      </c>
      <c r="AA108" s="7">
        <v>1</v>
      </c>
      <c r="AB108" s="7">
        <v>0</v>
      </c>
      <c r="AC108" s="7">
        <v>0</v>
      </c>
      <c r="AD108" s="7">
        <v>0</v>
      </c>
      <c r="AE108" s="7">
        <v>1</v>
      </c>
      <c r="AF108" s="7"/>
      <c r="AG108" s="7"/>
      <c r="AH108">
        <f>VLOOKUP(C108,KBMAUCO!$A$2:$S$604,5,FALSE)</f>
        <v>21</v>
      </c>
      <c r="AI108" s="7" t="str">
        <f t="shared" si="15"/>
        <v>S</v>
      </c>
      <c r="AJ108">
        <f>VLOOKUP($C108,KBMAUCO!$A$2:$S$604,17,FALSE)</f>
        <v>15</v>
      </c>
      <c r="AK108" s="7" t="str">
        <f t="shared" si="16"/>
        <v>S</v>
      </c>
      <c r="AL108">
        <f>VLOOKUP($C108,KBMAUCO!$A$2:$S$604,6,FALSE)</f>
        <v>6</v>
      </c>
      <c r="AM108" s="7" t="str">
        <f t="shared" si="17"/>
        <v>R</v>
      </c>
      <c r="AN108">
        <f>VLOOKUP($C108,KBMAUCO!$A$2:$S$604,15,FALSE)</f>
        <v>6</v>
      </c>
      <c r="AO108" s="7" t="str">
        <f t="shared" si="18"/>
        <v>R</v>
      </c>
      <c r="AP108">
        <f>VLOOKUP($C108,KBMAUCO!$A$2:$S$604,12,FALSE)</f>
        <v>21</v>
      </c>
      <c r="AQ108" s="7" t="str">
        <f t="shared" si="19"/>
        <v>I</v>
      </c>
      <c r="AR108">
        <f>VLOOKUP($C108,KBMAUCO!$A$2:$S$604,7,FALSE)</f>
        <v>18</v>
      </c>
      <c r="AS108" s="7" t="str">
        <f t="shared" si="20"/>
        <v>I</v>
      </c>
      <c r="AT108">
        <f>VLOOKUP($C108,KBMAUCO!$A$2:$S$604,10,FALSE)</f>
        <v>12</v>
      </c>
      <c r="AU108" s="7" t="str">
        <f t="shared" si="21"/>
        <v>R</v>
      </c>
      <c r="AV108">
        <f>VLOOKUP($C108,KBMAUCO!$A$2:$S$604,8,FALSE)</f>
        <v>6</v>
      </c>
      <c r="AW108" s="7" t="str">
        <f t="shared" si="22"/>
        <v>R</v>
      </c>
      <c r="AX108">
        <f>VLOOKUP($C108,KBMAUCO!$A$2:$S$604,11,FALSE)</f>
        <v>31</v>
      </c>
      <c r="AY108" s="7" t="str">
        <f t="shared" si="23"/>
        <v>S</v>
      </c>
      <c r="AZ108">
        <f>VLOOKUP($C108,KBMAUCO!$A$2:$S$604,13,FALSE)</f>
        <v>30</v>
      </c>
      <c r="BA108" s="7" t="str">
        <f t="shared" si="24"/>
        <v>S</v>
      </c>
      <c r="BB108">
        <f>VLOOKUP($C108,KBMAUCO!$A$2:$S$604,9,FALSE)</f>
        <v>22</v>
      </c>
      <c r="BC108" s="7" t="str">
        <f t="shared" si="25"/>
        <v>S</v>
      </c>
      <c r="BD108">
        <f>VLOOKUP($C108,KBMAUCO!$A$2:$S$604,14,FALSE)</f>
        <v>30</v>
      </c>
      <c r="BE108" s="7" t="str">
        <f t="shared" si="26"/>
        <v>S</v>
      </c>
      <c r="BF108">
        <f>VLOOKUP($C108,KBMAUCO!$A$2:$S$604,16,FALSE)</f>
        <v>33</v>
      </c>
      <c r="BG108" s="7" t="str">
        <f t="shared" si="27"/>
        <v>S</v>
      </c>
      <c r="BH108">
        <f>VLOOKUP($C108,KBMAUCO!$A$2:$S$604,19,FALSE)</f>
        <v>25</v>
      </c>
      <c r="BI108" s="7" t="str">
        <f t="shared" si="28"/>
        <v>S</v>
      </c>
      <c r="BJ108">
        <f>VLOOKUP($C108,KBMAUCO!$A$2:$S$604,18,FALSE)</f>
        <v>6</v>
      </c>
      <c r="BK108" s="7" t="str">
        <f t="shared" si="29"/>
        <v>R</v>
      </c>
      <c r="BL108" t="str">
        <f>VLOOKUP($C108,KBMAUCO!$A$2:$S$604,4,FALSE)</f>
        <v>_</v>
      </c>
      <c r="BM108" s="7" t="str">
        <f t="shared" si="31"/>
        <v>S</v>
      </c>
    </row>
    <row r="109" spans="1:65">
      <c r="A109" s="8" t="s">
        <v>1181</v>
      </c>
      <c r="B109">
        <v>1</v>
      </c>
      <c r="C109" s="8">
        <v>3064</v>
      </c>
      <c r="D109" s="8" t="s">
        <v>1181</v>
      </c>
      <c r="E109" s="23">
        <f>VLOOKUP(C109,'fechas de aislamiento'!A$2:B$825,2,FALSE)</f>
        <v>43509</v>
      </c>
      <c r="F109" s="8" t="s">
        <v>1181</v>
      </c>
      <c r="G109" t="s">
        <v>131</v>
      </c>
      <c r="H109" s="8" t="s">
        <v>1181</v>
      </c>
      <c r="I109" s="10" t="s">
        <v>1142</v>
      </c>
      <c r="J109" s="2" t="s">
        <v>1143</v>
      </c>
      <c r="K109" s="8" t="s">
        <v>1013</v>
      </c>
      <c r="L109" s="8" t="s">
        <v>1181</v>
      </c>
      <c r="M109" s="4" t="s">
        <v>1014</v>
      </c>
      <c r="N109" s="8">
        <v>1193</v>
      </c>
      <c r="O109" t="s">
        <v>1181</v>
      </c>
      <c r="P109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 s="7">
        <v>1</v>
      </c>
      <c r="AB109" s="7">
        <v>0</v>
      </c>
      <c r="AC109" s="7">
        <v>0</v>
      </c>
      <c r="AD109" s="7">
        <v>0</v>
      </c>
      <c r="AE109" s="7">
        <v>1</v>
      </c>
      <c r="AF109" s="7"/>
      <c r="AG109" s="7"/>
      <c r="AH109">
        <f>VLOOKUP(C109,KBMAUCO!$A$2:$S$604,5,FALSE)</f>
        <v>24</v>
      </c>
      <c r="AI109" s="7" t="str">
        <f t="shared" si="15"/>
        <v>S</v>
      </c>
      <c r="AJ109">
        <f>VLOOKUP($C109,KBMAUCO!$A$2:$S$604,17,FALSE)</f>
        <v>17</v>
      </c>
      <c r="AK109" s="7" t="str">
        <f t="shared" si="16"/>
        <v>S</v>
      </c>
      <c r="AL109">
        <f>VLOOKUP($C109,KBMAUCO!$A$2:$S$604,6,FALSE)</f>
        <v>6</v>
      </c>
      <c r="AM109" s="7" t="str">
        <f t="shared" si="17"/>
        <v>R</v>
      </c>
      <c r="AN109">
        <f>VLOOKUP($C109,KBMAUCO!$A$2:$S$604,15,FALSE)</f>
        <v>25</v>
      </c>
      <c r="AO109" s="7" t="str">
        <f t="shared" si="18"/>
        <v>S</v>
      </c>
      <c r="AP109">
        <f>VLOOKUP($C109,KBMAUCO!$A$2:$S$604,12,FALSE)</f>
        <v>35</v>
      </c>
      <c r="AQ109" s="7" t="str">
        <f t="shared" si="19"/>
        <v>S</v>
      </c>
      <c r="AR109">
        <f>VLOOKUP($C109,KBMAUCO!$A$2:$S$604,7,FALSE)</f>
        <v>30</v>
      </c>
      <c r="AS109" s="7" t="str">
        <f t="shared" si="20"/>
        <v>S</v>
      </c>
      <c r="AT109">
        <f>VLOOKUP($C109,KBMAUCO!$A$2:$S$604,10,FALSE)</f>
        <v>31</v>
      </c>
      <c r="AU109" s="7" t="str">
        <f t="shared" si="21"/>
        <v>S</v>
      </c>
      <c r="AV109">
        <f>VLOOKUP($C109,KBMAUCO!$A$2:$S$604,8,FALSE)</f>
        <v>10</v>
      </c>
      <c r="AW109" s="7" t="str">
        <f t="shared" si="22"/>
        <v>R</v>
      </c>
      <c r="AX109">
        <f>VLOOKUP($C109,KBMAUCO!$A$2:$S$604,11,FALSE)</f>
        <v>35</v>
      </c>
      <c r="AY109" s="7" t="str">
        <f t="shared" si="23"/>
        <v>S</v>
      </c>
      <c r="AZ109">
        <f>VLOOKUP($C109,KBMAUCO!$A$2:$S$604,13,FALSE)</f>
        <v>29</v>
      </c>
      <c r="BA109" s="7" t="str">
        <f t="shared" si="24"/>
        <v>S</v>
      </c>
      <c r="BB109">
        <f>VLOOKUP($C109,KBMAUCO!$A$2:$S$604,9,FALSE)</f>
        <v>22</v>
      </c>
      <c r="BC109" s="7" t="str">
        <f t="shared" si="25"/>
        <v>S</v>
      </c>
      <c r="BD109">
        <f>VLOOKUP($C109,KBMAUCO!$A$2:$S$604,14,FALSE)</f>
        <v>29</v>
      </c>
      <c r="BE109" s="7" t="str">
        <f t="shared" si="26"/>
        <v>S</v>
      </c>
      <c r="BF109">
        <f>VLOOKUP($C109,KBMAUCO!$A$2:$S$604,16,FALSE)</f>
        <v>34</v>
      </c>
      <c r="BG109" s="7" t="str">
        <f t="shared" si="27"/>
        <v>S</v>
      </c>
      <c r="BH109">
        <f>VLOOKUP($C109,KBMAUCO!$A$2:$S$604,19,FALSE)</f>
        <v>30</v>
      </c>
      <c r="BI109" s="7" t="str">
        <f t="shared" si="28"/>
        <v>S</v>
      </c>
      <c r="BJ109">
        <f>VLOOKUP($C109,KBMAUCO!$A$2:$S$604,18,FALSE)</f>
        <v>6</v>
      </c>
      <c r="BK109" s="7" t="str">
        <f t="shared" si="29"/>
        <v>R</v>
      </c>
      <c r="BL109" t="str">
        <f>VLOOKUP($C109,KBMAUCO!$A$2:$S$604,4,FALSE)</f>
        <v>_</v>
      </c>
      <c r="BM109" s="7" t="str">
        <f t="shared" si="31"/>
        <v>S</v>
      </c>
    </row>
    <row r="110" spans="1:65">
      <c r="A110" s="8" t="s">
        <v>1182</v>
      </c>
      <c r="B110">
        <v>1</v>
      </c>
      <c r="C110" s="8">
        <v>3065</v>
      </c>
      <c r="D110" s="8" t="s">
        <v>1182</v>
      </c>
      <c r="E110" s="23">
        <f>VLOOKUP(C110,'fechas de aislamiento'!A$2:B$825,2,FALSE)</f>
        <v>43509</v>
      </c>
      <c r="F110" s="8" t="s">
        <v>1182</v>
      </c>
      <c r="G110" t="s">
        <v>132</v>
      </c>
      <c r="H110" s="8" t="s">
        <v>1182</v>
      </c>
      <c r="I110" s="10" t="s">
        <v>1142</v>
      </c>
      <c r="J110" s="2" t="s">
        <v>1143</v>
      </c>
      <c r="K110" s="8" t="s">
        <v>1013</v>
      </c>
      <c r="L110" s="8" t="s">
        <v>1182</v>
      </c>
      <c r="M110" s="4" t="s">
        <v>1014</v>
      </c>
      <c r="N110" s="8">
        <v>1193</v>
      </c>
      <c r="O110" t="s">
        <v>1182</v>
      </c>
      <c r="P110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 s="7">
        <v>1</v>
      </c>
      <c r="AB110" s="7">
        <v>0</v>
      </c>
      <c r="AC110" s="7">
        <v>0</v>
      </c>
      <c r="AD110" s="7">
        <v>0</v>
      </c>
      <c r="AE110" s="7">
        <v>1</v>
      </c>
      <c r="AF110" s="7"/>
      <c r="AG110" s="7"/>
      <c r="AH110">
        <f>VLOOKUP(C110,KBMAUCO!$A$2:$S$604,5,FALSE)</f>
        <v>22</v>
      </c>
      <c r="AI110" s="7" t="str">
        <f t="shared" si="15"/>
        <v>S</v>
      </c>
      <c r="AJ110">
        <f>VLOOKUP($C110,KBMAUCO!$A$2:$S$604,17,FALSE)</f>
        <v>22</v>
      </c>
      <c r="AK110" s="7" t="str">
        <f t="shared" si="16"/>
        <v>S</v>
      </c>
      <c r="AL110">
        <f>VLOOKUP($C110,KBMAUCO!$A$2:$S$604,6,FALSE)</f>
        <v>6</v>
      </c>
      <c r="AM110" s="7" t="str">
        <f t="shared" si="17"/>
        <v>R</v>
      </c>
      <c r="AN110">
        <f>VLOOKUP($C110,KBMAUCO!$A$2:$S$604,15,FALSE)</f>
        <v>26</v>
      </c>
      <c r="AO110" s="7" t="str">
        <f t="shared" si="18"/>
        <v>S</v>
      </c>
      <c r="AP110">
        <f>VLOOKUP($C110,KBMAUCO!$A$2:$S$604,12,FALSE)</f>
        <v>34</v>
      </c>
      <c r="AQ110" s="7" t="str">
        <f t="shared" si="19"/>
        <v>S</v>
      </c>
      <c r="AR110">
        <f>VLOOKUP($C110,KBMAUCO!$A$2:$S$604,7,FALSE)</f>
        <v>31</v>
      </c>
      <c r="AS110" s="7" t="str">
        <f t="shared" si="20"/>
        <v>S</v>
      </c>
      <c r="AT110">
        <f>VLOOKUP($C110,KBMAUCO!$A$2:$S$604,10,FALSE)</f>
        <v>34</v>
      </c>
      <c r="AU110" s="7" t="str">
        <f t="shared" si="21"/>
        <v>S</v>
      </c>
      <c r="AV110">
        <f>VLOOKUP($C110,KBMAUCO!$A$2:$S$604,8,FALSE)</f>
        <v>9</v>
      </c>
      <c r="AW110" s="7" t="str">
        <f t="shared" si="22"/>
        <v>R</v>
      </c>
      <c r="AX110">
        <f>VLOOKUP($C110,KBMAUCO!$A$2:$S$604,11,FALSE)</f>
        <v>34</v>
      </c>
      <c r="AY110" s="7" t="str">
        <f t="shared" si="23"/>
        <v>S</v>
      </c>
      <c r="AZ110">
        <f>VLOOKUP($C110,KBMAUCO!$A$2:$S$604,13,FALSE)</f>
        <v>30</v>
      </c>
      <c r="BA110" s="7" t="str">
        <f t="shared" si="24"/>
        <v>S</v>
      </c>
      <c r="BB110">
        <f>VLOOKUP($C110,KBMAUCO!$A$2:$S$604,9,FALSE)</f>
        <v>23</v>
      </c>
      <c r="BC110" s="7" t="str">
        <f t="shared" si="25"/>
        <v>S</v>
      </c>
      <c r="BD110">
        <f>VLOOKUP($C110,KBMAUCO!$A$2:$S$604,14,FALSE)</f>
        <v>28</v>
      </c>
      <c r="BE110" s="7" t="str">
        <f t="shared" si="26"/>
        <v>S</v>
      </c>
      <c r="BF110">
        <f>VLOOKUP($C110,KBMAUCO!$A$2:$S$604,16,FALSE)</f>
        <v>31</v>
      </c>
      <c r="BG110" s="7" t="str">
        <f t="shared" si="27"/>
        <v>S</v>
      </c>
      <c r="BH110">
        <f>VLOOKUP($C110,KBMAUCO!$A$2:$S$604,19,FALSE)</f>
        <v>32</v>
      </c>
      <c r="BI110" s="7" t="str">
        <f t="shared" si="28"/>
        <v>S</v>
      </c>
      <c r="BJ110">
        <f>VLOOKUP($C110,KBMAUCO!$A$2:$S$604,18,FALSE)</f>
        <v>6</v>
      </c>
      <c r="BK110" s="7" t="str">
        <f t="shared" si="29"/>
        <v>R</v>
      </c>
      <c r="BL110" t="str">
        <f>VLOOKUP($C110,KBMAUCO!$A$2:$S$604,4,FALSE)</f>
        <v>_</v>
      </c>
      <c r="BM110" s="7" t="str">
        <f t="shared" si="31"/>
        <v>S</v>
      </c>
    </row>
    <row r="111" spans="1:65">
      <c r="A111" s="8" t="s">
        <v>1183</v>
      </c>
      <c r="B111" s="8"/>
      <c r="C111" s="8">
        <v>3066</v>
      </c>
      <c r="D111" s="8" t="s">
        <v>1183</v>
      </c>
      <c r="E111" s="23">
        <f>VLOOKUP(C111,'fechas de aislamiento'!A$2:B$825,2,FALSE)</f>
        <v>43509</v>
      </c>
      <c r="F111" s="8" t="s">
        <v>1183</v>
      </c>
      <c r="G111" t="str">
        <f>VLOOKUP(C111,Sheet4!A$2:B$604,2,FALSE)</f>
        <v>PCM107M1CIP</v>
      </c>
      <c r="H111" s="8" t="s">
        <v>1183</v>
      </c>
      <c r="I111" s="10" t="s">
        <v>1142</v>
      </c>
      <c r="J111" s="2" t="s">
        <v>1143</v>
      </c>
      <c r="K111" s="8" t="s">
        <v>1013</v>
      </c>
      <c r="L111" s="8" t="s">
        <v>1183</v>
      </c>
      <c r="M111" s="4" t="s">
        <v>1014</v>
      </c>
      <c r="N111" s="8">
        <v>744</v>
      </c>
      <c r="O111" t="s">
        <v>1183</v>
      </c>
      <c r="P111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 s="7">
        <v>1</v>
      </c>
      <c r="AB111" s="7">
        <v>0</v>
      </c>
      <c r="AC111" s="7">
        <v>0</v>
      </c>
      <c r="AD111" s="7">
        <v>0</v>
      </c>
      <c r="AE111" s="7">
        <v>1</v>
      </c>
      <c r="AF111" s="7"/>
      <c r="AG111" s="7"/>
      <c r="AH111">
        <f>VLOOKUP(C111,KBMAUCO!$A$2:$S$604,5,FALSE)</f>
        <v>21</v>
      </c>
      <c r="AI111" s="7" t="str">
        <f t="shared" ref="AI111:AI174" si="32">IF(AH111&gt;19,"S",IF(AH111&lt;17,"R","I"))</f>
        <v>S</v>
      </c>
      <c r="AJ111">
        <f>VLOOKUP($C111,KBMAUCO!$A$2:$S$604,17,FALSE)</f>
        <v>22</v>
      </c>
      <c r="AK111" s="7" t="str">
        <f t="shared" ref="AK111:AK174" si="33">IF(AJ111&gt;14,"S",IF(AJ111&lt;12,"R","I"))</f>
        <v>S</v>
      </c>
      <c r="AL111">
        <f>VLOOKUP($C111,KBMAUCO!$A$2:$S$604,6,FALSE)</f>
        <v>6</v>
      </c>
      <c r="AM111" s="7" t="str">
        <f t="shared" ref="AM111:AM174" si="34">IF(AL111&gt;16,"S",IF(AL111&lt;14,"R","I"))</f>
        <v>R</v>
      </c>
      <c r="AN111">
        <f>VLOOKUP($C111,KBMAUCO!$A$2:$S$604,15,FALSE)</f>
        <v>27</v>
      </c>
      <c r="AO111" s="7" t="str">
        <f t="shared" ref="AO111:AO174" si="35">IF(AN111&gt;22,"S",IF(AN111&lt;20,"R","I"))</f>
        <v>S</v>
      </c>
      <c r="AP111">
        <f>VLOOKUP($C111,KBMAUCO!$A$2:$S$604,12,FALSE)</f>
        <v>34</v>
      </c>
      <c r="AQ111" s="7" t="str">
        <f t="shared" ref="AQ111:AQ174" si="36">IF(AP111&gt;24,"S",IF(AP111&lt;19,"R","I"))</f>
        <v>S</v>
      </c>
      <c r="AR111">
        <f>VLOOKUP($C111,KBMAUCO!$A$2:$S$604,7,FALSE)</f>
        <v>30</v>
      </c>
      <c r="AS111" s="7" t="str">
        <f t="shared" ref="AS111:AS174" si="37">IF(AR111&gt;20,"S",IF(AR111&lt;18,"R","I"))</f>
        <v>S</v>
      </c>
      <c r="AT111">
        <f>VLOOKUP($C111,KBMAUCO!$A$2:$S$604,10,FALSE)</f>
        <v>32</v>
      </c>
      <c r="AU111" s="7" t="str">
        <f t="shared" ref="AU111:AU174" si="38">IF(AT111&gt;22,"S",IF(AT111&lt;20,"R","I"))</f>
        <v>S</v>
      </c>
      <c r="AV111">
        <f>VLOOKUP($C111,KBMAUCO!$A$2:$S$604,8,FALSE)</f>
        <v>12</v>
      </c>
      <c r="AW111" s="7" t="str">
        <f t="shared" ref="AW111:AW174" si="39">IF(AV111&gt;25,"S",IF(AV111&lt;22,"R","I"))</f>
        <v>R</v>
      </c>
      <c r="AX111">
        <f>VLOOKUP($C111,KBMAUCO!$A$2:$S$604,11,FALSE)</f>
        <v>35</v>
      </c>
      <c r="AY111" s="7" t="str">
        <f t="shared" ref="AY111:AY174" si="40">IF(AX111&gt;21,"S",IF(AX111&lt;19,"R","I"))</f>
        <v>S</v>
      </c>
      <c r="AZ111">
        <f>VLOOKUP($C111,KBMAUCO!$A$2:$S$604,13,FALSE)</f>
        <v>31</v>
      </c>
      <c r="BA111" s="7" t="str">
        <f t="shared" ref="BA111:BA174" si="41">IF(AZ111&gt;15,"S",IF(AZ111&lt;13,"R","I"))</f>
        <v>S</v>
      </c>
      <c r="BB111">
        <f>VLOOKUP($C111,KBMAUCO!$A$2:$S$604,9,FALSE)</f>
        <v>22</v>
      </c>
      <c r="BC111" s="7" t="str">
        <f t="shared" ref="BC111:BC174" si="42">IF(BB111&gt;17,"S",IF(BB111&lt;15,"R","I"))</f>
        <v>S</v>
      </c>
      <c r="BD111">
        <f>VLOOKUP($C111,KBMAUCO!$A$2:$S$604,14,FALSE)</f>
        <v>32</v>
      </c>
      <c r="BE111" s="7" t="str">
        <f t="shared" ref="BE111:BE174" si="43">IF(BD111&gt;22,"S",IF(BD111&lt;20,"R","I"))</f>
        <v>S</v>
      </c>
      <c r="BF111">
        <f>VLOOKUP($C111,KBMAUCO!$A$2:$S$604,16,FALSE)</f>
        <v>33</v>
      </c>
      <c r="BG111" s="7" t="str">
        <f t="shared" ref="BG111:BG174" si="44">IF(BF111&gt;22,"S",IF(BF111&lt;20,"R","I"))</f>
        <v>S</v>
      </c>
      <c r="BH111">
        <f>VLOOKUP($C111,KBMAUCO!$A$2:$S$604,19,FALSE)</f>
        <v>28</v>
      </c>
      <c r="BI111" s="7" t="str">
        <f t="shared" ref="BI111:BI174" si="45">IF(BH111&gt;24,"S",IF(BH111&lt;21,"R","I"))</f>
        <v>S</v>
      </c>
      <c r="BJ111">
        <f>VLOOKUP($C111,KBMAUCO!$A$2:$S$604,18,FALSE)</f>
        <v>6</v>
      </c>
      <c r="BK111" s="7" t="str">
        <f t="shared" ref="BK111:BK174" si="46">IF(BJ111&gt;15,"S",IF(BJ111&lt;11,"R","I"))</f>
        <v>R</v>
      </c>
      <c r="BL111" t="str">
        <f>VLOOKUP($C111,KBMAUCO!$A$2:$S$604,4,FALSE)</f>
        <v>_</v>
      </c>
      <c r="BM111" s="7" t="str">
        <f t="shared" si="31"/>
        <v>S</v>
      </c>
    </row>
    <row r="112" spans="1:65">
      <c r="A112" s="8" t="s">
        <v>1184</v>
      </c>
      <c r="B112" s="8"/>
      <c r="C112" s="8">
        <v>3072</v>
      </c>
      <c r="D112" s="8" t="s">
        <v>1184</v>
      </c>
      <c r="E112" s="23">
        <f>VLOOKUP(C112,'fechas de aislamiento'!A$2:B$825,2,FALSE)</f>
        <v>43511</v>
      </c>
      <c r="F112" s="8" t="s">
        <v>1184</v>
      </c>
      <c r="G112" t="str">
        <f>VLOOKUP(C112,Sheet4!A$2:B$604,2,FALSE)</f>
        <v>PCM110CAZ</v>
      </c>
      <c r="H112" s="8" t="s">
        <v>1184</v>
      </c>
      <c r="I112" s="10" t="s">
        <v>1142</v>
      </c>
      <c r="J112" s="2" t="s">
        <v>1143</v>
      </c>
      <c r="K112" s="8" t="s">
        <v>1013</v>
      </c>
      <c r="L112" s="8" t="s">
        <v>1184</v>
      </c>
      <c r="M112" s="4" t="s">
        <v>1014</v>
      </c>
      <c r="N112" s="8">
        <v>3036</v>
      </c>
      <c r="O112" t="s">
        <v>1184</v>
      </c>
      <c r="P112">
        <v>0</v>
      </c>
      <c r="Q112" s="7">
        <v>0</v>
      </c>
      <c r="R112" s="7">
        <v>0</v>
      </c>
      <c r="S112" s="7">
        <v>0</v>
      </c>
      <c r="T112" s="7">
        <v>1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 s="7">
        <v>0.5</v>
      </c>
      <c r="AB112" s="7">
        <v>0</v>
      </c>
      <c r="AC112" s="7">
        <v>0</v>
      </c>
      <c r="AD112" s="7">
        <v>0</v>
      </c>
      <c r="AE112" s="7">
        <v>1</v>
      </c>
      <c r="AF112" s="7"/>
      <c r="AG112" s="7"/>
      <c r="AH112">
        <f>VLOOKUP(C112,KBMAUCO!$A$2:$S$604,5,FALSE)</f>
        <v>23</v>
      </c>
      <c r="AI112" s="7" t="str">
        <f t="shared" si="32"/>
        <v>S</v>
      </c>
      <c r="AJ112">
        <f>VLOOKUP($C112,KBMAUCO!$A$2:$S$604,17,FALSE)</f>
        <v>18</v>
      </c>
      <c r="AK112" s="7" t="str">
        <f t="shared" si="33"/>
        <v>S</v>
      </c>
      <c r="AL112">
        <f>VLOOKUP($C112,KBMAUCO!$A$2:$S$604,6,FALSE)</f>
        <v>6</v>
      </c>
      <c r="AM112" s="7" t="str">
        <f t="shared" si="34"/>
        <v>R</v>
      </c>
      <c r="AN112">
        <f>VLOOKUP($C112,KBMAUCO!$A$2:$S$604,15,FALSE)</f>
        <v>14</v>
      </c>
      <c r="AO112" s="7" t="str">
        <f t="shared" si="35"/>
        <v>R</v>
      </c>
      <c r="AP112">
        <f>VLOOKUP($C112,KBMAUCO!$A$2:$S$604,12,FALSE)</f>
        <v>34</v>
      </c>
      <c r="AQ112" s="7" t="str">
        <f t="shared" si="36"/>
        <v>S</v>
      </c>
      <c r="AR112">
        <f>VLOOKUP($C112,KBMAUCO!$A$2:$S$604,7,FALSE)</f>
        <v>22</v>
      </c>
      <c r="AS112" s="7" t="str">
        <f t="shared" si="37"/>
        <v>S</v>
      </c>
      <c r="AT112">
        <f>VLOOKUP($C112,KBMAUCO!$A$2:$S$604,10,FALSE)</f>
        <v>32</v>
      </c>
      <c r="AU112" s="7" t="str">
        <f t="shared" si="38"/>
        <v>S</v>
      </c>
      <c r="AV112">
        <f>VLOOKUP($C112,KBMAUCO!$A$2:$S$604,8,FALSE)</f>
        <v>25</v>
      </c>
      <c r="AW112" s="7" t="str">
        <f t="shared" si="39"/>
        <v>I</v>
      </c>
      <c r="AX112">
        <f>VLOOKUP($C112,KBMAUCO!$A$2:$S$604,11,FALSE)</f>
        <v>36</v>
      </c>
      <c r="AY112" s="7" t="str">
        <f t="shared" si="40"/>
        <v>S</v>
      </c>
      <c r="AZ112" t="str">
        <f>VLOOKUP($C112,KBMAUCO!$A$2:$S$604,13,FALSE)</f>
        <v>_</v>
      </c>
      <c r="BA112" s="7" t="str">
        <f t="shared" si="41"/>
        <v>S</v>
      </c>
      <c r="BB112">
        <f>VLOOKUP($C112,KBMAUCO!$A$2:$S$604,9,FALSE)</f>
        <v>26</v>
      </c>
      <c r="BC112" s="7" t="str">
        <f t="shared" si="42"/>
        <v>S</v>
      </c>
      <c r="BD112">
        <f>VLOOKUP($C112,KBMAUCO!$A$2:$S$604,14,FALSE)</f>
        <v>30</v>
      </c>
      <c r="BE112" s="7" t="str">
        <f t="shared" si="43"/>
        <v>S</v>
      </c>
      <c r="BF112">
        <f>VLOOKUP($C112,KBMAUCO!$A$2:$S$604,16,FALSE)</f>
        <v>36</v>
      </c>
      <c r="BG112" s="7" t="str">
        <f t="shared" si="44"/>
        <v>S</v>
      </c>
      <c r="BH112">
        <f>VLOOKUP($C112,KBMAUCO!$A$2:$S$604,19,FALSE)</f>
        <v>28</v>
      </c>
      <c r="BI112" s="7" t="str">
        <f t="shared" si="45"/>
        <v>S</v>
      </c>
      <c r="BJ112">
        <f>VLOOKUP($C112,KBMAUCO!$A$2:$S$604,18,FALSE)</f>
        <v>6</v>
      </c>
      <c r="BK112" s="7" t="str">
        <f t="shared" si="46"/>
        <v>R</v>
      </c>
      <c r="BL112" t="str">
        <f>VLOOKUP($C112,KBMAUCO!$A$2:$S$604,4,FALSE)</f>
        <v>_</v>
      </c>
      <c r="BM112" s="7" t="str">
        <f t="shared" si="31"/>
        <v>S</v>
      </c>
    </row>
    <row r="113" spans="1:65">
      <c r="A113" s="8" t="s">
        <v>1185</v>
      </c>
      <c r="B113">
        <v>1</v>
      </c>
      <c r="C113" s="8">
        <v>3082</v>
      </c>
      <c r="D113" s="8" t="s">
        <v>1185</v>
      </c>
      <c r="E113" s="23">
        <f>VLOOKUP(C113,'fechas de aislamiento'!A$2:B$825,2,FALSE)</f>
        <v>43511</v>
      </c>
      <c r="F113" s="8" t="s">
        <v>1185</v>
      </c>
      <c r="G113" t="s">
        <v>159</v>
      </c>
      <c r="H113" s="8" t="s">
        <v>1185</v>
      </c>
      <c r="I113" s="10" t="s">
        <v>1142</v>
      </c>
      <c r="J113" s="2" t="s">
        <v>1143</v>
      </c>
      <c r="K113" s="8" t="s">
        <v>1013</v>
      </c>
      <c r="L113" s="8" t="s">
        <v>1185</v>
      </c>
      <c r="M113" s="4" t="s">
        <v>1014</v>
      </c>
      <c r="N113" s="8">
        <v>131</v>
      </c>
      <c r="O113" t="s">
        <v>1185</v>
      </c>
      <c r="P113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 s="7">
        <v>1</v>
      </c>
      <c r="AB113" s="7">
        <v>0</v>
      </c>
      <c r="AC113" s="7">
        <v>1</v>
      </c>
      <c r="AD113" s="7">
        <v>0</v>
      </c>
      <c r="AE113" s="7">
        <v>0</v>
      </c>
      <c r="AF113" s="7"/>
      <c r="AG113" s="7"/>
      <c r="AH113">
        <f>VLOOKUP(C113,KBMAUCO!$A$2:$S$604,5,FALSE)</f>
        <v>22</v>
      </c>
      <c r="AI113" s="7" t="str">
        <f t="shared" si="32"/>
        <v>S</v>
      </c>
      <c r="AJ113">
        <f>VLOOKUP($C113,KBMAUCO!$A$2:$S$604,17,FALSE)</f>
        <v>21</v>
      </c>
      <c r="AK113" s="7" t="str">
        <f t="shared" si="33"/>
        <v>S</v>
      </c>
      <c r="AL113">
        <f>VLOOKUP($C113,KBMAUCO!$A$2:$S$604,6,FALSE)</f>
        <v>6</v>
      </c>
      <c r="AM113" s="7" t="str">
        <f t="shared" si="34"/>
        <v>R</v>
      </c>
      <c r="AN113">
        <f>VLOOKUP($C113,KBMAUCO!$A$2:$S$604,15,FALSE)</f>
        <v>24</v>
      </c>
      <c r="AO113" s="7" t="str">
        <f t="shared" si="35"/>
        <v>S</v>
      </c>
      <c r="AP113">
        <f>VLOOKUP($C113,KBMAUCO!$A$2:$S$604,12,FALSE)</f>
        <v>34</v>
      </c>
      <c r="AQ113" s="7" t="str">
        <f t="shared" si="36"/>
        <v>S</v>
      </c>
      <c r="AR113">
        <f>VLOOKUP($C113,KBMAUCO!$A$2:$S$604,7,FALSE)</f>
        <v>22</v>
      </c>
      <c r="AS113" s="7" t="str">
        <f t="shared" si="37"/>
        <v>S</v>
      </c>
      <c r="AT113">
        <f>VLOOKUP($C113,KBMAUCO!$A$2:$S$604,10,FALSE)</f>
        <v>28</v>
      </c>
      <c r="AU113" s="7" t="str">
        <f t="shared" si="38"/>
        <v>S</v>
      </c>
      <c r="AV113">
        <f>VLOOKUP($C113,KBMAUCO!$A$2:$S$604,8,FALSE)</f>
        <v>6</v>
      </c>
      <c r="AW113" s="7" t="str">
        <f t="shared" si="39"/>
        <v>R</v>
      </c>
      <c r="AX113">
        <f>VLOOKUP($C113,KBMAUCO!$A$2:$S$604,11,FALSE)</f>
        <v>30</v>
      </c>
      <c r="AY113" s="7" t="str">
        <f t="shared" si="40"/>
        <v>S</v>
      </c>
      <c r="AZ113">
        <f>VLOOKUP($C113,KBMAUCO!$A$2:$S$604,13,FALSE)</f>
        <v>29</v>
      </c>
      <c r="BA113" s="7" t="str">
        <f t="shared" si="41"/>
        <v>S</v>
      </c>
      <c r="BB113">
        <f>VLOOKUP($C113,KBMAUCO!$A$2:$S$604,9,FALSE)</f>
        <v>9</v>
      </c>
      <c r="BC113" s="7" t="str">
        <f t="shared" si="42"/>
        <v>R</v>
      </c>
      <c r="BD113">
        <f>VLOOKUP($C113,KBMAUCO!$A$2:$S$604,14,FALSE)</f>
        <v>28</v>
      </c>
      <c r="BE113" s="7" t="str">
        <f t="shared" si="43"/>
        <v>S</v>
      </c>
      <c r="BF113">
        <f>VLOOKUP($C113,KBMAUCO!$A$2:$S$604,16,FALSE)</f>
        <v>34</v>
      </c>
      <c r="BG113" s="7" t="str">
        <f t="shared" si="44"/>
        <v>S</v>
      </c>
      <c r="BH113">
        <f>VLOOKUP($C113,KBMAUCO!$A$2:$S$604,19,FALSE)</f>
        <v>29</v>
      </c>
      <c r="BI113" s="7" t="str">
        <f t="shared" si="45"/>
        <v>S</v>
      </c>
      <c r="BJ113">
        <f>VLOOKUP($C113,KBMAUCO!$A$2:$S$604,18,FALSE)</f>
        <v>28</v>
      </c>
      <c r="BK113" s="7" t="str">
        <f t="shared" si="46"/>
        <v>S</v>
      </c>
      <c r="BL113" t="str">
        <f>VLOOKUP($C113,KBMAUCO!$A$2:$S$604,4,FALSE)</f>
        <v>_</v>
      </c>
      <c r="BM113" s="7" t="str">
        <f t="shared" si="31"/>
        <v>S</v>
      </c>
    </row>
    <row r="114" spans="1:65">
      <c r="A114" s="8" t="s">
        <v>1186</v>
      </c>
      <c r="B114" s="8"/>
      <c r="C114" s="8">
        <v>3083</v>
      </c>
      <c r="D114" s="8" t="s">
        <v>1186</v>
      </c>
      <c r="E114" s="23">
        <f>VLOOKUP(C114,'fechas de aislamiento'!A$2:B$825,2,FALSE)</f>
        <v>43511</v>
      </c>
      <c r="F114" s="8" t="s">
        <v>1186</v>
      </c>
      <c r="G114" t="str">
        <f>VLOOKUP(C114,Sheet4!A$2:B$604,2,FALSE)</f>
        <v>PCM110CIP</v>
      </c>
      <c r="H114" s="8" t="s">
        <v>1186</v>
      </c>
      <c r="I114" s="10" t="s">
        <v>1142</v>
      </c>
      <c r="J114" s="2" t="s">
        <v>1143</v>
      </c>
      <c r="K114" s="8" t="s">
        <v>1013</v>
      </c>
      <c r="L114" s="8" t="s">
        <v>1186</v>
      </c>
      <c r="M114" s="4" t="s">
        <v>1014</v>
      </c>
      <c r="N114" s="9">
        <v>2</v>
      </c>
      <c r="O114" t="s">
        <v>1186</v>
      </c>
      <c r="P114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 s="7">
        <v>1</v>
      </c>
      <c r="AB114" s="7">
        <v>0</v>
      </c>
      <c r="AC114" s="7">
        <v>0</v>
      </c>
      <c r="AD114" s="7">
        <v>0</v>
      </c>
      <c r="AE114" s="7">
        <v>1</v>
      </c>
      <c r="AF114" s="7"/>
      <c r="AG114" s="7"/>
      <c r="AH114">
        <f>VLOOKUP(C114,KBMAUCO!$A$2:$S$604,5,FALSE)</f>
        <v>20</v>
      </c>
      <c r="AI114" s="7" t="str">
        <f t="shared" si="32"/>
        <v>S</v>
      </c>
      <c r="AJ114">
        <f>VLOOKUP($C114,KBMAUCO!$A$2:$S$604,17,FALSE)</f>
        <v>18</v>
      </c>
      <c r="AK114" s="7" t="str">
        <f t="shared" si="33"/>
        <v>S</v>
      </c>
      <c r="AL114">
        <f>VLOOKUP($C114,KBMAUCO!$A$2:$S$604,6,FALSE)</f>
        <v>6</v>
      </c>
      <c r="AM114" s="7" t="str">
        <f t="shared" si="34"/>
        <v>R</v>
      </c>
      <c r="AN114">
        <f>VLOOKUP($C114,KBMAUCO!$A$2:$S$604,15,FALSE)</f>
        <v>26</v>
      </c>
      <c r="AO114" s="7" t="str">
        <f t="shared" si="35"/>
        <v>S</v>
      </c>
      <c r="AP114">
        <f>VLOOKUP($C114,KBMAUCO!$A$2:$S$604,12,FALSE)</f>
        <v>39</v>
      </c>
      <c r="AQ114" s="7" t="str">
        <f t="shared" si="36"/>
        <v>S</v>
      </c>
      <c r="AR114">
        <f>VLOOKUP($C114,KBMAUCO!$A$2:$S$604,7,FALSE)</f>
        <v>35</v>
      </c>
      <c r="AS114" s="7" t="str">
        <f t="shared" si="37"/>
        <v>S</v>
      </c>
      <c r="AT114">
        <f>VLOOKUP($C114,KBMAUCO!$A$2:$S$604,10,FALSE)</f>
        <v>36</v>
      </c>
      <c r="AU114" s="7" t="str">
        <f t="shared" si="38"/>
        <v>S</v>
      </c>
      <c r="AV114">
        <f>VLOOKUP($C114,KBMAUCO!$A$2:$S$604,8,FALSE)</f>
        <v>14</v>
      </c>
      <c r="AW114" s="7" t="str">
        <f t="shared" si="39"/>
        <v>R</v>
      </c>
      <c r="AX114">
        <f>VLOOKUP($C114,KBMAUCO!$A$2:$S$604,11,FALSE)</f>
        <v>36</v>
      </c>
      <c r="AY114" s="7" t="str">
        <f t="shared" si="40"/>
        <v>S</v>
      </c>
      <c r="AZ114">
        <f>VLOOKUP($C114,KBMAUCO!$A$2:$S$604,13,FALSE)</f>
        <v>35</v>
      </c>
      <c r="BA114" s="7" t="str">
        <f t="shared" si="41"/>
        <v>S</v>
      </c>
      <c r="BB114">
        <f>VLOOKUP($C114,KBMAUCO!$A$2:$S$604,9,FALSE)</f>
        <v>25</v>
      </c>
      <c r="BC114" s="7" t="str">
        <f t="shared" si="42"/>
        <v>S</v>
      </c>
      <c r="BD114">
        <f>VLOOKUP($C114,KBMAUCO!$A$2:$S$604,14,FALSE)</f>
        <v>32</v>
      </c>
      <c r="BE114" s="7" t="str">
        <f t="shared" si="43"/>
        <v>S</v>
      </c>
      <c r="BF114">
        <f>VLOOKUP($C114,KBMAUCO!$A$2:$S$604,16,FALSE)</f>
        <v>38</v>
      </c>
      <c r="BG114" s="7" t="str">
        <f t="shared" si="44"/>
        <v>S</v>
      </c>
      <c r="BH114">
        <f>VLOOKUP($C114,KBMAUCO!$A$2:$S$604,19,FALSE)</f>
        <v>31</v>
      </c>
      <c r="BI114" s="7" t="str">
        <f t="shared" si="45"/>
        <v>S</v>
      </c>
      <c r="BJ114">
        <f>VLOOKUP($C114,KBMAUCO!$A$2:$S$604,18,FALSE)</f>
        <v>6</v>
      </c>
      <c r="BK114" s="7" t="str">
        <f t="shared" si="46"/>
        <v>R</v>
      </c>
      <c r="BL114" t="str">
        <f>VLOOKUP($C114,KBMAUCO!$A$2:$S$604,4,FALSE)</f>
        <v>_</v>
      </c>
      <c r="BM114" s="7" t="str">
        <f t="shared" si="31"/>
        <v>S</v>
      </c>
    </row>
    <row r="115" spans="1:65">
      <c r="A115" s="8" t="s">
        <v>1187</v>
      </c>
      <c r="B115">
        <v>1</v>
      </c>
      <c r="C115" s="8">
        <v>3087</v>
      </c>
      <c r="D115" s="8" t="s">
        <v>1187</v>
      </c>
      <c r="E115" s="23">
        <f>VLOOKUP(C115,'fechas de aislamiento'!A$2:B$825,2,FALSE)</f>
        <v>43511</v>
      </c>
      <c r="F115" s="8" t="s">
        <v>1187</v>
      </c>
      <c r="G115" t="s">
        <v>167</v>
      </c>
      <c r="H115" s="8" t="s">
        <v>1187</v>
      </c>
      <c r="I115" s="10" t="s">
        <v>1142</v>
      </c>
      <c r="J115" s="2" t="s">
        <v>1143</v>
      </c>
      <c r="K115" s="8" t="s">
        <v>1013</v>
      </c>
      <c r="L115" s="8" t="s">
        <v>1187</v>
      </c>
      <c r="M115" s="4" t="s">
        <v>1014</v>
      </c>
      <c r="N115" s="8">
        <v>1193</v>
      </c>
      <c r="O115" t="s">
        <v>1187</v>
      </c>
      <c r="P115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 s="7">
        <v>1</v>
      </c>
      <c r="AB115" s="7">
        <v>0</v>
      </c>
      <c r="AC115" s="7">
        <v>0</v>
      </c>
      <c r="AD115" s="7">
        <v>0</v>
      </c>
      <c r="AE115" s="7">
        <v>0</v>
      </c>
      <c r="AF115" s="7"/>
      <c r="AG115" s="7"/>
      <c r="AH115">
        <f>VLOOKUP(C115,KBMAUCO!$A$2:$S$604,5,FALSE)</f>
        <v>25</v>
      </c>
      <c r="AI115" s="7" t="str">
        <f t="shared" si="32"/>
        <v>S</v>
      </c>
      <c r="AJ115">
        <f>VLOOKUP($C115,KBMAUCO!$A$2:$S$604,17,FALSE)</f>
        <v>20</v>
      </c>
      <c r="AK115" s="7" t="str">
        <f t="shared" si="33"/>
        <v>S</v>
      </c>
      <c r="AL115">
        <f>VLOOKUP($C115,KBMAUCO!$A$2:$S$604,6,FALSE)</f>
        <v>6</v>
      </c>
      <c r="AM115" s="7" t="str">
        <f t="shared" si="34"/>
        <v>R</v>
      </c>
      <c r="AN115">
        <f>VLOOKUP($C115,KBMAUCO!$A$2:$S$604,15,FALSE)</f>
        <v>26</v>
      </c>
      <c r="AO115" s="7" t="str">
        <f t="shared" si="35"/>
        <v>S</v>
      </c>
      <c r="AP115">
        <f>VLOOKUP($C115,KBMAUCO!$A$2:$S$604,12,FALSE)</f>
        <v>38</v>
      </c>
      <c r="AQ115" s="7" t="str">
        <f t="shared" si="36"/>
        <v>S</v>
      </c>
      <c r="AR115">
        <f>VLOOKUP($C115,KBMAUCO!$A$2:$S$604,7,FALSE)</f>
        <v>32</v>
      </c>
      <c r="AS115" s="7" t="str">
        <f t="shared" si="37"/>
        <v>S</v>
      </c>
      <c r="AT115">
        <f>VLOOKUP($C115,KBMAUCO!$A$2:$S$604,10,FALSE)</f>
        <v>34</v>
      </c>
      <c r="AU115" s="7" t="str">
        <f t="shared" si="38"/>
        <v>S</v>
      </c>
      <c r="AV115">
        <f>VLOOKUP($C115,KBMAUCO!$A$2:$S$604,8,FALSE)</f>
        <v>6</v>
      </c>
      <c r="AW115" s="7" t="str">
        <f t="shared" si="39"/>
        <v>R</v>
      </c>
      <c r="AX115">
        <f>VLOOKUP($C115,KBMAUCO!$A$2:$S$604,11,FALSE)</f>
        <v>36</v>
      </c>
      <c r="AY115" s="7" t="str">
        <f t="shared" si="40"/>
        <v>S</v>
      </c>
      <c r="AZ115">
        <f>VLOOKUP($C115,KBMAUCO!$A$2:$S$604,13,FALSE)</f>
        <v>30</v>
      </c>
      <c r="BA115" s="7" t="str">
        <f t="shared" si="41"/>
        <v>S</v>
      </c>
      <c r="BB115">
        <f>VLOOKUP($C115,KBMAUCO!$A$2:$S$604,9,FALSE)</f>
        <v>24</v>
      </c>
      <c r="BC115" s="7" t="str">
        <f t="shared" si="42"/>
        <v>S</v>
      </c>
      <c r="BD115">
        <f>VLOOKUP($C115,KBMAUCO!$A$2:$S$604,14,FALSE)</f>
        <v>32</v>
      </c>
      <c r="BE115" s="7" t="str">
        <f t="shared" si="43"/>
        <v>S</v>
      </c>
      <c r="BF115">
        <f>VLOOKUP($C115,KBMAUCO!$A$2:$S$604,16,FALSE)</f>
        <v>34</v>
      </c>
      <c r="BG115" s="7" t="str">
        <f t="shared" si="44"/>
        <v>S</v>
      </c>
      <c r="BH115">
        <f>VLOOKUP($C115,KBMAUCO!$A$2:$S$604,19,FALSE)</f>
        <v>29</v>
      </c>
      <c r="BI115" s="7" t="str">
        <f t="shared" si="45"/>
        <v>S</v>
      </c>
      <c r="BJ115">
        <f>VLOOKUP($C115,KBMAUCO!$A$2:$S$604,18,FALSE)</f>
        <v>31</v>
      </c>
      <c r="BK115" s="7" t="str">
        <f t="shared" si="46"/>
        <v>S</v>
      </c>
      <c r="BL115" t="str">
        <f>VLOOKUP($C115,KBMAUCO!$A$2:$S$604,4,FALSE)</f>
        <v>_</v>
      </c>
      <c r="BM115" s="7" t="str">
        <f t="shared" si="31"/>
        <v>S</v>
      </c>
    </row>
    <row r="116" spans="1:65">
      <c r="A116" s="8" t="s">
        <v>1188</v>
      </c>
      <c r="B116">
        <v>1</v>
      </c>
      <c r="C116" s="8">
        <v>3089</v>
      </c>
      <c r="D116" s="8" t="s">
        <v>1188</v>
      </c>
      <c r="E116" s="23">
        <f>VLOOKUP(C116,'fechas de aislamiento'!A$2:B$825,2,FALSE)</f>
        <v>43511</v>
      </c>
      <c r="F116" s="8" t="s">
        <v>1188</v>
      </c>
      <c r="G116" t="s">
        <v>171</v>
      </c>
      <c r="H116" s="8" t="s">
        <v>1188</v>
      </c>
      <c r="I116" s="10" t="s">
        <v>1142</v>
      </c>
      <c r="J116" s="2" t="s">
        <v>1143</v>
      </c>
      <c r="K116" s="8" t="s">
        <v>1013</v>
      </c>
      <c r="L116" s="8" t="s">
        <v>1188</v>
      </c>
      <c r="M116" s="4" t="s">
        <v>1014</v>
      </c>
      <c r="N116" s="8">
        <v>1193</v>
      </c>
      <c r="O116" t="s">
        <v>1188</v>
      </c>
      <c r="P116">
        <v>0</v>
      </c>
      <c r="Q116" s="7">
        <v>0</v>
      </c>
      <c r="R116" s="7">
        <v>0</v>
      </c>
      <c r="S116" s="7">
        <v>0</v>
      </c>
      <c r="T116" s="7">
        <v>0.5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 s="7">
        <v>1</v>
      </c>
      <c r="AB116" s="7">
        <v>0</v>
      </c>
      <c r="AC116" s="7">
        <v>0</v>
      </c>
      <c r="AD116" s="7">
        <v>0</v>
      </c>
      <c r="AE116" s="7">
        <v>1</v>
      </c>
      <c r="AF116" s="7"/>
      <c r="AG116" s="7"/>
      <c r="AH116">
        <f>VLOOKUP(C116,KBMAUCO!$A$2:$S$604,5,FALSE)</f>
        <v>23</v>
      </c>
      <c r="AI116" s="7" t="str">
        <f t="shared" si="32"/>
        <v>S</v>
      </c>
      <c r="AJ116">
        <f>VLOOKUP($C116,KBMAUCO!$A$2:$S$604,17,FALSE)</f>
        <v>19</v>
      </c>
      <c r="AK116" s="7" t="str">
        <f t="shared" si="33"/>
        <v>S</v>
      </c>
      <c r="AL116">
        <f>VLOOKUP($C116,KBMAUCO!$A$2:$S$604,6,FALSE)</f>
        <v>6</v>
      </c>
      <c r="AM116" s="7" t="str">
        <f t="shared" si="34"/>
        <v>R</v>
      </c>
      <c r="AN116">
        <f>VLOOKUP($C116,KBMAUCO!$A$2:$S$604,15,FALSE)</f>
        <v>22</v>
      </c>
      <c r="AO116" s="7" t="str">
        <f t="shared" si="35"/>
        <v>I</v>
      </c>
      <c r="AP116">
        <f>VLOOKUP($C116,KBMAUCO!$A$2:$S$604,12,FALSE)</f>
        <v>34</v>
      </c>
      <c r="AQ116" s="7" t="str">
        <f t="shared" si="36"/>
        <v>S</v>
      </c>
      <c r="AR116">
        <f>VLOOKUP($C116,KBMAUCO!$A$2:$S$604,7,FALSE)</f>
        <v>31</v>
      </c>
      <c r="AS116" s="7" t="str">
        <f t="shared" si="37"/>
        <v>S</v>
      </c>
      <c r="AT116">
        <f>VLOOKUP($C116,KBMAUCO!$A$2:$S$604,10,FALSE)</f>
        <v>33</v>
      </c>
      <c r="AU116" s="7" t="str">
        <f t="shared" si="38"/>
        <v>S</v>
      </c>
      <c r="AV116">
        <f>VLOOKUP($C116,KBMAUCO!$A$2:$S$604,8,FALSE)</f>
        <v>9</v>
      </c>
      <c r="AW116" s="7" t="str">
        <f t="shared" si="39"/>
        <v>R</v>
      </c>
      <c r="AX116">
        <f>VLOOKUP($C116,KBMAUCO!$A$2:$S$604,11,FALSE)</f>
        <v>35</v>
      </c>
      <c r="AY116" s="7" t="str">
        <f t="shared" si="40"/>
        <v>S</v>
      </c>
      <c r="AZ116">
        <f>VLOOKUP($C116,KBMAUCO!$A$2:$S$604,13,FALSE)</f>
        <v>30</v>
      </c>
      <c r="BA116" s="7" t="str">
        <f t="shared" si="41"/>
        <v>S</v>
      </c>
      <c r="BB116">
        <f>VLOOKUP($C116,KBMAUCO!$A$2:$S$604,9,FALSE)</f>
        <v>25</v>
      </c>
      <c r="BC116" s="7" t="str">
        <f t="shared" si="42"/>
        <v>S</v>
      </c>
      <c r="BD116">
        <f>VLOOKUP($C116,KBMAUCO!$A$2:$S$604,14,FALSE)</f>
        <v>31</v>
      </c>
      <c r="BE116" s="7" t="str">
        <f t="shared" si="43"/>
        <v>S</v>
      </c>
      <c r="BF116">
        <f>VLOOKUP($C116,KBMAUCO!$A$2:$S$604,16,FALSE)</f>
        <v>36</v>
      </c>
      <c r="BG116" s="7" t="str">
        <f t="shared" si="44"/>
        <v>S</v>
      </c>
      <c r="BH116">
        <f>VLOOKUP($C116,KBMAUCO!$A$2:$S$604,19,FALSE)</f>
        <v>30</v>
      </c>
      <c r="BI116" s="7" t="str">
        <f t="shared" si="45"/>
        <v>S</v>
      </c>
      <c r="BJ116">
        <f>VLOOKUP($C116,KBMAUCO!$A$2:$S$604,18,FALSE)</f>
        <v>6</v>
      </c>
      <c r="BK116" s="7" t="str">
        <f t="shared" si="46"/>
        <v>R</v>
      </c>
      <c r="BL116" t="str">
        <f>VLOOKUP($C116,KBMAUCO!$A$2:$S$604,4,FALSE)</f>
        <v>_</v>
      </c>
      <c r="BM116" s="7" t="str">
        <f t="shared" si="31"/>
        <v>S</v>
      </c>
    </row>
    <row r="117" spans="1:65">
      <c r="A117" s="8" t="s">
        <v>1189</v>
      </c>
      <c r="B117">
        <v>1</v>
      </c>
      <c r="C117" s="8">
        <v>3090</v>
      </c>
      <c r="D117" s="8" t="s">
        <v>1189</v>
      </c>
      <c r="E117" s="23">
        <f>VLOOKUP(C117,'fechas de aislamiento'!A$2:B$825,2,FALSE)</f>
        <v>43511</v>
      </c>
      <c r="F117" s="8" t="s">
        <v>1189</v>
      </c>
      <c r="G117" t="s">
        <v>173</v>
      </c>
      <c r="H117" s="8" t="s">
        <v>1189</v>
      </c>
      <c r="I117" s="10" t="s">
        <v>1142</v>
      </c>
      <c r="J117" s="2" t="s">
        <v>1143</v>
      </c>
      <c r="K117" s="8" t="s">
        <v>1013</v>
      </c>
      <c r="L117" s="8" t="s">
        <v>1189</v>
      </c>
      <c r="M117" s="4" t="s">
        <v>1014</v>
      </c>
      <c r="N117" s="8">
        <v>1193</v>
      </c>
      <c r="O117" t="s">
        <v>1189</v>
      </c>
      <c r="P11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 s="7">
        <v>1</v>
      </c>
      <c r="AB117" s="7">
        <v>0</v>
      </c>
      <c r="AC117" s="7">
        <v>0</v>
      </c>
      <c r="AD117" s="7">
        <v>0</v>
      </c>
      <c r="AE117" s="7">
        <v>1</v>
      </c>
      <c r="AF117" s="7"/>
      <c r="AG117" s="7"/>
      <c r="AH117">
        <f>VLOOKUP(C117,KBMAUCO!$A$2:$S$604,5,FALSE)</f>
        <v>24</v>
      </c>
      <c r="AI117" s="7" t="str">
        <f t="shared" si="32"/>
        <v>S</v>
      </c>
      <c r="AJ117">
        <f>VLOOKUP($C117,KBMAUCO!$A$2:$S$604,17,FALSE)</f>
        <v>20</v>
      </c>
      <c r="AK117" s="7" t="str">
        <f t="shared" si="33"/>
        <v>S</v>
      </c>
      <c r="AL117">
        <f>VLOOKUP($C117,KBMAUCO!$A$2:$S$604,6,FALSE)</f>
        <v>6</v>
      </c>
      <c r="AM117" s="7" t="str">
        <f t="shared" si="34"/>
        <v>R</v>
      </c>
      <c r="AN117">
        <f>VLOOKUP($C117,KBMAUCO!$A$2:$S$604,15,FALSE)</f>
        <v>26</v>
      </c>
      <c r="AO117" s="7" t="str">
        <f t="shared" si="35"/>
        <v>S</v>
      </c>
      <c r="AP117">
        <f>VLOOKUP($C117,KBMAUCO!$A$2:$S$604,12,FALSE)</f>
        <v>36</v>
      </c>
      <c r="AQ117" s="7" t="str">
        <f t="shared" si="36"/>
        <v>S</v>
      </c>
      <c r="AR117">
        <f>VLOOKUP($C117,KBMAUCO!$A$2:$S$604,7,FALSE)</f>
        <v>34</v>
      </c>
      <c r="AS117" s="7" t="str">
        <f t="shared" si="37"/>
        <v>S</v>
      </c>
      <c r="AT117">
        <f>VLOOKUP($C117,KBMAUCO!$A$2:$S$604,10,FALSE)</f>
        <v>35</v>
      </c>
      <c r="AU117" s="7" t="str">
        <f t="shared" si="38"/>
        <v>S</v>
      </c>
      <c r="AV117">
        <f>VLOOKUP($C117,KBMAUCO!$A$2:$S$604,8,FALSE)</f>
        <v>10</v>
      </c>
      <c r="AW117" s="7" t="str">
        <f t="shared" si="39"/>
        <v>R</v>
      </c>
      <c r="AX117">
        <f>VLOOKUP($C117,KBMAUCO!$A$2:$S$604,11,FALSE)</f>
        <v>37</v>
      </c>
      <c r="AY117" s="7" t="str">
        <f t="shared" si="40"/>
        <v>S</v>
      </c>
      <c r="AZ117">
        <f>VLOOKUP($C117,KBMAUCO!$A$2:$S$604,13,FALSE)</f>
        <v>30</v>
      </c>
      <c r="BA117" s="7" t="str">
        <f t="shared" si="41"/>
        <v>S</v>
      </c>
      <c r="BB117">
        <f>VLOOKUP($C117,KBMAUCO!$A$2:$S$604,9,FALSE)</f>
        <v>26</v>
      </c>
      <c r="BC117" s="7" t="str">
        <f t="shared" si="42"/>
        <v>S</v>
      </c>
      <c r="BD117">
        <f>VLOOKUP($C117,KBMAUCO!$A$2:$S$604,14,FALSE)</f>
        <v>33</v>
      </c>
      <c r="BE117" s="7" t="str">
        <f t="shared" si="43"/>
        <v>S</v>
      </c>
      <c r="BF117">
        <f>VLOOKUP($C117,KBMAUCO!$A$2:$S$604,16,FALSE)</f>
        <v>36</v>
      </c>
      <c r="BG117" s="7" t="str">
        <f t="shared" si="44"/>
        <v>S</v>
      </c>
      <c r="BH117">
        <f>VLOOKUP($C117,KBMAUCO!$A$2:$S$604,19,FALSE)</f>
        <v>32</v>
      </c>
      <c r="BI117" s="7" t="str">
        <f t="shared" si="45"/>
        <v>S</v>
      </c>
      <c r="BJ117">
        <f>VLOOKUP($C117,KBMAUCO!$A$2:$S$604,18,FALSE)</f>
        <v>6</v>
      </c>
      <c r="BK117" s="7" t="str">
        <f t="shared" si="46"/>
        <v>R</v>
      </c>
      <c r="BL117" t="str">
        <f>VLOOKUP($C117,KBMAUCO!$A$2:$S$604,4,FALSE)</f>
        <v>_</v>
      </c>
      <c r="BM117" s="7" t="str">
        <f t="shared" si="31"/>
        <v>S</v>
      </c>
    </row>
    <row r="118" spans="1:65">
      <c r="A118" s="8" t="s">
        <v>1190</v>
      </c>
      <c r="B118" s="8"/>
      <c r="C118" s="8">
        <v>3093</v>
      </c>
      <c r="D118" s="8" t="s">
        <v>1190</v>
      </c>
      <c r="E118" s="23">
        <f>VLOOKUP(C118,'fechas de aislamiento'!A$2:B$825,2,FALSE)</f>
        <v>43511</v>
      </c>
      <c r="F118" s="8" t="s">
        <v>1190</v>
      </c>
      <c r="G118" t="str">
        <f>VLOOKUP(C118,Sheet4!A$2:B$604,2,FALSE)</f>
        <v>PCM129CAZ</v>
      </c>
      <c r="H118" s="8" t="s">
        <v>1190</v>
      </c>
      <c r="I118" s="10" t="s">
        <v>1142</v>
      </c>
      <c r="J118" s="2" t="s">
        <v>1143</v>
      </c>
      <c r="K118" s="8" t="s">
        <v>1013</v>
      </c>
      <c r="L118" s="8" t="s">
        <v>1190</v>
      </c>
      <c r="M118" s="4" t="s">
        <v>1014</v>
      </c>
      <c r="N118" s="8">
        <v>187</v>
      </c>
      <c r="O118" t="s">
        <v>1190</v>
      </c>
      <c r="P118">
        <v>0</v>
      </c>
      <c r="Q118" s="7">
        <v>0</v>
      </c>
      <c r="R118" s="7">
        <v>0</v>
      </c>
      <c r="S118" s="7">
        <v>0</v>
      </c>
      <c r="T118" s="7">
        <v>1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1</v>
      </c>
      <c r="AF118" s="7"/>
      <c r="AG118" s="7"/>
      <c r="AH118">
        <f>VLOOKUP(C118,KBMAUCO!$A$2:$S$604,5,FALSE)</f>
        <v>23</v>
      </c>
      <c r="AI118" s="7" t="str">
        <f t="shared" si="32"/>
        <v>S</v>
      </c>
      <c r="AJ118">
        <f>VLOOKUP($C118,KBMAUCO!$A$2:$S$604,17,FALSE)</f>
        <v>19</v>
      </c>
      <c r="AK118" s="7" t="str">
        <f t="shared" si="33"/>
        <v>S</v>
      </c>
      <c r="AL118">
        <f>VLOOKUP($C118,KBMAUCO!$A$2:$S$604,6,FALSE)</f>
        <v>6</v>
      </c>
      <c r="AM118" s="7" t="str">
        <f t="shared" si="34"/>
        <v>R</v>
      </c>
      <c r="AN118">
        <f>VLOOKUP($C118,KBMAUCO!$A$2:$S$604,15,FALSE)</f>
        <v>15</v>
      </c>
      <c r="AO118" s="7" t="str">
        <f t="shared" si="35"/>
        <v>R</v>
      </c>
      <c r="AP118">
        <f>VLOOKUP($C118,KBMAUCO!$A$2:$S$604,12,FALSE)</f>
        <v>34</v>
      </c>
      <c r="AQ118" s="7" t="str">
        <f t="shared" si="36"/>
        <v>S</v>
      </c>
      <c r="AR118">
        <f>VLOOKUP($C118,KBMAUCO!$A$2:$S$604,7,FALSE)</f>
        <v>25</v>
      </c>
      <c r="AS118" s="7" t="str">
        <f t="shared" si="37"/>
        <v>S</v>
      </c>
      <c r="AT118">
        <f>VLOOKUP($C118,KBMAUCO!$A$2:$S$604,10,FALSE)</f>
        <v>29</v>
      </c>
      <c r="AU118" s="7" t="str">
        <f t="shared" si="38"/>
        <v>S</v>
      </c>
      <c r="AV118">
        <f>VLOOKUP($C118,KBMAUCO!$A$2:$S$604,8,FALSE)</f>
        <v>28</v>
      </c>
      <c r="AW118" s="7" t="str">
        <f t="shared" si="39"/>
        <v>S</v>
      </c>
      <c r="AX118">
        <f>VLOOKUP($C118,KBMAUCO!$A$2:$S$604,11,FALSE)</f>
        <v>34</v>
      </c>
      <c r="AY118" s="7" t="str">
        <f t="shared" si="40"/>
        <v>S</v>
      </c>
      <c r="AZ118" t="str">
        <f>VLOOKUP($C118,KBMAUCO!$A$2:$S$604,13,FALSE)</f>
        <v>_</v>
      </c>
      <c r="BA118" s="7" t="str">
        <f t="shared" si="41"/>
        <v>S</v>
      </c>
      <c r="BB118">
        <f>VLOOKUP($C118,KBMAUCO!$A$2:$S$604,9,FALSE)</f>
        <v>25</v>
      </c>
      <c r="BC118" s="7" t="str">
        <f t="shared" si="42"/>
        <v>S</v>
      </c>
      <c r="BD118">
        <f>VLOOKUP($C118,KBMAUCO!$A$2:$S$604,14,FALSE)</f>
        <v>23</v>
      </c>
      <c r="BE118" s="7" t="str">
        <f t="shared" si="43"/>
        <v>S</v>
      </c>
      <c r="BF118">
        <f>VLOOKUP($C118,KBMAUCO!$A$2:$S$604,16,FALSE)</f>
        <v>34</v>
      </c>
      <c r="BG118" s="7" t="str">
        <f t="shared" si="44"/>
        <v>S</v>
      </c>
      <c r="BH118">
        <f>VLOOKUP($C118,KBMAUCO!$A$2:$S$604,19,FALSE)</f>
        <v>30</v>
      </c>
      <c r="BI118" s="7" t="str">
        <f t="shared" si="45"/>
        <v>S</v>
      </c>
      <c r="BJ118">
        <f>VLOOKUP($C118,KBMAUCO!$A$2:$S$604,18,FALSE)</f>
        <v>6</v>
      </c>
      <c r="BK118" s="7" t="str">
        <f t="shared" si="46"/>
        <v>R</v>
      </c>
      <c r="BL118" t="str">
        <f>VLOOKUP($C118,KBMAUCO!$A$2:$S$604,4,FALSE)</f>
        <v>_</v>
      </c>
      <c r="BM118" s="7" t="str">
        <f t="shared" si="31"/>
        <v>S</v>
      </c>
    </row>
    <row r="119" spans="1:65">
      <c r="A119" s="8" t="s">
        <v>1191</v>
      </c>
      <c r="B119" s="8"/>
      <c r="C119" s="8">
        <v>3094</v>
      </c>
      <c r="D119" s="8" t="s">
        <v>1191</v>
      </c>
      <c r="E119" s="23">
        <f>VLOOKUP(C119,'fechas de aislamiento'!A$2:B$825,2,FALSE)</f>
        <v>43511</v>
      </c>
      <c r="F119" s="8" t="s">
        <v>1191</v>
      </c>
      <c r="G119" t="str">
        <f>VLOOKUP(C119,Sheet4!A$2:B$604,2,FALSE)</f>
        <v>PCM130CAZ</v>
      </c>
      <c r="H119" s="8" t="s">
        <v>1191</v>
      </c>
      <c r="I119" s="10" t="s">
        <v>1142</v>
      </c>
      <c r="J119" s="2" t="s">
        <v>1143</v>
      </c>
      <c r="K119" s="8" t="s">
        <v>1013</v>
      </c>
      <c r="L119" s="8" t="s">
        <v>1191</v>
      </c>
      <c r="M119" s="4" t="s">
        <v>1014</v>
      </c>
      <c r="N119" s="8">
        <v>1494</v>
      </c>
      <c r="O119" t="s">
        <v>1191</v>
      </c>
      <c r="P119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/>
      <c r="AG119" s="7"/>
      <c r="AH119">
        <f>VLOOKUP(C119,KBMAUCO!$A$2:$S$604,5,FALSE)</f>
        <v>25</v>
      </c>
      <c r="AI119" s="7" t="str">
        <f t="shared" si="32"/>
        <v>S</v>
      </c>
      <c r="AJ119">
        <f>VLOOKUP($C119,KBMAUCO!$A$2:$S$604,17,FALSE)</f>
        <v>26</v>
      </c>
      <c r="AK119" s="7" t="str">
        <f t="shared" si="33"/>
        <v>S</v>
      </c>
      <c r="AL119">
        <f>VLOOKUP($C119,KBMAUCO!$A$2:$S$604,6,FALSE)</f>
        <v>21</v>
      </c>
      <c r="AM119" s="7" t="str">
        <f t="shared" si="34"/>
        <v>S</v>
      </c>
      <c r="AN119">
        <f>VLOOKUP($C119,KBMAUCO!$A$2:$S$604,15,FALSE)</f>
        <v>28</v>
      </c>
      <c r="AO119" s="7" t="str">
        <f t="shared" si="35"/>
        <v>S</v>
      </c>
      <c r="AP119">
        <f>VLOOKUP($C119,KBMAUCO!$A$2:$S$604,12,FALSE)</f>
        <v>38</v>
      </c>
      <c r="AQ119" s="7" t="str">
        <f t="shared" si="36"/>
        <v>S</v>
      </c>
      <c r="AR119">
        <f>VLOOKUP($C119,KBMAUCO!$A$2:$S$604,7,FALSE)</f>
        <v>30</v>
      </c>
      <c r="AS119" s="7" t="str">
        <f t="shared" si="37"/>
        <v>S</v>
      </c>
      <c r="AT119">
        <f>VLOOKUP($C119,KBMAUCO!$A$2:$S$604,10,FALSE)</f>
        <v>31</v>
      </c>
      <c r="AU119" s="7" t="str">
        <f t="shared" si="38"/>
        <v>S</v>
      </c>
      <c r="AV119">
        <f>VLOOKUP($C119,KBMAUCO!$A$2:$S$604,8,FALSE)</f>
        <v>34</v>
      </c>
      <c r="AW119" s="7" t="str">
        <f t="shared" si="39"/>
        <v>S</v>
      </c>
      <c r="AX119">
        <f>VLOOKUP($C119,KBMAUCO!$A$2:$S$604,11,FALSE)</f>
        <v>36</v>
      </c>
      <c r="AY119" s="7" t="str">
        <f t="shared" si="40"/>
        <v>S</v>
      </c>
      <c r="AZ119">
        <f>VLOOKUP($C119,KBMAUCO!$A$2:$S$604,13,FALSE)</f>
        <v>32</v>
      </c>
      <c r="BA119" s="7" t="str">
        <f t="shared" si="41"/>
        <v>S</v>
      </c>
      <c r="BB119">
        <f>VLOOKUP($C119,KBMAUCO!$A$2:$S$604,9,FALSE)</f>
        <v>25</v>
      </c>
      <c r="BC119" s="7" t="str">
        <f t="shared" si="42"/>
        <v>S</v>
      </c>
      <c r="BD119">
        <f>VLOOKUP($C119,KBMAUCO!$A$2:$S$604,14,FALSE)</f>
        <v>32</v>
      </c>
      <c r="BE119" s="7" t="str">
        <f t="shared" si="43"/>
        <v>S</v>
      </c>
      <c r="BF119">
        <f>VLOOKUP($C119,KBMAUCO!$A$2:$S$604,16,FALSE)</f>
        <v>36</v>
      </c>
      <c r="BG119" s="7" t="str">
        <f t="shared" si="44"/>
        <v>S</v>
      </c>
      <c r="BH119">
        <f>VLOOKUP($C119,KBMAUCO!$A$2:$S$604,19,FALSE)</f>
        <v>32</v>
      </c>
      <c r="BI119" s="7" t="str">
        <f t="shared" si="45"/>
        <v>S</v>
      </c>
      <c r="BJ119">
        <f>VLOOKUP($C119,KBMAUCO!$A$2:$S$604,18,FALSE)</f>
        <v>32</v>
      </c>
      <c r="BK119" s="7" t="str">
        <f t="shared" si="46"/>
        <v>S</v>
      </c>
      <c r="BL119" t="str">
        <f>VLOOKUP($C119,KBMAUCO!$A$2:$S$604,4,FALSE)</f>
        <v>_</v>
      </c>
      <c r="BM119" s="7" t="str">
        <f t="shared" si="31"/>
        <v>S</v>
      </c>
    </row>
    <row r="120" spans="1:65">
      <c r="A120" s="8" t="s">
        <v>1192</v>
      </c>
      <c r="B120">
        <v>1</v>
      </c>
      <c r="C120" s="8">
        <v>3096</v>
      </c>
      <c r="D120" s="8" t="s">
        <v>1192</v>
      </c>
      <c r="E120" s="23">
        <f>VLOOKUP(C120,'fechas de aislamiento'!A$2:B$825,2,FALSE)</f>
        <v>43511</v>
      </c>
      <c r="F120" s="8" t="s">
        <v>1192</v>
      </c>
      <c r="G120" t="s">
        <v>183</v>
      </c>
      <c r="H120" s="8" t="s">
        <v>1192</v>
      </c>
      <c r="I120" s="10" t="s">
        <v>1142</v>
      </c>
      <c r="J120" s="2" t="s">
        <v>1143</v>
      </c>
      <c r="K120" s="8" t="s">
        <v>1013</v>
      </c>
      <c r="L120" s="8" t="s">
        <v>1192</v>
      </c>
      <c r="M120" s="4" t="s">
        <v>1014</v>
      </c>
      <c r="N120" s="8">
        <v>1193</v>
      </c>
      <c r="O120" t="s">
        <v>1192</v>
      </c>
      <c r="P120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1</v>
      </c>
      <c r="AB120" s="7">
        <v>0</v>
      </c>
      <c r="AC120" s="7">
        <v>0</v>
      </c>
      <c r="AD120" s="7">
        <v>0</v>
      </c>
      <c r="AE120" s="7">
        <v>1</v>
      </c>
      <c r="AF120" s="7"/>
      <c r="AG120" s="7"/>
      <c r="AH120">
        <f>VLOOKUP(C120,KBMAUCO!$A$2:$S$604,5,FALSE)</f>
        <v>26</v>
      </c>
      <c r="AI120" s="7" t="str">
        <f t="shared" si="32"/>
        <v>S</v>
      </c>
      <c r="AJ120">
        <f>VLOOKUP($C120,KBMAUCO!$A$2:$S$604,17,FALSE)</f>
        <v>26</v>
      </c>
      <c r="AK120" s="7" t="str">
        <f t="shared" si="33"/>
        <v>S</v>
      </c>
      <c r="AL120">
        <f>VLOOKUP($C120,KBMAUCO!$A$2:$S$604,6,FALSE)</f>
        <v>24</v>
      </c>
      <c r="AM120" s="7" t="str">
        <f t="shared" si="34"/>
        <v>S</v>
      </c>
      <c r="AN120">
        <f>VLOOKUP($C120,KBMAUCO!$A$2:$S$604,15,FALSE)</f>
        <v>30</v>
      </c>
      <c r="AO120" s="7" t="str">
        <f t="shared" si="35"/>
        <v>S</v>
      </c>
      <c r="AP120">
        <f>VLOOKUP($C120,KBMAUCO!$A$2:$S$604,12,FALSE)</f>
        <v>36</v>
      </c>
      <c r="AQ120" s="7" t="str">
        <f t="shared" si="36"/>
        <v>S</v>
      </c>
      <c r="AR120">
        <f>VLOOKUP($C120,KBMAUCO!$A$2:$S$604,7,FALSE)</f>
        <v>34</v>
      </c>
      <c r="AS120" s="7" t="str">
        <f t="shared" si="37"/>
        <v>S</v>
      </c>
      <c r="AT120">
        <f>VLOOKUP($C120,KBMAUCO!$A$2:$S$604,10,FALSE)</f>
        <v>36</v>
      </c>
      <c r="AU120" s="7" t="str">
        <f t="shared" si="38"/>
        <v>S</v>
      </c>
      <c r="AV120">
        <f>VLOOKUP($C120,KBMAUCO!$A$2:$S$604,8,FALSE)</f>
        <v>10</v>
      </c>
      <c r="AW120" s="7" t="str">
        <f t="shared" si="39"/>
        <v>R</v>
      </c>
      <c r="AX120">
        <f>VLOOKUP($C120,KBMAUCO!$A$2:$S$604,11,FALSE)</f>
        <v>36</v>
      </c>
      <c r="AY120" s="7" t="str">
        <f t="shared" si="40"/>
        <v>S</v>
      </c>
      <c r="AZ120">
        <f>VLOOKUP($C120,KBMAUCO!$A$2:$S$604,13,FALSE)</f>
        <v>30</v>
      </c>
      <c r="BA120" s="7" t="str">
        <f t="shared" si="41"/>
        <v>S</v>
      </c>
      <c r="BB120">
        <f>VLOOKUP($C120,KBMAUCO!$A$2:$S$604,9,FALSE)</f>
        <v>25</v>
      </c>
      <c r="BC120" s="7" t="str">
        <f t="shared" si="42"/>
        <v>S</v>
      </c>
      <c r="BD120">
        <f>VLOOKUP($C120,KBMAUCO!$A$2:$S$604,14,FALSE)</f>
        <v>33</v>
      </c>
      <c r="BE120" s="7" t="str">
        <f t="shared" si="43"/>
        <v>S</v>
      </c>
      <c r="BF120">
        <f>VLOOKUP($C120,KBMAUCO!$A$2:$S$604,16,FALSE)</f>
        <v>34</v>
      </c>
      <c r="BG120" s="7" t="str">
        <f t="shared" si="44"/>
        <v>S</v>
      </c>
      <c r="BH120">
        <f>VLOOKUP($C120,KBMAUCO!$A$2:$S$604,19,FALSE)</f>
        <v>31</v>
      </c>
      <c r="BI120" s="7" t="str">
        <f t="shared" si="45"/>
        <v>S</v>
      </c>
      <c r="BJ120">
        <f>VLOOKUP($C120,KBMAUCO!$A$2:$S$604,18,FALSE)</f>
        <v>6</v>
      </c>
      <c r="BK120" s="7" t="str">
        <f t="shared" si="46"/>
        <v>R</v>
      </c>
      <c r="BL120" t="str">
        <f>VLOOKUP($C120,KBMAUCO!$A$2:$S$604,4,FALSE)</f>
        <v>_</v>
      </c>
      <c r="BM120" s="7" t="str">
        <f t="shared" si="31"/>
        <v>S</v>
      </c>
    </row>
    <row r="121" spans="1:65">
      <c r="A121" s="8" t="s">
        <v>1193</v>
      </c>
      <c r="B121" s="8"/>
      <c r="C121" s="8">
        <v>3098</v>
      </c>
      <c r="D121" s="8" t="s">
        <v>1193</v>
      </c>
      <c r="E121" s="23">
        <f>VLOOKUP(C121,'fechas de aislamiento'!A$2:B$825,2,FALSE)</f>
        <v>43476</v>
      </c>
      <c r="F121" s="8" t="s">
        <v>1193</v>
      </c>
      <c r="G121" t="str">
        <f>VLOOKUP(C121,Sheet4!A$2:B$604,2,FALSE)</f>
        <v>PCM006M1CAZ</v>
      </c>
      <c r="H121" s="8" t="s">
        <v>1193</v>
      </c>
      <c r="I121" s="10" t="s">
        <v>1142</v>
      </c>
      <c r="J121" s="2" t="s">
        <v>1143</v>
      </c>
      <c r="K121" s="8" t="s">
        <v>1013</v>
      </c>
      <c r="L121" s="8" t="s">
        <v>1193</v>
      </c>
      <c r="M121" s="4" t="s">
        <v>1014</v>
      </c>
      <c r="N121" s="8">
        <v>973</v>
      </c>
      <c r="O121" t="s">
        <v>1193</v>
      </c>
      <c r="P121">
        <v>1</v>
      </c>
      <c r="Q121" s="7">
        <v>0</v>
      </c>
      <c r="R121" s="7">
        <v>0</v>
      </c>
      <c r="S121" s="7">
        <v>0</v>
      </c>
      <c r="T121" s="7">
        <v>1</v>
      </c>
      <c r="U121" s="7">
        <v>0</v>
      </c>
      <c r="V121" s="7">
        <v>1</v>
      </c>
      <c r="W121" s="7">
        <v>1</v>
      </c>
      <c r="X121" s="7">
        <v>1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/>
      <c r="AG121" s="7"/>
      <c r="AH121">
        <f>VLOOKUP(C121,KBMAUCO!$A$2:$S$604,5,FALSE)</f>
        <v>23</v>
      </c>
      <c r="AI121" s="7" t="str">
        <f t="shared" si="32"/>
        <v>S</v>
      </c>
      <c r="AJ121">
        <f>VLOOKUP($C121,KBMAUCO!$A$2:$S$604,17,FALSE)</f>
        <v>17</v>
      </c>
      <c r="AK121" s="7" t="str">
        <f t="shared" si="33"/>
        <v>S</v>
      </c>
      <c r="AL121">
        <f>VLOOKUP($C121,KBMAUCO!$A$2:$S$604,6,FALSE)</f>
        <v>6</v>
      </c>
      <c r="AM121" s="7" t="str">
        <f t="shared" si="34"/>
        <v>R</v>
      </c>
      <c r="AN121">
        <f>VLOOKUP($C121,KBMAUCO!$A$2:$S$604,15,FALSE)</f>
        <v>6</v>
      </c>
      <c r="AO121" s="7" t="str">
        <f t="shared" si="35"/>
        <v>R</v>
      </c>
      <c r="AP121">
        <f>VLOOKUP($C121,KBMAUCO!$A$2:$S$604,12,FALSE)</f>
        <v>17</v>
      </c>
      <c r="AQ121" s="7" t="str">
        <f t="shared" si="36"/>
        <v>R</v>
      </c>
      <c r="AR121">
        <f>VLOOKUP($C121,KBMAUCO!$A$2:$S$604,7,FALSE)</f>
        <v>24</v>
      </c>
      <c r="AS121" s="7" t="str">
        <f t="shared" si="37"/>
        <v>S</v>
      </c>
      <c r="AT121">
        <f>VLOOKUP($C121,KBMAUCO!$A$2:$S$604,10,FALSE)</f>
        <v>10</v>
      </c>
      <c r="AU121" s="7" t="str">
        <f t="shared" si="38"/>
        <v>R</v>
      </c>
      <c r="AV121">
        <f>VLOOKUP($C121,KBMAUCO!$A$2:$S$604,8,FALSE)</f>
        <v>36</v>
      </c>
      <c r="AW121" s="7" t="str">
        <f t="shared" si="39"/>
        <v>S</v>
      </c>
      <c r="AX121">
        <f>VLOOKUP($C121,KBMAUCO!$A$2:$S$604,11,FALSE)</f>
        <v>32</v>
      </c>
      <c r="AY121" s="7" t="str">
        <f t="shared" si="40"/>
        <v>S</v>
      </c>
      <c r="AZ121">
        <f>VLOOKUP($C121,KBMAUCO!$A$2:$S$604,13,FALSE)</f>
        <v>30</v>
      </c>
      <c r="BA121" s="7" t="str">
        <f t="shared" si="41"/>
        <v>S</v>
      </c>
      <c r="BB121">
        <f>VLOOKUP($C121,KBMAUCO!$A$2:$S$604,9,FALSE)</f>
        <v>26</v>
      </c>
      <c r="BC121" s="7" t="str">
        <f t="shared" si="42"/>
        <v>S</v>
      </c>
      <c r="BD121">
        <f>VLOOKUP($C121,KBMAUCO!$A$2:$S$604,14,FALSE)</f>
        <v>31</v>
      </c>
      <c r="BE121" s="7" t="str">
        <f t="shared" si="43"/>
        <v>S</v>
      </c>
      <c r="BF121">
        <f>VLOOKUP($C121,KBMAUCO!$A$2:$S$604,16,FALSE)</f>
        <v>32</v>
      </c>
      <c r="BG121" s="7" t="str">
        <f t="shared" si="44"/>
        <v>S</v>
      </c>
      <c r="BH121">
        <f>VLOOKUP($C121,KBMAUCO!$A$2:$S$604,19,FALSE)</f>
        <v>29</v>
      </c>
      <c r="BI121" s="7" t="str">
        <f t="shared" si="45"/>
        <v>S</v>
      </c>
      <c r="BJ121">
        <f>VLOOKUP($C121,KBMAUCO!$A$2:$S$604,18,FALSE)</f>
        <v>25</v>
      </c>
      <c r="BK121" s="7" t="str">
        <f t="shared" si="46"/>
        <v>S</v>
      </c>
      <c r="BL121" t="str">
        <f>VLOOKUP($C121,KBMAUCO!$A$2:$S$604,4,FALSE)</f>
        <v>_</v>
      </c>
      <c r="BM121" s="7" t="str">
        <f t="shared" si="31"/>
        <v>S</v>
      </c>
    </row>
    <row r="122" spans="1:65">
      <c r="A122" s="8" t="s">
        <v>1194</v>
      </c>
      <c r="B122" s="8"/>
      <c r="C122" s="8">
        <v>3099</v>
      </c>
      <c r="D122" s="8" t="s">
        <v>1194</v>
      </c>
      <c r="E122" s="23">
        <f>VLOOKUP(C122,'fechas de aislamiento'!A$2:B$825,2,FALSE)</f>
        <v>43476</v>
      </c>
      <c r="F122" s="8" t="s">
        <v>1194</v>
      </c>
      <c r="G122" t="str">
        <f>VLOOKUP(C122,Sheet4!A$2:B$604,2,FALSE)</f>
        <v>PCM006M2CAZ</v>
      </c>
      <c r="H122" s="8" t="s">
        <v>1194</v>
      </c>
      <c r="I122" s="10" t="s">
        <v>1142</v>
      </c>
      <c r="J122" s="2" t="s">
        <v>1143</v>
      </c>
      <c r="K122" s="8" t="s">
        <v>1013</v>
      </c>
      <c r="L122" s="8" t="s">
        <v>1194</v>
      </c>
      <c r="M122" s="4" t="s">
        <v>1014</v>
      </c>
      <c r="N122" s="8">
        <v>48</v>
      </c>
      <c r="O122" t="s">
        <v>1194</v>
      </c>
      <c r="P122">
        <v>1</v>
      </c>
      <c r="Q122" s="7">
        <v>0</v>
      </c>
      <c r="R122" s="7">
        <v>0</v>
      </c>
      <c r="S122" s="7">
        <v>0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0.5</v>
      </c>
      <c r="Z122" s="7">
        <v>0.5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/>
      <c r="AG122" s="7"/>
      <c r="AH122">
        <f>VLOOKUP(C122,KBMAUCO!$A$2:$S$604,5,FALSE)</f>
        <v>24</v>
      </c>
      <c r="AI122" s="7" t="str">
        <f t="shared" si="32"/>
        <v>S</v>
      </c>
      <c r="AJ122">
        <f>VLOOKUP($C122,KBMAUCO!$A$2:$S$604,17,FALSE)</f>
        <v>12</v>
      </c>
      <c r="AK122" s="7" t="str">
        <f t="shared" si="33"/>
        <v>I</v>
      </c>
      <c r="AL122">
        <f>VLOOKUP($C122,KBMAUCO!$A$2:$S$604,6,FALSE)</f>
        <v>6</v>
      </c>
      <c r="AM122" s="7" t="str">
        <f t="shared" si="34"/>
        <v>R</v>
      </c>
      <c r="AN122">
        <f>VLOOKUP($C122,KBMAUCO!$A$2:$S$604,15,FALSE)</f>
        <v>6</v>
      </c>
      <c r="AO122" s="7" t="str">
        <f t="shared" si="35"/>
        <v>R</v>
      </c>
      <c r="AP122">
        <f>VLOOKUP($C122,KBMAUCO!$A$2:$S$604,12,FALSE)</f>
        <v>10</v>
      </c>
      <c r="AQ122" s="7" t="str">
        <f t="shared" si="36"/>
        <v>R</v>
      </c>
      <c r="AR122">
        <f>VLOOKUP($C122,KBMAUCO!$A$2:$S$604,7,FALSE)</f>
        <v>17</v>
      </c>
      <c r="AS122" s="7" t="str">
        <f t="shared" si="37"/>
        <v>R</v>
      </c>
      <c r="AT122">
        <f>VLOOKUP($C122,KBMAUCO!$A$2:$S$604,10,FALSE)</f>
        <v>6</v>
      </c>
      <c r="AU122" s="7" t="str">
        <f t="shared" si="38"/>
        <v>R</v>
      </c>
      <c r="AV122">
        <f>VLOOKUP($C122,KBMAUCO!$A$2:$S$604,8,FALSE)</f>
        <v>32</v>
      </c>
      <c r="AW122" s="7" t="str">
        <f t="shared" si="39"/>
        <v>S</v>
      </c>
      <c r="AX122">
        <f>VLOOKUP($C122,KBMAUCO!$A$2:$S$604,11,FALSE)</f>
        <v>32</v>
      </c>
      <c r="AY122" s="7" t="str">
        <f t="shared" si="40"/>
        <v>S</v>
      </c>
      <c r="AZ122">
        <f>VLOOKUP($C122,KBMAUCO!$A$2:$S$604,13,FALSE)</f>
        <v>28</v>
      </c>
      <c r="BA122" s="7" t="str">
        <f t="shared" si="41"/>
        <v>S</v>
      </c>
      <c r="BB122">
        <f>VLOOKUP($C122,KBMAUCO!$A$2:$S$604,9,FALSE)</f>
        <v>25</v>
      </c>
      <c r="BC122" s="7" t="str">
        <f t="shared" si="42"/>
        <v>S</v>
      </c>
      <c r="BD122">
        <f>VLOOKUP($C122,KBMAUCO!$A$2:$S$604,14,FALSE)</f>
        <v>29</v>
      </c>
      <c r="BE122" s="7" t="str">
        <f t="shared" si="43"/>
        <v>S</v>
      </c>
      <c r="BF122">
        <f>VLOOKUP($C122,KBMAUCO!$A$2:$S$604,16,FALSE)</f>
        <v>34</v>
      </c>
      <c r="BG122" s="7" t="str">
        <f t="shared" si="44"/>
        <v>S</v>
      </c>
      <c r="BH122">
        <f>VLOOKUP($C122,KBMAUCO!$A$2:$S$604,19,FALSE)</f>
        <v>24</v>
      </c>
      <c r="BI122" s="7" t="str">
        <f t="shared" si="45"/>
        <v>I</v>
      </c>
      <c r="BJ122">
        <f>VLOOKUP($C122,KBMAUCO!$A$2:$S$604,18,FALSE)</f>
        <v>30</v>
      </c>
      <c r="BK122" s="7" t="str">
        <f t="shared" si="46"/>
        <v>S</v>
      </c>
      <c r="BL122" t="str">
        <f>VLOOKUP($C122,KBMAUCO!$A$2:$S$604,4,FALSE)</f>
        <v>_</v>
      </c>
      <c r="BM122" s="7" t="str">
        <f t="shared" si="31"/>
        <v>S</v>
      </c>
    </row>
    <row r="123" spans="1:65">
      <c r="A123" s="8" t="s">
        <v>1195</v>
      </c>
      <c r="B123" s="8"/>
      <c r="C123" s="8">
        <v>3100</v>
      </c>
      <c r="D123" s="8" t="s">
        <v>1195</v>
      </c>
      <c r="E123" s="23">
        <f>VLOOKUP(C123,'fechas de aislamiento'!A$2:B$825,2,FALSE)</f>
        <v>43476</v>
      </c>
      <c r="F123" s="8" t="s">
        <v>1195</v>
      </c>
      <c r="G123" t="str">
        <f>VLOOKUP(C123,Sheet4!A$2:B$604,2,FALSE)</f>
        <v>PCM006M3CAZ</v>
      </c>
      <c r="H123" s="8" t="s">
        <v>1195</v>
      </c>
      <c r="I123" s="10" t="s">
        <v>1142</v>
      </c>
      <c r="J123" s="2" t="s">
        <v>1143</v>
      </c>
      <c r="K123" s="8" t="s">
        <v>1013</v>
      </c>
      <c r="L123" s="8" t="s">
        <v>1195</v>
      </c>
      <c r="M123" s="4" t="s">
        <v>1014</v>
      </c>
      <c r="N123" s="8">
        <v>48</v>
      </c>
      <c r="O123" t="s">
        <v>1195</v>
      </c>
      <c r="P123">
        <v>1</v>
      </c>
      <c r="Q123" s="7">
        <v>0</v>
      </c>
      <c r="R123" s="7">
        <v>0</v>
      </c>
      <c r="S123" s="7">
        <v>0</v>
      </c>
      <c r="T123" s="7">
        <v>1</v>
      </c>
      <c r="U123" s="7">
        <v>0</v>
      </c>
      <c r="V123" s="7">
        <v>1</v>
      </c>
      <c r="W123" s="7">
        <v>1</v>
      </c>
      <c r="X123" s="7">
        <v>1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/>
      <c r="AG123" s="7"/>
      <c r="AH123">
        <f>VLOOKUP(C123,KBMAUCO!$A$2:$S$604,5,FALSE)</f>
        <v>23</v>
      </c>
      <c r="AI123" s="7" t="str">
        <f t="shared" si="32"/>
        <v>S</v>
      </c>
      <c r="AJ123">
        <f>VLOOKUP($C123,KBMAUCO!$A$2:$S$604,17,FALSE)</f>
        <v>16</v>
      </c>
      <c r="AK123" s="7" t="str">
        <f t="shared" si="33"/>
        <v>S</v>
      </c>
      <c r="AL123">
        <f>VLOOKUP($C123,KBMAUCO!$A$2:$S$604,6,FALSE)</f>
        <v>6</v>
      </c>
      <c r="AM123" s="7" t="str">
        <f t="shared" si="34"/>
        <v>R</v>
      </c>
      <c r="AN123">
        <f>VLOOKUP($C123,KBMAUCO!$A$2:$S$604,15,FALSE)</f>
        <v>6</v>
      </c>
      <c r="AO123" s="7" t="str">
        <f t="shared" si="35"/>
        <v>R</v>
      </c>
      <c r="AP123">
        <f>VLOOKUP($C123,KBMAUCO!$A$2:$S$604,12,FALSE)</f>
        <v>18</v>
      </c>
      <c r="AQ123" s="7" t="str">
        <f t="shared" si="36"/>
        <v>R</v>
      </c>
      <c r="AR123">
        <f>VLOOKUP($C123,KBMAUCO!$A$2:$S$604,7,FALSE)</f>
        <v>24</v>
      </c>
      <c r="AS123" s="7" t="str">
        <f t="shared" si="37"/>
        <v>S</v>
      </c>
      <c r="AT123">
        <f>VLOOKUP($C123,KBMAUCO!$A$2:$S$604,10,FALSE)</f>
        <v>11</v>
      </c>
      <c r="AU123" s="7" t="str">
        <f t="shared" si="38"/>
        <v>R</v>
      </c>
      <c r="AV123">
        <f>VLOOKUP($C123,KBMAUCO!$A$2:$S$604,8,FALSE)</f>
        <v>34</v>
      </c>
      <c r="AW123" s="7" t="str">
        <f t="shared" si="39"/>
        <v>S</v>
      </c>
      <c r="AX123">
        <f>VLOOKUP($C123,KBMAUCO!$A$2:$S$604,11,FALSE)</f>
        <v>31</v>
      </c>
      <c r="AY123" s="7" t="str">
        <f t="shared" si="40"/>
        <v>S</v>
      </c>
      <c r="AZ123">
        <f>VLOOKUP($C123,KBMAUCO!$A$2:$S$604,13,FALSE)</f>
        <v>27</v>
      </c>
      <c r="BA123" s="7" t="str">
        <f t="shared" si="41"/>
        <v>S</v>
      </c>
      <c r="BB123">
        <f>VLOOKUP($C123,KBMAUCO!$A$2:$S$604,9,FALSE)</f>
        <v>34</v>
      </c>
      <c r="BC123" s="7" t="str">
        <f t="shared" si="42"/>
        <v>S</v>
      </c>
      <c r="BD123">
        <f>VLOOKUP($C123,KBMAUCO!$A$2:$S$604,14,FALSE)</f>
        <v>28</v>
      </c>
      <c r="BE123" s="7" t="str">
        <f t="shared" si="43"/>
        <v>S</v>
      </c>
      <c r="BF123">
        <f>VLOOKUP($C123,KBMAUCO!$A$2:$S$604,16,FALSE)</f>
        <v>33</v>
      </c>
      <c r="BG123" s="7" t="str">
        <f t="shared" si="44"/>
        <v>S</v>
      </c>
      <c r="BH123">
        <f>VLOOKUP($C123,KBMAUCO!$A$2:$S$604,19,FALSE)</f>
        <v>29</v>
      </c>
      <c r="BI123" s="7" t="str">
        <f t="shared" si="45"/>
        <v>S</v>
      </c>
      <c r="BJ123">
        <f>VLOOKUP($C123,KBMAUCO!$A$2:$S$604,18,FALSE)</f>
        <v>31</v>
      </c>
      <c r="BK123" s="7" t="str">
        <f t="shared" si="46"/>
        <v>S</v>
      </c>
      <c r="BL123" t="str">
        <f>VLOOKUP($C123,KBMAUCO!$A$2:$S$604,4,FALSE)</f>
        <v>_</v>
      </c>
      <c r="BM123" s="7" t="str">
        <f t="shared" si="31"/>
        <v>S</v>
      </c>
    </row>
    <row r="124" spans="1:65">
      <c r="A124" s="8" t="s">
        <v>1196</v>
      </c>
      <c r="B124" s="8"/>
      <c r="C124" s="8">
        <v>3101</v>
      </c>
      <c r="D124" s="8" t="s">
        <v>1196</v>
      </c>
      <c r="E124" s="23">
        <f>VLOOKUP(C124,'fechas de aislamiento'!A$2:B$825,2,FALSE)</f>
        <v>43476</v>
      </c>
      <c r="F124" s="8" t="s">
        <v>1196</v>
      </c>
      <c r="G124" t="str">
        <f>VLOOKUP(C124,Sheet4!A$2:B$604,2,FALSE)</f>
        <v>PCM006M4CAZ</v>
      </c>
      <c r="H124" s="8" t="s">
        <v>1196</v>
      </c>
      <c r="I124" s="10" t="s">
        <v>1142</v>
      </c>
      <c r="J124" s="2" t="s">
        <v>1143</v>
      </c>
      <c r="K124" s="8" t="s">
        <v>1013</v>
      </c>
      <c r="L124" s="8" t="s">
        <v>1196</v>
      </c>
      <c r="M124" s="4" t="s">
        <v>1014</v>
      </c>
      <c r="N124" s="8">
        <v>187</v>
      </c>
      <c r="O124" t="s">
        <v>1196</v>
      </c>
      <c r="P124">
        <v>1</v>
      </c>
      <c r="Q124" s="7">
        <v>0</v>
      </c>
      <c r="R124" s="7">
        <v>0</v>
      </c>
      <c r="S124" s="7">
        <v>0</v>
      </c>
      <c r="T124" s="7">
        <v>1</v>
      </c>
      <c r="U124" s="7">
        <v>0</v>
      </c>
      <c r="V124" s="7">
        <v>1</v>
      </c>
      <c r="W124" s="7">
        <v>0.5</v>
      </c>
      <c r="X124" s="7">
        <v>1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/>
      <c r="AG124" s="7"/>
      <c r="AH124">
        <f>VLOOKUP(C124,KBMAUCO!$A$2:$S$604,5,FALSE)</f>
        <v>26</v>
      </c>
      <c r="AI124" s="7" t="str">
        <f t="shared" si="32"/>
        <v>S</v>
      </c>
      <c r="AJ124">
        <f>VLOOKUP($C124,KBMAUCO!$A$2:$S$604,17,FALSE)</f>
        <v>34</v>
      </c>
      <c r="AK124" s="7" t="str">
        <f t="shared" si="33"/>
        <v>S</v>
      </c>
      <c r="AL124">
        <f>VLOOKUP($C124,KBMAUCO!$A$2:$S$604,6,FALSE)</f>
        <v>6</v>
      </c>
      <c r="AM124" s="7" t="str">
        <f t="shared" si="34"/>
        <v>R</v>
      </c>
      <c r="AN124">
        <f>VLOOKUP($C124,KBMAUCO!$A$2:$S$604,15,FALSE)</f>
        <v>6</v>
      </c>
      <c r="AO124" s="7" t="str">
        <f t="shared" si="35"/>
        <v>R</v>
      </c>
      <c r="AP124">
        <f>VLOOKUP($C124,KBMAUCO!$A$2:$S$604,12,FALSE)</f>
        <v>21</v>
      </c>
      <c r="AQ124" s="7" t="str">
        <f t="shared" si="36"/>
        <v>I</v>
      </c>
      <c r="AR124">
        <f>VLOOKUP($C124,KBMAUCO!$A$2:$S$604,7,FALSE)</f>
        <v>25</v>
      </c>
      <c r="AS124" s="7" t="str">
        <f t="shared" si="37"/>
        <v>S</v>
      </c>
      <c r="AT124">
        <f>VLOOKUP($C124,KBMAUCO!$A$2:$S$604,10,FALSE)</f>
        <v>12</v>
      </c>
      <c r="AU124" s="7" t="str">
        <f t="shared" si="38"/>
        <v>R</v>
      </c>
      <c r="AV124">
        <f>VLOOKUP($C124,KBMAUCO!$A$2:$S$604,8,FALSE)</f>
        <v>36</v>
      </c>
      <c r="AW124" s="7" t="str">
        <f t="shared" si="39"/>
        <v>S</v>
      </c>
      <c r="AX124">
        <f>VLOOKUP($C124,KBMAUCO!$A$2:$S$604,11,FALSE)</f>
        <v>33</v>
      </c>
      <c r="AY124" s="7" t="str">
        <f t="shared" si="40"/>
        <v>S</v>
      </c>
      <c r="AZ124">
        <f>VLOOKUP($C124,KBMAUCO!$A$2:$S$604,13,FALSE)</f>
        <v>34</v>
      </c>
      <c r="BA124" s="7" t="str">
        <f t="shared" si="41"/>
        <v>S</v>
      </c>
      <c r="BB124">
        <f>VLOOKUP($C124,KBMAUCO!$A$2:$S$604,9,FALSE)</f>
        <v>26</v>
      </c>
      <c r="BC124" s="7" t="str">
        <f t="shared" si="42"/>
        <v>S</v>
      </c>
      <c r="BD124">
        <f>VLOOKUP($C124,KBMAUCO!$A$2:$S$604,14,FALSE)</f>
        <v>31</v>
      </c>
      <c r="BE124" s="7" t="str">
        <f t="shared" si="43"/>
        <v>S</v>
      </c>
      <c r="BF124">
        <f>VLOOKUP($C124,KBMAUCO!$A$2:$S$604,16,FALSE)</f>
        <v>34</v>
      </c>
      <c r="BG124" s="7" t="str">
        <f t="shared" si="44"/>
        <v>S</v>
      </c>
      <c r="BH124">
        <f>VLOOKUP($C124,KBMAUCO!$A$2:$S$604,19,FALSE)</f>
        <v>30</v>
      </c>
      <c r="BI124" s="7" t="str">
        <f t="shared" si="45"/>
        <v>S</v>
      </c>
      <c r="BJ124">
        <f>VLOOKUP($C124,KBMAUCO!$A$2:$S$604,18,FALSE)</f>
        <v>31</v>
      </c>
      <c r="BK124" s="7" t="str">
        <f t="shared" si="46"/>
        <v>S</v>
      </c>
      <c r="BL124" t="str">
        <f>VLOOKUP($C124,KBMAUCO!$A$2:$S$604,4,FALSE)</f>
        <v>_</v>
      </c>
      <c r="BM124" s="7" t="str">
        <f t="shared" si="31"/>
        <v>S</v>
      </c>
    </row>
    <row r="125" spans="1:65">
      <c r="A125" s="8" t="s">
        <v>1197</v>
      </c>
      <c r="B125" s="8"/>
      <c r="C125" s="8">
        <v>3103</v>
      </c>
      <c r="D125" s="8" t="s">
        <v>1197</v>
      </c>
      <c r="E125" s="23">
        <f>VLOOKUP(C125,'fechas de aislamiento'!A$2:B$825,2,FALSE)</f>
        <v>43481</v>
      </c>
      <c r="F125" s="8" t="s">
        <v>1197</v>
      </c>
      <c r="G125" t="str">
        <f>VLOOKUP(C125,Sheet4!A$2:B$604,2,FALSE)</f>
        <v>PCM008CIP</v>
      </c>
      <c r="H125" s="8" t="s">
        <v>1197</v>
      </c>
      <c r="I125" s="10" t="s">
        <v>1142</v>
      </c>
      <c r="J125" s="2" t="s">
        <v>1143</v>
      </c>
      <c r="K125" s="8" t="s">
        <v>1013</v>
      </c>
      <c r="L125" s="8" t="s">
        <v>1197</v>
      </c>
      <c r="M125" s="4" t="s">
        <v>1014</v>
      </c>
      <c r="N125" s="8">
        <v>90</v>
      </c>
      <c r="O125" t="s">
        <v>1197</v>
      </c>
      <c r="P125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1</v>
      </c>
      <c r="AB125" s="7">
        <v>0</v>
      </c>
      <c r="AC125" s="7">
        <v>0</v>
      </c>
      <c r="AD125" s="7">
        <v>0</v>
      </c>
      <c r="AE125" s="7">
        <v>1</v>
      </c>
      <c r="AF125" s="7"/>
      <c r="AG125" s="7"/>
      <c r="AH125">
        <f>VLOOKUP(C125,KBMAUCO!$A$2:$S$604,5,FALSE)</f>
        <v>23</v>
      </c>
      <c r="AI125" s="7" t="str">
        <f t="shared" si="32"/>
        <v>S</v>
      </c>
      <c r="AJ125">
        <f>VLOOKUP($C125,KBMAUCO!$A$2:$S$604,17,FALSE)</f>
        <v>21</v>
      </c>
      <c r="AK125" s="7" t="str">
        <f t="shared" si="33"/>
        <v>S</v>
      </c>
      <c r="AL125">
        <f>VLOOKUP($C125,KBMAUCO!$A$2:$S$604,6,FALSE)</f>
        <v>17</v>
      </c>
      <c r="AM125" s="7" t="str">
        <f t="shared" si="34"/>
        <v>S</v>
      </c>
      <c r="AN125">
        <f>VLOOKUP($C125,KBMAUCO!$A$2:$S$604,15,FALSE)</f>
        <v>25</v>
      </c>
      <c r="AO125" s="7" t="str">
        <f t="shared" si="35"/>
        <v>S</v>
      </c>
      <c r="AP125">
        <f>VLOOKUP($C125,KBMAUCO!$A$2:$S$604,12,FALSE)</f>
        <v>30</v>
      </c>
      <c r="AQ125" s="7" t="str">
        <f t="shared" si="36"/>
        <v>S</v>
      </c>
      <c r="AR125">
        <f>VLOOKUP($C125,KBMAUCO!$A$2:$S$604,7,FALSE)</f>
        <v>27</v>
      </c>
      <c r="AS125" s="7" t="str">
        <f t="shared" si="37"/>
        <v>S</v>
      </c>
      <c r="AT125">
        <f>VLOOKUP($C125,KBMAUCO!$A$2:$S$604,10,FALSE)</f>
        <v>32</v>
      </c>
      <c r="AU125" s="7" t="str">
        <f t="shared" si="38"/>
        <v>S</v>
      </c>
      <c r="AV125">
        <f>VLOOKUP($C125,KBMAUCO!$A$2:$S$604,8,FALSE)</f>
        <v>6</v>
      </c>
      <c r="AW125" s="7" t="str">
        <f t="shared" si="39"/>
        <v>R</v>
      </c>
      <c r="AX125">
        <f>VLOOKUP($C125,KBMAUCO!$A$2:$S$604,11,FALSE)</f>
        <v>29</v>
      </c>
      <c r="AY125" s="7" t="str">
        <f t="shared" si="40"/>
        <v>S</v>
      </c>
      <c r="AZ125">
        <f>VLOOKUP($C125,KBMAUCO!$A$2:$S$604,13,FALSE)</f>
        <v>30</v>
      </c>
      <c r="BA125" s="7" t="str">
        <f t="shared" si="41"/>
        <v>S</v>
      </c>
      <c r="BB125">
        <f>VLOOKUP($C125,KBMAUCO!$A$2:$S$604,9,FALSE)</f>
        <v>23</v>
      </c>
      <c r="BC125" s="7" t="str">
        <f t="shared" si="42"/>
        <v>S</v>
      </c>
      <c r="BD125">
        <f>VLOOKUP($C125,KBMAUCO!$A$2:$S$604,14,FALSE)</f>
        <v>29</v>
      </c>
      <c r="BE125" s="7" t="str">
        <f t="shared" si="43"/>
        <v>S</v>
      </c>
      <c r="BF125">
        <f>VLOOKUP($C125,KBMAUCO!$A$2:$S$604,16,FALSE)</f>
        <v>32</v>
      </c>
      <c r="BG125" s="7" t="str">
        <f t="shared" si="44"/>
        <v>S</v>
      </c>
      <c r="BH125">
        <f>VLOOKUP($C125,KBMAUCO!$A$2:$S$604,19,FALSE)</f>
        <v>26</v>
      </c>
      <c r="BI125" s="7" t="str">
        <f t="shared" si="45"/>
        <v>S</v>
      </c>
      <c r="BJ125">
        <f>VLOOKUP($C125,KBMAUCO!$A$2:$S$604,18,FALSE)</f>
        <v>6</v>
      </c>
      <c r="BK125" s="7" t="str">
        <f t="shared" si="46"/>
        <v>R</v>
      </c>
      <c r="BL125" t="str">
        <f>VLOOKUP($C125,KBMAUCO!$A$2:$S$604,4,FALSE)</f>
        <v>_</v>
      </c>
      <c r="BM125" s="7" t="str">
        <f t="shared" si="31"/>
        <v>S</v>
      </c>
    </row>
    <row r="126" spans="1:65">
      <c r="A126" s="8" t="s">
        <v>1198</v>
      </c>
      <c r="B126" s="8"/>
      <c r="C126" s="8">
        <v>3104</v>
      </c>
      <c r="D126" s="8" t="s">
        <v>1198</v>
      </c>
      <c r="E126" s="23">
        <f>VLOOKUP(C126,'fechas de aislamiento'!A$2:B$825,2,FALSE)</f>
        <v>43482</v>
      </c>
      <c r="F126" s="8" t="s">
        <v>1198</v>
      </c>
      <c r="G126" t="str">
        <f>VLOOKUP(C126,Sheet4!A$2:B$604,2,FALSE)</f>
        <v>PCM013M1CAZ</v>
      </c>
      <c r="H126" s="8" t="s">
        <v>1198</v>
      </c>
      <c r="I126" s="10" t="s">
        <v>1142</v>
      </c>
      <c r="J126" s="2" t="s">
        <v>1143</v>
      </c>
      <c r="K126" s="8" t="s">
        <v>1013</v>
      </c>
      <c r="L126" s="8" t="s">
        <v>1198</v>
      </c>
      <c r="M126" s="4" t="s">
        <v>1014</v>
      </c>
      <c r="N126" s="8">
        <v>10</v>
      </c>
      <c r="O126" t="s">
        <v>1198</v>
      </c>
      <c r="P126">
        <v>1</v>
      </c>
      <c r="Q126" s="7">
        <v>0</v>
      </c>
      <c r="R126" s="7">
        <v>0</v>
      </c>
      <c r="S126" s="7">
        <v>0</v>
      </c>
      <c r="T126" s="7">
        <v>1</v>
      </c>
      <c r="U126" s="7">
        <v>0.5</v>
      </c>
      <c r="V126" s="7">
        <v>1</v>
      </c>
      <c r="W126" s="7">
        <v>0.5</v>
      </c>
      <c r="X126" s="7">
        <v>1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/>
      <c r="AG126" s="7"/>
      <c r="AH126">
        <f>VLOOKUP(C126,KBMAUCO!$A$2:$S$604,5,FALSE)</f>
        <v>24</v>
      </c>
      <c r="AI126" s="7" t="str">
        <f t="shared" si="32"/>
        <v>S</v>
      </c>
      <c r="AJ126">
        <f>VLOOKUP($C126,KBMAUCO!$A$2:$S$604,17,FALSE)</f>
        <v>20</v>
      </c>
      <c r="AK126" s="7" t="str">
        <f t="shared" si="33"/>
        <v>S</v>
      </c>
      <c r="AL126">
        <f>VLOOKUP($C126,KBMAUCO!$A$2:$S$604,6,FALSE)</f>
        <v>6</v>
      </c>
      <c r="AM126" s="7" t="str">
        <f t="shared" si="34"/>
        <v>R</v>
      </c>
      <c r="AN126">
        <f>VLOOKUP($C126,KBMAUCO!$A$2:$S$604,15,FALSE)</f>
        <v>6</v>
      </c>
      <c r="AO126" s="7" t="str">
        <f t="shared" si="35"/>
        <v>R</v>
      </c>
      <c r="AP126">
        <f>VLOOKUP($C126,KBMAUCO!$A$2:$S$604,12,FALSE)</f>
        <v>22</v>
      </c>
      <c r="AQ126" s="7" t="str">
        <f t="shared" si="36"/>
        <v>I</v>
      </c>
      <c r="AR126">
        <f>VLOOKUP($C126,KBMAUCO!$A$2:$S$604,7,FALSE)</f>
        <v>18</v>
      </c>
      <c r="AS126" s="7" t="str">
        <f t="shared" si="37"/>
        <v>I</v>
      </c>
      <c r="AT126">
        <f>VLOOKUP($C126,KBMAUCO!$A$2:$S$604,10,FALSE)</f>
        <v>12</v>
      </c>
      <c r="AU126" s="7" t="str">
        <f t="shared" si="38"/>
        <v>R</v>
      </c>
      <c r="AV126">
        <f>VLOOKUP($C126,KBMAUCO!$A$2:$S$604,8,FALSE)</f>
        <v>30</v>
      </c>
      <c r="AW126" s="7" t="str">
        <f t="shared" si="39"/>
        <v>S</v>
      </c>
      <c r="AX126">
        <f>VLOOKUP($C126,KBMAUCO!$A$2:$S$604,11,FALSE)</f>
        <v>33</v>
      </c>
      <c r="AY126" s="7" t="str">
        <f t="shared" si="40"/>
        <v>S</v>
      </c>
      <c r="AZ126">
        <f>VLOOKUP($C126,KBMAUCO!$A$2:$S$604,13,FALSE)</f>
        <v>31</v>
      </c>
      <c r="BA126" s="7" t="str">
        <f t="shared" si="41"/>
        <v>S</v>
      </c>
      <c r="BB126">
        <f>VLOOKUP($C126,KBMAUCO!$A$2:$S$604,9,FALSE)</f>
        <v>24</v>
      </c>
      <c r="BC126" s="7" t="str">
        <f t="shared" si="42"/>
        <v>S</v>
      </c>
      <c r="BD126">
        <f>VLOOKUP($C126,KBMAUCO!$A$2:$S$604,14,FALSE)</f>
        <v>39</v>
      </c>
      <c r="BE126" s="7" t="str">
        <f t="shared" si="43"/>
        <v>S</v>
      </c>
      <c r="BF126">
        <f>VLOOKUP($C126,KBMAUCO!$A$2:$S$604,16,FALSE)</f>
        <v>24</v>
      </c>
      <c r="BG126" s="7" t="str">
        <f t="shared" si="44"/>
        <v>S</v>
      </c>
      <c r="BH126">
        <f>VLOOKUP($C126,KBMAUCO!$A$2:$S$604,19,FALSE)</f>
        <v>27</v>
      </c>
      <c r="BI126" s="7" t="str">
        <f t="shared" si="45"/>
        <v>S</v>
      </c>
      <c r="BJ126">
        <f>VLOOKUP($C126,KBMAUCO!$A$2:$S$604,18,FALSE)</f>
        <v>27</v>
      </c>
      <c r="BK126" s="7" t="str">
        <f t="shared" si="46"/>
        <v>S</v>
      </c>
      <c r="BL126" t="str">
        <f>VLOOKUP($C126,KBMAUCO!$A$2:$S$604,4,FALSE)</f>
        <v>_</v>
      </c>
      <c r="BM126" s="7" t="str">
        <f t="shared" si="31"/>
        <v>S</v>
      </c>
    </row>
    <row r="127" spans="1:65">
      <c r="A127" s="8" t="s">
        <v>1199</v>
      </c>
      <c r="B127" s="8"/>
      <c r="C127" s="8">
        <v>3106</v>
      </c>
      <c r="D127" s="8" t="s">
        <v>1199</v>
      </c>
      <c r="E127" s="23">
        <f>VLOOKUP(C127,'fechas de aislamiento'!A$2:B$825,2,FALSE)</f>
        <v>43482</v>
      </c>
      <c r="F127" s="8" t="s">
        <v>1199</v>
      </c>
      <c r="G127" t="str">
        <f>VLOOKUP(C127,Sheet4!A$2:B$604,2,FALSE)</f>
        <v>PCM011M1CAZ</v>
      </c>
      <c r="H127" s="8" t="s">
        <v>1199</v>
      </c>
      <c r="I127" s="10" t="s">
        <v>1142</v>
      </c>
      <c r="J127" s="2" t="s">
        <v>1143</v>
      </c>
      <c r="K127" s="8" t="s">
        <v>1013</v>
      </c>
      <c r="L127" s="8" t="s">
        <v>1199</v>
      </c>
      <c r="M127" s="4" t="s">
        <v>1014</v>
      </c>
      <c r="N127" s="8">
        <v>38</v>
      </c>
      <c r="O127" t="s">
        <v>1199</v>
      </c>
      <c r="P127">
        <v>1</v>
      </c>
      <c r="Q127" s="7">
        <v>0</v>
      </c>
      <c r="R127" s="7">
        <v>0</v>
      </c>
      <c r="S127" s="7">
        <v>0</v>
      </c>
      <c r="T127" s="7">
        <v>1</v>
      </c>
      <c r="U127" s="7">
        <v>0.5</v>
      </c>
      <c r="V127" s="7">
        <v>1</v>
      </c>
      <c r="W127" s="7">
        <v>0.5</v>
      </c>
      <c r="X127" s="7">
        <v>1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/>
      <c r="AG127" s="7"/>
      <c r="AH127">
        <f>VLOOKUP(C127,KBMAUCO!$A$2:$S$604,5,FALSE)</f>
        <v>22</v>
      </c>
      <c r="AI127" s="7" t="str">
        <f t="shared" si="32"/>
        <v>S</v>
      </c>
      <c r="AJ127">
        <f>VLOOKUP($C127,KBMAUCO!$A$2:$S$604,17,FALSE)</f>
        <v>18</v>
      </c>
      <c r="AK127" s="7" t="str">
        <f t="shared" si="33"/>
        <v>S</v>
      </c>
      <c r="AL127">
        <f>VLOOKUP($C127,KBMAUCO!$A$2:$S$604,6,FALSE)</f>
        <v>6</v>
      </c>
      <c r="AM127" s="7" t="str">
        <f t="shared" si="34"/>
        <v>R</v>
      </c>
      <c r="AN127">
        <f>VLOOKUP($C127,KBMAUCO!$A$2:$S$604,15,FALSE)</f>
        <v>6</v>
      </c>
      <c r="AO127" s="7" t="str">
        <f t="shared" si="35"/>
        <v>R</v>
      </c>
      <c r="AP127">
        <f>VLOOKUP($C127,KBMAUCO!$A$2:$S$604,12,FALSE)</f>
        <v>19</v>
      </c>
      <c r="AQ127" s="7" t="str">
        <f t="shared" si="36"/>
        <v>I</v>
      </c>
      <c r="AR127">
        <f>VLOOKUP($C127,KBMAUCO!$A$2:$S$604,7,FALSE)</f>
        <v>20</v>
      </c>
      <c r="AS127" s="7" t="str">
        <f t="shared" si="37"/>
        <v>I</v>
      </c>
      <c r="AT127">
        <f>VLOOKUP($C127,KBMAUCO!$A$2:$S$604,10,FALSE)</f>
        <v>11</v>
      </c>
      <c r="AU127" s="7" t="str">
        <f t="shared" si="38"/>
        <v>R</v>
      </c>
      <c r="AV127">
        <f>VLOOKUP($C127,KBMAUCO!$A$2:$S$604,8,FALSE)</f>
        <v>26</v>
      </c>
      <c r="AW127" s="7" t="str">
        <f t="shared" si="39"/>
        <v>S</v>
      </c>
      <c r="AX127">
        <f>VLOOKUP($C127,KBMAUCO!$A$2:$S$604,11,FALSE)</f>
        <v>30</v>
      </c>
      <c r="AY127" s="7" t="str">
        <f t="shared" si="40"/>
        <v>S</v>
      </c>
      <c r="AZ127">
        <f>VLOOKUP($C127,KBMAUCO!$A$2:$S$604,13,FALSE)</f>
        <v>25</v>
      </c>
      <c r="BA127" s="7" t="str">
        <f t="shared" si="41"/>
        <v>S</v>
      </c>
      <c r="BB127">
        <f>VLOOKUP($C127,KBMAUCO!$A$2:$S$604,9,FALSE)</f>
        <v>23</v>
      </c>
      <c r="BC127" s="7" t="str">
        <f t="shared" si="42"/>
        <v>S</v>
      </c>
      <c r="BD127">
        <f>VLOOKUP($C127,KBMAUCO!$A$2:$S$604,14,FALSE)</f>
        <v>30</v>
      </c>
      <c r="BE127" s="7" t="str">
        <f t="shared" si="43"/>
        <v>S</v>
      </c>
      <c r="BF127">
        <f>VLOOKUP($C127,KBMAUCO!$A$2:$S$604,16,FALSE)</f>
        <v>32</v>
      </c>
      <c r="BG127" s="7" t="str">
        <f t="shared" si="44"/>
        <v>S</v>
      </c>
      <c r="BH127">
        <f>VLOOKUP($C127,KBMAUCO!$A$2:$S$604,19,FALSE)</f>
        <v>28</v>
      </c>
      <c r="BI127" s="7" t="str">
        <f t="shared" si="45"/>
        <v>S</v>
      </c>
      <c r="BJ127">
        <f>VLOOKUP($C127,KBMAUCO!$A$2:$S$604,18,FALSE)</f>
        <v>29</v>
      </c>
      <c r="BK127" s="7" t="str">
        <f t="shared" si="46"/>
        <v>S</v>
      </c>
      <c r="BL127" t="str">
        <f>VLOOKUP($C127,KBMAUCO!$A$2:$S$604,4,FALSE)</f>
        <v>_</v>
      </c>
      <c r="BM127" s="7" t="str">
        <f t="shared" si="31"/>
        <v>S</v>
      </c>
    </row>
    <row r="128" spans="1:65">
      <c r="A128" s="8" t="s">
        <v>1200</v>
      </c>
      <c r="B128">
        <v>1</v>
      </c>
      <c r="C128" s="8">
        <v>3107</v>
      </c>
      <c r="D128" s="8" t="s">
        <v>1200</v>
      </c>
      <c r="E128" s="23">
        <f>VLOOKUP(C128,'fechas de aislamiento'!A$2:B$825,2,FALSE)</f>
        <v>43482</v>
      </c>
      <c r="F128" s="8" t="s">
        <v>1200</v>
      </c>
      <c r="G128" t="s">
        <v>202</v>
      </c>
      <c r="H128" s="8" t="s">
        <v>1200</v>
      </c>
      <c r="I128" s="10" t="s">
        <v>1142</v>
      </c>
      <c r="J128" s="2" t="s">
        <v>1143</v>
      </c>
      <c r="K128" s="8" t="s">
        <v>1013</v>
      </c>
      <c r="L128" s="8" t="s">
        <v>1200</v>
      </c>
      <c r="M128" s="4" t="s">
        <v>1014</v>
      </c>
      <c r="N128" s="8">
        <v>1193</v>
      </c>
      <c r="O128" t="s">
        <v>1200</v>
      </c>
      <c r="P128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 s="7">
        <v>1</v>
      </c>
      <c r="AB128" s="7">
        <v>0</v>
      </c>
      <c r="AC128" s="7">
        <v>0</v>
      </c>
      <c r="AD128" s="7">
        <v>0</v>
      </c>
      <c r="AE128" s="7">
        <v>0</v>
      </c>
      <c r="AF128" s="7"/>
      <c r="AG128" s="7"/>
      <c r="AH128">
        <f>VLOOKUP(C128,KBMAUCO!$A$2:$S$604,5,FALSE)</f>
        <v>23</v>
      </c>
      <c r="AI128" s="7" t="str">
        <f t="shared" si="32"/>
        <v>S</v>
      </c>
      <c r="AJ128">
        <f>VLOOKUP($C128,KBMAUCO!$A$2:$S$604,17,FALSE)</f>
        <v>19</v>
      </c>
      <c r="AK128" s="7" t="str">
        <f t="shared" si="33"/>
        <v>S</v>
      </c>
      <c r="AL128">
        <f>VLOOKUP($C128,KBMAUCO!$A$2:$S$604,6,FALSE)</f>
        <v>6</v>
      </c>
      <c r="AM128" s="7" t="str">
        <f t="shared" si="34"/>
        <v>R</v>
      </c>
      <c r="AN128">
        <f>VLOOKUP($C128,KBMAUCO!$A$2:$S$604,15,FALSE)</f>
        <v>26</v>
      </c>
      <c r="AO128" s="7" t="str">
        <f t="shared" si="35"/>
        <v>S</v>
      </c>
      <c r="AP128">
        <f>VLOOKUP($C128,KBMAUCO!$A$2:$S$604,12,FALSE)</f>
        <v>35</v>
      </c>
      <c r="AQ128" s="7" t="str">
        <f t="shared" si="36"/>
        <v>S</v>
      </c>
      <c r="AR128">
        <f>VLOOKUP($C128,KBMAUCO!$A$2:$S$604,7,FALSE)</f>
        <v>31</v>
      </c>
      <c r="AS128" s="7" t="str">
        <f t="shared" si="37"/>
        <v>S</v>
      </c>
      <c r="AT128">
        <f>VLOOKUP($C128,KBMAUCO!$A$2:$S$604,10,FALSE)</f>
        <v>34</v>
      </c>
      <c r="AU128" s="7" t="str">
        <f t="shared" si="38"/>
        <v>S</v>
      </c>
      <c r="AV128">
        <f>VLOOKUP($C128,KBMAUCO!$A$2:$S$604,8,FALSE)</f>
        <v>9</v>
      </c>
      <c r="AW128" s="7" t="str">
        <f t="shared" si="39"/>
        <v>R</v>
      </c>
      <c r="AX128">
        <f>VLOOKUP($C128,KBMAUCO!$A$2:$S$604,11,FALSE)</f>
        <v>36</v>
      </c>
      <c r="AY128" s="7" t="str">
        <f t="shared" si="40"/>
        <v>S</v>
      </c>
      <c r="AZ128">
        <f>VLOOKUP($C128,KBMAUCO!$A$2:$S$604,13,FALSE)</f>
        <v>28</v>
      </c>
      <c r="BA128" s="7" t="str">
        <f t="shared" si="41"/>
        <v>S</v>
      </c>
      <c r="BB128">
        <f>VLOOKUP($C128,KBMAUCO!$A$2:$S$604,9,FALSE)</f>
        <v>19</v>
      </c>
      <c r="BC128" s="7" t="str">
        <f t="shared" si="42"/>
        <v>S</v>
      </c>
      <c r="BD128">
        <f>VLOOKUP($C128,KBMAUCO!$A$2:$S$604,14,FALSE)</f>
        <v>30</v>
      </c>
      <c r="BE128" s="7" t="str">
        <f t="shared" si="43"/>
        <v>S</v>
      </c>
      <c r="BF128">
        <f>VLOOKUP($C128,KBMAUCO!$A$2:$S$604,16,FALSE)</f>
        <v>33</v>
      </c>
      <c r="BG128" s="7" t="str">
        <f t="shared" si="44"/>
        <v>S</v>
      </c>
      <c r="BH128">
        <f>VLOOKUP($C128,KBMAUCO!$A$2:$S$604,19,FALSE)</f>
        <v>30</v>
      </c>
      <c r="BI128" s="7" t="str">
        <f t="shared" si="45"/>
        <v>S</v>
      </c>
      <c r="BJ128">
        <f>VLOOKUP($C128,KBMAUCO!$A$2:$S$604,18,FALSE)</f>
        <v>25</v>
      </c>
      <c r="BK128" s="7" t="str">
        <f t="shared" si="46"/>
        <v>S</v>
      </c>
      <c r="BL128" t="str">
        <f>VLOOKUP($C128,KBMAUCO!$A$2:$S$604,4,FALSE)</f>
        <v>_</v>
      </c>
      <c r="BM128" s="7" t="str">
        <f t="shared" si="31"/>
        <v>S</v>
      </c>
    </row>
    <row r="129" spans="1:65">
      <c r="A129" s="8" t="s">
        <v>1201</v>
      </c>
      <c r="B129">
        <v>1</v>
      </c>
      <c r="C129" s="8">
        <v>3108</v>
      </c>
      <c r="D129" s="8" t="s">
        <v>1201</v>
      </c>
      <c r="E129" s="23">
        <f>VLOOKUP(C129,'fechas de aislamiento'!A$2:B$825,2,FALSE)</f>
        <v>43482</v>
      </c>
      <c r="F129" s="8" t="s">
        <v>1201</v>
      </c>
      <c r="G129" t="s">
        <v>204</v>
      </c>
      <c r="H129" s="8" t="s">
        <v>1201</v>
      </c>
      <c r="I129" s="10" t="s">
        <v>1142</v>
      </c>
      <c r="J129" s="2" t="s">
        <v>1143</v>
      </c>
      <c r="K129" s="8" t="s">
        <v>1013</v>
      </c>
      <c r="L129" s="8" t="s">
        <v>1201</v>
      </c>
      <c r="M129" s="4" t="s">
        <v>1014</v>
      </c>
      <c r="N129" s="8">
        <v>1193</v>
      </c>
      <c r="O129" t="s">
        <v>1201</v>
      </c>
      <c r="P129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0.5</v>
      </c>
      <c r="Z129" s="7">
        <v>0</v>
      </c>
      <c r="AA129" s="7">
        <v>1</v>
      </c>
      <c r="AB129" s="7">
        <v>0</v>
      </c>
      <c r="AC129" s="7">
        <v>1</v>
      </c>
      <c r="AD129" s="7">
        <v>0</v>
      </c>
      <c r="AE129" s="7">
        <v>1</v>
      </c>
      <c r="AF129" s="7"/>
      <c r="AG129" s="7"/>
      <c r="AH129">
        <f>VLOOKUP(C129,KBMAUCO!$A$2:$S$604,5,FALSE)</f>
        <v>23</v>
      </c>
      <c r="AI129" s="7" t="str">
        <f t="shared" si="32"/>
        <v>S</v>
      </c>
      <c r="AJ129">
        <f>VLOOKUP($C129,KBMAUCO!$A$2:$S$604,17,FALSE)</f>
        <v>12</v>
      </c>
      <c r="AK129" s="7" t="str">
        <f t="shared" si="33"/>
        <v>I</v>
      </c>
      <c r="AL129">
        <f>VLOOKUP($C129,KBMAUCO!$A$2:$S$604,6,FALSE)</f>
        <v>6</v>
      </c>
      <c r="AM129" s="7" t="str">
        <f t="shared" si="34"/>
        <v>R</v>
      </c>
      <c r="AN129">
        <f>VLOOKUP($C129,KBMAUCO!$A$2:$S$604,15,FALSE)</f>
        <v>25</v>
      </c>
      <c r="AO129" s="7" t="str">
        <f t="shared" si="35"/>
        <v>S</v>
      </c>
      <c r="AP129">
        <f>VLOOKUP($C129,KBMAUCO!$A$2:$S$604,12,FALSE)</f>
        <v>34</v>
      </c>
      <c r="AQ129" s="7" t="str">
        <f t="shared" si="36"/>
        <v>S</v>
      </c>
      <c r="AR129">
        <f>VLOOKUP($C129,KBMAUCO!$A$2:$S$604,7,FALSE)</f>
        <v>30</v>
      </c>
      <c r="AS129" s="7" t="str">
        <f t="shared" si="37"/>
        <v>S</v>
      </c>
      <c r="AT129">
        <f>VLOOKUP($C129,KBMAUCO!$A$2:$S$604,10,FALSE)</f>
        <v>31</v>
      </c>
      <c r="AU129" s="7" t="str">
        <f t="shared" si="38"/>
        <v>S</v>
      </c>
      <c r="AV129">
        <f>VLOOKUP($C129,KBMAUCO!$A$2:$S$604,8,FALSE)</f>
        <v>9</v>
      </c>
      <c r="AW129" s="7" t="str">
        <f t="shared" si="39"/>
        <v>R</v>
      </c>
      <c r="AX129">
        <f>VLOOKUP($C129,KBMAUCO!$A$2:$S$604,11,FALSE)</f>
        <v>34</v>
      </c>
      <c r="AY129" s="7" t="str">
        <f t="shared" si="40"/>
        <v>S</v>
      </c>
      <c r="AZ129">
        <f>VLOOKUP($C129,KBMAUCO!$A$2:$S$604,13,FALSE)</f>
        <v>28</v>
      </c>
      <c r="BA129" s="7" t="str">
        <f t="shared" si="41"/>
        <v>S</v>
      </c>
      <c r="BB129">
        <f>VLOOKUP($C129,KBMAUCO!$A$2:$S$604,9,FALSE)</f>
        <v>6</v>
      </c>
      <c r="BC129" s="7" t="str">
        <f t="shared" si="42"/>
        <v>R</v>
      </c>
      <c r="BD129">
        <f>VLOOKUP($C129,KBMAUCO!$A$2:$S$604,14,FALSE)</f>
        <v>29</v>
      </c>
      <c r="BE129" s="7" t="str">
        <f t="shared" si="43"/>
        <v>S</v>
      </c>
      <c r="BF129">
        <f>VLOOKUP($C129,KBMAUCO!$A$2:$S$604,16,FALSE)</f>
        <v>32</v>
      </c>
      <c r="BG129" s="7" t="str">
        <f t="shared" si="44"/>
        <v>S</v>
      </c>
      <c r="BH129">
        <f>VLOOKUP($C129,KBMAUCO!$A$2:$S$604,19,FALSE)</f>
        <v>28</v>
      </c>
      <c r="BI129" s="7" t="str">
        <f t="shared" si="45"/>
        <v>S</v>
      </c>
      <c r="BJ129">
        <f>VLOOKUP($C129,KBMAUCO!$A$2:$S$604,18,FALSE)</f>
        <v>6</v>
      </c>
      <c r="BK129" s="7" t="str">
        <f t="shared" si="46"/>
        <v>R</v>
      </c>
      <c r="BL129" t="str">
        <f>VLOOKUP($C129,KBMAUCO!$A$2:$S$604,4,FALSE)</f>
        <v>_</v>
      </c>
      <c r="BM129" s="7" t="str">
        <f t="shared" si="31"/>
        <v>S</v>
      </c>
    </row>
    <row r="130" spans="1:65">
      <c r="A130" s="8" t="s">
        <v>1202</v>
      </c>
      <c r="B130">
        <v>1</v>
      </c>
      <c r="C130" s="8">
        <v>3109</v>
      </c>
      <c r="D130" s="8" t="s">
        <v>1202</v>
      </c>
      <c r="E130" s="23">
        <f>VLOOKUP(C130,'fechas de aislamiento'!A$2:B$825,2,FALSE)</f>
        <v>43482</v>
      </c>
      <c r="F130" s="8" t="s">
        <v>1202</v>
      </c>
      <c r="G130" t="s">
        <v>206</v>
      </c>
      <c r="H130" s="8" t="s">
        <v>1202</v>
      </c>
      <c r="I130" s="10" t="s">
        <v>1142</v>
      </c>
      <c r="J130" s="2" t="s">
        <v>1143</v>
      </c>
      <c r="K130" s="8" t="s">
        <v>1013</v>
      </c>
      <c r="L130" s="8" t="s">
        <v>1202</v>
      </c>
      <c r="M130" s="4" t="s">
        <v>1014</v>
      </c>
      <c r="N130" s="8">
        <v>1193</v>
      </c>
      <c r="O130" t="s">
        <v>1202</v>
      </c>
      <c r="P130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 s="7">
        <v>1</v>
      </c>
      <c r="AB130" s="7">
        <v>0</v>
      </c>
      <c r="AC130" s="7">
        <v>0</v>
      </c>
      <c r="AD130" s="7">
        <v>0</v>
      </c>
      <c r="AE130" s="7">
        <v>1</v>
      </c>
      <c r="AF130" s="7"/>
      <c r="AG130" s="7"/>
      <c r="AH130">
        <f>VLOOKUP(C130,KBMAUCO!$A$2:$S$604,5,FALSE)</f>
        <v>23</v>
      </c>
      <c r="AI130" s="7" t="str">
        <f t="shared" si="32"/>
        <v>S</v>
      </c>
      <c r="AJ130">
        <f>VLOOKUP($C130,KBMAUCO!$A$2:$S$604,17,FALSE)</f>
        <v>21</v>
      </c>
      <c r="AK130" s="7" t="str">
        <f t="shared" si="33"/>
        <v>S</v>
      </c>
      <c r="AL130">
        <f>VLOOKUP($C130,KBMAUCO!$A$2:$S$604,6,FALSE)</f>
        <v>6</v>
      </c>
      <c r="AM130" s="7" t="str">
        <f t="shared" si="34"/>
        <v>R</v>
      </c>
      <c r="AN130">
        <f>VLOOKUP($C130,KBMAUCO!$A$2:$S$604,15,FALSE)</f>
        <v>26</v>
      </c>
      <c r="AO130" s="7" t="str">
        <f t="shared" si="35"/>
        <v>S</v>
      </c>
      <c r="AP130">
        <f>VLOOKUP($C130,KBMAUCO!$A$2:$S$604,12,FALSE)</f>
        <v>36</v>
      </c>
      <c r="AQ130" s="7" t="str">
        <f t="shared" si="36"/>
        <v>S</v>
      </c>
      <c r="AR130">
        <f>VLOOKUP($C130,KBMAUCO!$A$2:$S$604,7,FALSE)</f>
        <v>31</v>
      </c>
      <c r="AS130" s="7" t="str">
        <f t="shared" si="37"/>
        <v>S</v>
      </c>
      <c r="AT130">
        <f>VLOOKUP($C130,KBMAUCO!$A$2:$S$604,10,FALSE)</f>
        <v>30</v>
      </c>
      <c r="AU130" s="7" t="str">
        <f t="shared" si="38"/>
        <v>S</v>
      </c>
      <c r="AV130">
        <f>VLOOKUP($C130,KBMAUCO!$A$2:$S$604,8,FALSE)</f>
        <v>11</v>
      </c>
      <c r="AW130" s="7" t="str">
        <f t="shared" si="39"/>
        <v>R</v>
      </c>
      <c r="AX130">
        <f>VLOOKUP($C130,KBMAUCO!$A$2:$S$604,11,FALSE)</f>
        <v>34</v>
      </c>
      <c r="AY130" s="7" t="str">
        <f t="shared" si="40"/>
        <v>S</v>
      </c>
      <c r="AZ130">
        <f>VLOOKUP($C130,KBMAUCO!$A$2:$S$604,13,FALSE)</f>
        <v>29</v>
      </c>
      <c r="BA130" s="7" t="str">
        <f t="shared" si="41"/>
        <v>S</v>
      </c>
      <c r="BB130">
        <f>VLOOKUP($C130,KBMAUCO!$A$2:$S$604,9,FALSE)</f>
        <v>21</v>
      </c>
      <c r="BC130" s="7" t="str">
        <f t="shared" si="42"/>
        <v>S</v>
      </c>
      <c r="BD130">
        <f>VLOOKUP($C130,KBMAUCO!$A$2:$S$604,14,FALSE)</f>
        <v>30</v>
      </c>
      <c r="BE130" s="7" t="str">
        <f t="shared" si="43"/>
        <v>S</v>
      </c>
      <c r="BF130">
        <f>VLOOKUP($C130,KBMAUCO!$A$2:$S$604,16,FALSE)</f>
        <v>30</v>
      </c>
      <c r="BG130" s="7" t="str">
        <f t="shared" si="44"/>
        <v>S</v>
      </c>
      <c r="BH130">
        <f>VLOOKUP($C130,KBMAUCO!$A$2:$S$604,19,FALSE)</f>
        <v>29</v>
      </c>
      <c r="BI130" s="7" t="str">
        <f t="shared" si="45"/>
        <v>S</v>
      </c>
      <c r="BJ130">
        <f>VLOOKUP($C130,KBMAUCO!$A$2:$S$604,18,FALSE)</f>
        <v>6</v>
      </c>
      <c r="BK130" s="7" t="str">
        <f t="shared" si="46"/>
        <v>R</v>
      </c>
      <c r="BL130" t="str">
        <f>VLOOKUP($C130,KBMAUCO!$A$2:$S$604,4,FALSE)</f>
        <v>_</v>
      </c>
      <c r="BM130" s="7" t="str">
        <f t="shared" si="31"/>
        <v>S</v>
      </c>
    </row>
    <row r="131" spans="1:65">
      <c r="A131" s="8" t="s">
        <v>1203</v>
      </c>
      <c r="B131" s="8"/>
      <c r="C131" s="8">
        <v>3110</v>
      </c>
      <c r="D131" s="8" t="s">
        <v>1203</v>
      </c>
      <c r="E131" s="23">
        <f>VLOOKUP(C131,'fechas de aislamiento'!A$2:B$825,2,FALSE)</f>
        <v>43482</v>
      </c>
      <c r="F131" s="8" t="s">
        <v>1203</v>
      </c>
      <c r="G131" t="str">
        <f>VLOOKUP(C131,Sheet4!A$2:B$604,2,FALSE)</f>
        <v>PCM011CIP</v>
      </c>
      <c r="H131" s="8" t="s">
        <v>1203</v>
      </c>
      <c r="I131" s="10" t="s">
        <v>1142</v>
      </c>
      <c r="J131" s="2" t="s">
        <v>1143</v>
      </c>
      <c r="K131" s="8" t="s">
        <v>1013</v>
      </c>
      <c r="L131" s="8" t="s">
        <v>1203</v>
      </c>
      <c r="M131" s="4" t="s">
        <v>1014</v>
      </c>
      <c r="N131" s="8">
        <v>1196</v>
      </c>
      <c r="O131" t="s">
        <v>1203</v>
      </c>
      <c r="P131">
        <v>0</v>
      </c>
      <c r="Q131" s="7">
        <v>0</v>
      </c>
      <c r="R131" s="7">
        <v>0</v>
      </c>
      <c r="S131" s="7">
        <v>0</v>
      </c>
      <c r="T131" s="7">
        <v>0.5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0.5</v>
      </c>
      <c r="AA131" s="7">
        <v>1</v>
      </c>
      <c r="AB131" s="7">
        <v>0</v>
      </c>
      <c r="AC131" s="7">
        <v>0</v>
      </c>
      <c r="AD131" s="7">
        <v>0</v>
      </c>
      <c r="AE131" s="7">
        <v>1</v>
      </c>
      <c r="AF131" s="7"/>
      <c r="AG131" s="7"/>
      <c r="AH131">
        <f>VLOOKUP(C131,KBMAUCO!$A$2:$S$604,5,FALSE)</f>
        <v>22</v>
      </c>
      <c r="AI131" s="7" t="str">
        <f t="shared" si="32"/>
        <v>S</v>
      </c>
      <c r="AJ131">
        <f>VLOOKUP($C131,KBMAUCO!$A$2:$S$604,17,FALSE)</f>
        <v>16</v>
      </c>
      <c r="AK131" s="7" t="str">
        <f t="shared" si="33"/>
        <v>S</v>
      </c>
      <c r="AL131">
        <f>VLOOKUP($C131,KBMAUCO!$A$2:$S$604,6,FALSE)</f>
        <v>6</v>
      </c>
      <c r="AM131" s="7" t="str">
        <f t="shared" si="34"/>
        <v>R</v>
      </c>
      <c r="AN131">
        <f>VLOOKUP($C131,KBMAUCO!$A$2:$S$604,15,FALSE)</f>
        <v>21</v>
      </c>
      <c r="AO131" s="7" t="str">
        <f t="shared" si="35"/>
        <v>I</v>
      </c>
      <c r="AP131">
        <f>VLOOKUP($C131,KBMAUCO!$A$2:$S$604,12,FALSE)</f>
        <v>28</v>
      </c>
      <c r="AQ131" s="7" t="str">
        <f t="shared" si="36"/>
        <v>S</v>
      </c>
      <c r="AR131">
        <f>VLOOKUP($C131,KBMAUCO!$A$2:$S$604,7,FALSE)</f>
        <v>32</v>
      </c>
      <c r="AS131" s="7" t="str">
        <f t="shared" si="37"/>
        <v>S</v>
      </c>
      <c r="AT131">
        <f>VLOOKUP($C131,KBMAUCO!$A$2:$S$604,10,FALSE)</f>
        <v>29</v>
      </c>
      <c r="AU131" s="7" t="str">
        <f t="shared" si="38"/>
        <v>S</v>
      </c>
      <c r="AV131">
        <f>VLOOKUP($C131,KBMAUCO!$A$2:$S$604,8,FALSE)</f>
        <v>11</v>
      </c>
      <c r="AW131" s="7" t="str">
        <f t="shared" si="39"/>
        <v>R</v>
      </c>
      <c r="AX131">
        <f>VLOOKUP($C131,KBMAUCO!$A$2:$S$604,11,FALSE)</f>
        <v>33</v>
      </c>
      <c r="AY131" s="7" t="str">
        <f t="shared" si="40"/>
        <v>S</v>
      </c>
      <c r="AZ131">
        <f>VLOOKUP($C131,KBMAUCO!$A$2:$S$604,13,FALSE)</f>
        <v>25</v>
      </c>
      <c r="BA131" s="7" t="str">
        <f t="shared" si="41"/>
        <v>S</v>
      </c>
      <c r="BB131">
        <f>VLOOKUP($C131,KBMAUCO!$A$2:$S$604,9,FALSE)</f>
        <v>22</v>
      </c>
      <c r="BC131" s="7" t="str">
        <f t="shared" si="42"/>
        <v>S</v>
      </c>
      <c r="BD131">
        <f>VLOOKUP($C131,KBMAUCO!$A$2:$S$604,14,FALSE)</f>
        <v>28</v>
      </c>
      <c r="BE131" s="7" t="str">
        <f t="shared" si="43"/>
        <v>S</v>
      </c>
      <c r="BF131">
        <f>VLOOKUP($C131,KBMAUCO!$A$2:$S$604,16,FALSE)</f>
        <v>32</v>
      </c>
      <c r="BG131" s="7" t="str">
        <f t="shared" si="44"/>
        <v>S</v>
      </c>
      <c r="BH131">
        <f>VLOOKUP($C131,KBMAUCO!$A$2:$S$604,19,FALSE)</f>
        <v>24</v>
      </c>
      <c r="BI131" s="7" t="str">
        <f t="shared" si="45"/>
        <v>I</v>
      </c>
      <c r="BJ131">
        <f>VLOOKUP($C131,KBMAUCO!$A$2:$S$604,18,FALSE)</f>
        <v>6</v>
      </c>
      <c r="BK131" s="7" t="str">
        <f t="shared" si="46"/>
        <v>R</v>
      </c>
      <c r="BL131" t="str">
        <f>VLOOKUP($C131,KBMAUCO!$A$2:$S$604,4,FALSE)</f>
        <v>_</v>
      </c>
      <c r="BM131" s="7" t="str">
        <f t="shared" si="31"/>
        <v>S</v>
      </c>
    </row>
    <row r="132" spans="1:65">
      <c r="A132" s="8" t="s">
        <v>1204</v>
      </c>
      <c r="B132" s="8"/>
      <c r="C132" s="8">
        <v>3119</v>
      </c>
      <c r="D132" s="8" t="s">
        <v>1204</v>
      </c>
      <c r="E132" s="23">
        <f>VLOOKUP(C132,'fechas de aislamiento'!A$2:B$825,2,FALSE)</f>
        <v>43488</v>
      </c>
      <c r="F132" s="8" t="s">
        <v>1204</v>
      </c>
      <c r="G132" t="str">
        <f>VLOOKUP(C132,Sheet4!A$2:B$604,2,FALSE)</f>
        <v>PCM046M1CAZ</v>
      </c>
      <c r="H132" s="8" t="s">
        <v>1204</v>
      </c>
      <c r="I132" s="10" t="s">
        <v>1142</v>
      </c>
      <c r="J132" s="2" t="s">
        <v>1143</v>
      </c>
      <c r="K132" s="8" t="s">
        <v>1013</v>
      </c>
      <c r="L132" s="8" t="s">
        <v>1204</v>
      </c>
      <c r="M132" s="4" t="s">
        <v>1014</v>
      </c>
      <c r="N132" s="8">
        <v>744</v>
      </c>
      <c r="O132" t="s">
        <v>1204</v>
      </c>
      <c r="P132">
        <v>0</v>
      </c>
      <c r="Q132" s="7">
        <v>0.5</v>
      </c>
      <c r="R132" s="7">
        <v>0</v>
      </c>
      <c r="S132" s="7">
        <v>0</v>
      </c>
      <c r="T132" s="7">
        <v>1</v>
      </c>
      <c r="U132" s="7">
        <v>0</v>
      </c>
      <c r="V132" s="7">
        <v>0</v>
      </c>
      <c r="W132" s="7">
        <v>0</v>
      </c>
      <c r="X132" s="7">
        <v>1</v>
      </c>
      <c r="Y132" s="7">
        <v>1</v>
      </c>
      <c r="Z132" s="7">
        <v>0</v>
      </c>
      <c r="AA132" s="7">
        <v>0</v>
      </c>
      <c r="AB132" s="7">
        <v>0</v>
      </c>
      <c r="AC132" s="7">
        <v>0</v>
      </c>
      <c r="AD132" s="7">
        <v>1</v>
      </c>
      <c r="AE132" s="7">
        <v>1</v>
      </c>
      <c r="AF132" s="7"/>
      <c r="AG132" s="7"/>
      <c r="AH132">
        <f>VLOOKUP(C132,KBMAUCO!$A$2:$S$604,5,FALSE)</f>
        <v>32</v>
      </c>
      <c r="AI132" s="7" t="str">
        <f t="shared" si="32"/>
        <v>S</v>
      </c>
      <c r="AJ132">
        <f>VLOOKUP($C132,KBMAUCO!$A$2:$S$604,17,FALSE)</f>
        <v>6</v>
      </c>
      <c r="AK132" s="7" t="str">
        <f t="shared" si="33"/>
        <v>R</v>
      </c>
      <c r="AL132">
        <f>VLOOKUP($C132,KBMAUCO!$A$2:$S$604,6,FALSE)</f>
        <v>6</v>
      </c>
      <c r="AM132" s="7" t="str">
        <f t="shared" si="34"/>
        <v>R</v>
      </c>
      <c r="AN132">
        <f>VLOOKUP($C132,KBMAUCO!$A$2:$S$604,15,FALSE)</f>
        <v>6</v>
      </c>
      <c r="AO132" s="7" t="str">
        <f t="shared" si="35"/>
        <v>R</v>
      </c>
      <c r="AP132">
        <f>VLOOKUP($C132,KBMAUCO!$A$2:$S$604,12,FALSE)</f>
        <v>29</v>
      </c>
      <c r="AQ132" s="7" t="str">
        <f t="shared" si="36"/>
        <v>S</v>
      </c>
      <c r="AR132">
        <f>VLOOKUP($C132,KBMAUCO!$A$2:$S$604,7,FALSE)</f>
        <v>27</v>
      </c>
      <c r="AS132" s="7" t="str">
        <f t="shared" si="37"/>
        <v>S</v>
      </c>
      <c r="AT132" t="str">
        <f>VLOOKUP($C132,KBMAUCO!$A$2:$S$604,10,FALSE)</f>
        <v>_</v>
      </c>
      <c r="AU132" s="7" t="str">
        <f t="shared" si="38"/>
        <v>S</v>
      </c>
      <c r="AV132">
        <f>VLOOKUP($C132,KBMAUCO!$A$2:$S$604,8,FALSE)</f>
        <v>34</v>
      </c>
      <c r="AW132" s="7" t="str">
        <f t="shared" si="39"/>
        <v>S</v>
      </c>
      <c r="AX132">
        <f>VLOOKUP($C132,KBMAUCO!$A$2:$S$604,11,FALSE)</f>
        <v>20</v>
      </c>
      <c r="AY132" s="7" t="str">
        <f t="shared" si="40"/>
        <v>I</v>
      </c>
      <c r="AZ132">
        <f>VLOOKUP($C132,KBMAUCO!$A$2:$S$604,13,FALSE)</f>
        <v>6</v>
      </c>
      <c r="BA132" s="7" t="str">
        <f t="shared" si="41"/>
        <v>R</v>
      </c>
      <c r="BB132">
        <f>VLOOKUP($C132,KBMAUCO!$A$2:$S$604,9,FALSE)</f>
        <v>32</v>
      </c>
      <c r="BC132" s="7" t="str">
        <f t="shared" si="42"/>
        <v>S</v>
      </c>
      <c r="BD132">
        <f>VLOOKUP($C132,KBMAUCO!$A$2:$S$604,14,FALSE)</f>
        <v>36</v>
      </c>
      <c r="BE132" s="7" t="str">
        <f t="shared" si="43"/>
        <v>S</v>
      </c>
      <c r="BF132">
        <f>VLOOKUP($C132,KBMAUCO!$A$2:$S$604,16,FALSE)</f>
        <v>35</v>
      </c>
      <c r="BG132" s="7" t="str">
        <f t="shared" si="44"/>
        <v>S</v>
      </c>
      <c r="BH132">
        <f>VLOOKUP($C132,KBMAUCO!$A$2:$S$604,19,FALSE)</f>
        <v>29</v>
      </c>
      <c r="BI132" s="7" t="str">
        <f t="shared" si="45"/>
        <v>S</v>
      </c>
      <c r="BJ132">
        <f>VLOOKUP($C132,KBMAUCO!$A$2:$S$604,18,FALSE)</f>
        <v>6</v>
      </c>
      <c r="BK132" s="7" t="str">
        <f t="shared" si="46"/>
        <v>R</v>
      </c>
      <c r="BL132" t="str">
        <f>VLOOKUP($C132,KBMAUCO!$A$2:$S$604,4,FALSE)</f>
        <v>_</v>
      </c>
      <c r="BM132" s="7" t="str">
        <f t="shared" si="31"/>
        <v>S</v>
      </c>
    </row>
    <row r="133" spans="1:65">
      <c r="A133" s="8" t="s">
        <v>1205</v>
      </c>
      <c r="B133" s="8"/>
      <c r="C133" s="8">
        <v>3120</v>
      </c>
      <c r="D133" s="8" t="s">
        <v>1205</v>
      </c>
      <c r="E133" s="23">
        <f>VLOOKUP(C133,'fechas de aislamiento'!A$2:B$825,2,FALSE)</f>
        <v>43488</v>
      </c>
      <c r="F133" s="8" t="s">
        <v>1205</v>
      </c>
      <c r="G133" t="str">
        <f>VLOOKUP(C133,Sheet4!A$2:B$604,2,FALSE)</f>
        <v>PCM046M2CAZ</v>
      </c>
      <c r="H133" s="8" t="s">
        <v>1205</v>
      </c>
      <c r="I133" s="10" t="s">
        <v>1142</v>
      </c>
      <c r="J133" s="2" t="s">
        <v>1143</v>
      </c>
      <c r="K133" s="8" t="s">
        <v>1013</v>
      </c>
      <c r="L133" s="8" t="s">
        <v>1205</v>
      </c>
      <c r="M133" s="4" t="s">
        <v>1014</v>
      </c>
      <c r="N133" s="8">
        <v>58</v>
      </c>
      <c r="O133" t="s">
        <v>1205</v>
      </c>
      <c r="P133">
        <v>0</v>
      </c>
      <c r="Q133" s="7">
        <v>0</v>
      </c>
      <c r="R133" s="7">
        <v>0</v>
      </c>
      <c r="S133" s="7">
        <v>0</v>
      </c>
      <c r="T133" s="7">
        <v>1</v>
      </c>
      <c r="U133" s="7">
        <v>0</v>
      </c>
      <c r="V133" s="7">
        <v>0</v>
      </c>
      <c r="W133" s="7">
        <v>0.5</v>
      </c>
      <c r="X133" s="7">
        <v>1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/>
      <c r="AG133" s="7"/>
      <c r="AH133">
        <f>VLOOKUP(C133,KBMAUCO!$A$2:$S$604,5,FALSE)</f>
        <v>24</v>
      </c>
      <c r="AI133" s="7" t="str">
        <f t="shared" si="32"/>
        <v>S</v>
      </c>
      <c r="AJ133">
        <f>VLOOKUP($C133,KBMAUCO!$A$2:$S$604,17,FALSE)</f>
        <v>20</v>
      </c>
      <c r="AK133" s="7" t="str">
        <f t="shared" si="33"/>
        <v>S</v>
      </c>
      <c r="AL133">
        <f>VLOOKUP($C133,KBMAUCO!$A$2:$S$604,6,FALSE)</f>
        <v>6</v>
      </c>
      <c r="AM133" s="7" t="str">
        <f t="shared" si="34"/>
        <v>R</v>
      </c>
      <c r="AN133">
        <f>VLOOKUP($C133,KBMAUCO!$A$2:$S$604,15,FALSE)</f>
        <v>6</v>
      </c>
      <c r="AO133" s="7" t="str">
        <f t="shared" si="35"/>
        <v>R</v>
      </c>
      <c r="AP133">
        <f>VLOOKUP($C133,KBMAUCO!$A$2:$S$604,12,FALSE)</f>
        <v>22</v>
      </c>
      <c r="AQ133" s="7" t="str">
        <f t="shared" si="36"/>
        <v>I</v>
      </c>
      <c r="AR133">
        <f>VLOOKUP($C133,KBMAUCO!$A$2:$S$604,7,FALSE)</f>
        <v>27</v>
      </c>
      <c r="AS133" s="7" t="str">
        <f t="shared" si="37"/>
        <v>S</v>
      </c>
      <c r="AT133" t="str">
        <f>VLOOKUP($C133,KBMAUCO!$A$2:$S$604,10,FALSE)</f>
        <v>_</v>
      </c>
      <c r="AU133" s="7" t="str">
        <f t="shared" si="38"/>
        <v>S</v>
      </c>
      <c r="AV133">
        <f>VLOOKUP($C133,KBMAUCO!$A$2:$S$604,8,FALSE)</f>
        <v>41</v>
      </c>
      <c r="AW133" s="7" t="str">
        <f t="shared" si="39"/>
        <v>S</v>
      </c>
      <c r="AX133">
        <f>VLOOKUP($C133,KBMAUCO!$A$2:$S$604,11,FALSE)</f>
        <v>31</v>
      </c>
      <c r="AY133" s="7" t="str">
        <f t="shared" si="40"/>
        <v>S</v>
      </c>
      <c r="AZ133">
        <f>VLOOKUP($C133,KBMAUCO!$A$2:$S$604,13,FALSE)</f>
        <v>31</v>
      </c>
      <c r="BA133" s="7" t="str">
        <f t="shared" si="41"/>
        <v>S</v>
      </c>
      <c r="BB133">
        <f>VLOOKUP($C133,KBMAUCO!$A$2:$S$604,9,FALSE)</f>
        <v>25</v>
      </c>
      <c r="BC133" s="7" t="str">
        <f t="shared" si="42"/>
        <v>S</v>
      </c>
      <c r="BD133">
        <f>VLOOKUP($C133,KBMAUCO!$A$2:$S$604,14,FALSE)</f>
        <v>30</v>
      </c>
      <c r="BE133" s="7" t="str">
        <f t="shared" si="43"/>
        <v>S</v>
      </c>
      <c r="BF133">
        <f>VLOOKUP($C133,KBMAUCO!$A$2:$S$604,16,FALSE)</f>
        <v>31</v>
      </c>
      <c r="BG133" s="7" t="str">
        <f t="shared" si="44"/>
        <v>S</v>
      </c>
      <c r="BH133">
        <f>VLOOKUP($C133,KBMAUCO!$A$2:$S$604,19,FALSE)</f>
        <v>27</v>
      </c>
      <c r="BI133" s="7" t="str">
        <f t="shared" si="45"/>
        <v>S</v>
      </c>
      <c r="BJ133">
        <f>VLOOKUP($C133,KBMAUCO!$A$2:$S$604,18,FALSE)</f>
        <v>23</v>
      </c>
      <c r="BK133" s="7" t="str">
        <f t="shared" si="46"/>
        <v>S</v>
      </c>
      <c r="BL133" t="str">
        <f>VLOOKUP($C133,KBMAUCO!$A$2:$S$604,4,FALSE)</f>
        <v>_</v>
      </c>
      <c r="BM133" s="7" t="str">
        <f t="shared" si="31"/>
        <v>S</v>
      </c>
    </row>
    <row r="134" spans="1:65">
      <c r="A134" s="8" t="s">
        <v>1206</v>
      </c>
      <c r="B134" s="8">
        <v>1</v>
      </c>
      <c r="C134" s="8">
        <v>3122</v>
      </c>
      <c r="D134" s="8" t="s">
        <v>1206</v>
      </c>
      <c r="E134" s="23">
        <f>VLOOKUP(C134,'fechas de aislamiento'!A$2:B$825,2,FALSE)</f>
        <v>43488</v>
      </c>
      <c r="F134" s="8" t="s">
        <v>1206</v>
      </c>
      <c r="G134" t="s">
        <v>227</v>
      </c>
      <c r="H134" s="8" t="s">
        <v>1206</v>
      </c>
      <c r="I134" s="10" t="s">
        <v>1142</v>
      </c>
      <c r="J134" s="2" t="s">
        <v>1143</v>
      </c>
      <c r="K134" s="8" t="s">
        <v>1013</v>
      </c>
      <c r="L134" s="8" t="s">
        <v>1206</v>
      </c>
      <c r="M134" s="4" t="s">
        <v>1014</v>
      </c>
      <c r="N134" s="9">
        <v>53</v>
      </c>
      <c r="O134" t="s">
        <v>1206</v>
      </c>
      <c r="P134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1</v>
      </c>
      <c r="AB134" s="7">
        <v>0</v>
      </c>
      <c r="AC134" s="7">
        <v>0</v>
      </c>
      <c r="AD134" s="7">
        <v>0</v>
      </c>
      <c r="AE134" s="7">
        <v>0</v>
      </c>
      <c r="AF134" s="7"/>
      <c r="AG134" s="7"/>
      <c r="AH134">
        <f>VLOOKUP(C134,KBMAUCO!$A$2:$S$604,5,FALSE)</f>
        <v>23</v>
      </c>
      <c r="AI134" s="7" t="str">
        <f t="shared" si="32"/>
        <v>S</v>
      </c>
      <c r="AJ134">
        <f>VLOOKUP($C134,KBMAUCO!$A$2:$S$604,17,FALSE)</f>
        <v>27</v>
      </c>
      <c r="AK134" s="7" t="str">
        <f t="shared" si="33"/>
        <v>S</v>
      </c>
      <c r="AL134">
        <f>VLOOKUP($C134,KBMAUCO!$A$2:$S$604,6,FALSE)</f>
        <v>24</v>
      </c>
      <c r="AM134" s="7" t="str">
        <f t="shared" si="34"/>
        <v>S</v>
      </c>
      <c r="AN134">
        <f>VLOOKUP($C134,KBMAUCO!$A$2:$S$604,15,FALSE)</f>
        <v>29</v>
      </c>
      <c r="AO134" s="7" t="str">
        <f t="shared" si="35"/>
        <v>S</v>
      </c>
      <c r="AP134">
        <f>VLOOKUP($C134,KBMAUCO!$A$2:$S$604,12,FALSE)</f>
        <v>35</v>
      </c>
      <c r="AQ134" s="7" t="str">
        <f t="shared" si="36"/>
        <v>S</v>
      </c>
      <c r="AR134">
        <f>VLOOKUP($C134,KBMAUCO!$A$2:$S$604,7,FALSE)</f>
        <v>32</v>
      </c>
      <c r="AS134" s="7" t="str">
        <f t="shared" si="37"/>
        <v>S</v>
      </c>
      <c r="AT134">
        <f>VLOOKUP($C134,KBMAUCO!$A$2:$S$604,10,FALSE)</f>
        <v>34</v>
      </c>
      <c r="AU134" s="7" t="str">
        <f t="shared" si="38"/>
        <v>S</v>
      </c>
      <c r="AV134">
        <f>VLOOKUP($C134,KBMAUCO!$A$2:$S$604,8,FALSE)</f>
        <v>11</v>
      </c>
      <c r="AW134" s="7" t="str">
        <f t="shared" si="39"/>
        <v>R</v>
      </c>
      <c r="AX134">
        <f>VLOOKUP($C134,KBMAUCO!$A$2:$S$604,11,FALSE)</f>
        <v>34</v>
      </c>
      <c r="AY134" s="7" t="str">
        <f t="shared" si="40"/>
        <v>S</v>
      </c>
      <c r="AZ134">
        <f>VLOOKUP($C134,KBMAUCO!$A$2:$S$604,13,FALSE)</f>
        <v>30</v>
      </c>
      <c r="BA134" s="7" t="str">
        <f t="shared" si="41"/>
        <v>S</v>
      </c>
      <c r="BB134">
        <f>VLOOKUP($C134,KBMAUCO!$A$2:$S$604,9,FALSE)</f>
        <v>24</v>
      </c>
      <c r="BC134" s="7" t="str">
        <f t="shared" si="42"/>
        <v>S</v>
      </c>
      <c r="BD134">
        <f>VLOOKUP($C134,KBMAUCO!$A$2:$S$604,14,FALSE)</f>
        <v>30</v>
      </c>
      <c r="BE134" s="7" t="str">
        <f t="shared" si="43"/>
        <v>S</v>
      </c>
      <c r="BF134">
        <f>VLOOKUP($C134,KBMAUCO!$A$2:$S$604,16,FALSE)</f>
        <v>36</v>
      </c>
      <c r="BG134" s="7" t="str">
        <f t="shared" si="44"/>
        <v>S</v>
      </c>
      <c r="BH134">
        <f>VLOOKUP($C134,KBMAUCO!$A$2:$S$604,19,FALSE)</f>
        <v>30</v>
      </c>
      <c r="BI134" s="7" t="str">
        <f t="shared" si="45"/>
        <v>S</v>
      </c>
      <c r="BJ134">
        <f>VLOOKUP($C134,KBMAUCO!$A$2:$S$604,18,FALSE)</f>
        <v>31</v>
      </c>
      <c r="BK134" s="7" t="str">
        <f t="shared" si="46"/>
        <v>S</v>
      </c>
      <c r="BL134" t="str">
        <f>VLOOKUP($C134,KBMAUCO!$A$2:$S$604,4,FALSE)</f>
        <v>_</v>
      </c>
      <c r="BM134" s="7" t="str">
        <f t="shared" si="31"/>
        <v>S</v>
      </c>
    </row>
    <row r="135" spans="1:65">
      <c r="A135" s="8" t="s">
        <v>1207</v>
      </c>
      <c r="B135">
        <v>1</v>
      </c>
      <c r="C135" s="8">
        <v>3123</v>
      </c>
      <c r="D135" s="8" t="s">
        <v>1207</v>
      </c>
      <c r="E135" s="23">
        <f>VLOOKUP(C135,'fechas de aislamiento'!A$2:B$825,2,FALSE)</f>
        <v>43488</v>
      </c>
      <c r="F135" s="8" t="s">
        <v>1207</v>
      </c>
      <c r="G135" t="s">
        <v>229</v>
      </c>
      <c r="H135" s="8" t="s">
        <v>1207</v>
      </c>
      <c r="I135" s="10" t="s">
        <v>1142</v>
      </c>
      <c r="J135" s="2" t="s">
        <v>1143</v>
      </c>
      <c r="K135" s="8" t="s">
        <v>1013</v>
      </c>
      <c r="L135" s="8" t="s">
        <v>1207</v>
      </c>
      <c r="M135" s="4" t="s">
        <v>1014</v>
      </c>
      <c r="N135" s="8">
        <v>131</v>
      </c>
      <c r="O135" t="s">
        <v>1207</v>
      </c>
      <c r="P135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 s="7">
        <v>1</v>
      </c>
      <c r="AB135" s="7">
        <v>0</v>
      </c>
      <c r="AC135" s="7">
        <v>0</v>
      </c>
      <c r="AD135" s="7">
        <v>0</v>
      </c>
      <c r="AE135" s="7">
        <v>0</v>
      </c>
      <c r="AF135" s="7"/>
      <c r="AG135" s="7"/>
      <c r="AH135">
        <f>VLOOKUP(C135,KBMAUCO!$A$2:$S$604,5,FALSE)</f>
        <v>24</v>
      </c>
      <c r="AI135" s="7" t="str">
        <f t="shared" si="32"/>
        <v>S</v>
      </c>
      <c r="AJ135">
        <f>VLOOKUP($C135,KBMAUCO!$A$2:$S$604,17,FALSE)</f>
        <v>32</v>
      </c>
      <c r="AK135" s="7" t="str">
        <f t="shared" si="33"/>
        <v>S</v>
      </c>
      <c r="AL135">
        <f>VLOOKUP($C135,KBMAUCO!$A$2:$S$604,6,FALSE)</f>
        <v>6</v>
      </c>
      <c r="AM135" s="7" t="str">
        <f t="shared" si="34"/>
        <v>R</v>
      </c>
      <c r="AN135">
        <f>VLOOKUP($C135,KBMAUCO!$A$2:$S$604,15,FALSE)</f>
        <v>26</v>
      </c>
      <c r="AO135" s="7" t="str">
        <f t="shared" si="35"/>
        <v>S</v>
      </c>
      <c r="AP135">
        <f>VLOOKUP($C135,KBMAUCO!$A$2:$S$604,12,FALSE)</f>
        <v>38</v>
      </c>
      <c r="AQ135" s="7" t="str">
        <f t="shared" si="36"/>
        <v>S</v>
      </c>
      <c r="AR135">
        <f>VLOOKUP($C135,KBMAUCO!$A$2:$S$604,7,FALSE)</f>
        <v>34</v>
      </c>
      <c r="AS135" s="7" t="str">
        <f t="shared" si="37"/>
        <v>S</v>
      </c>
      <c r="AT135">
        <f>VLOOKUP($C135,KBMAUCO!$A$2:$S$604,10,FALSE)</f>
        <v>36</v>
      </c>
      <c r="AU135" s="7" t="str">
        <f t="shared" si="38"/>
        <v>S</v>
      </c>
      <c r="AV135">
        <f>VLOOKUP($C135,KBMAUCO!$A$2:$S$604,8,FALSE)</f>
        <v>6</v>
      </c>
      <c r="AW135" s="7" t="str">
        <f t="shared" si="39"/>
        <v>R</v>
      </c>
      <c r="AX135">
        <f>VLOOKUP($C135,KBMAUCO!$A$2:$S$604,11,FALSE)</f>
        <v>38</v>
      </c>
      <c r="AY135" s="7" t="str">
        <f t="shared" si="40"/>
        <v>S</v>
      </c>
      <c r="AZ135">
        <f>VLOOKUP($C135,KBMAUCO!$A$2:$S$604,13,FALSE)</f>
        <v>34</v>
      </c>
      <c r="BA135" s="7" t="str">
        <f t="shared" si="41"/>
        <v>S</v>
      </c>
      <c r="BB135">
        <f>VLOOKUP($C135,KBMAUCO!$A$2:$S$604,9,FALSE)</f>
        <v>26</v>
      </c>
      <c r="BC135" s="7" t="str">
        <f t="shared" si="42"/>
        <v>S</v>
      </c>
      <c r="BD135">
        <f>VLOOKUP($C135,KBMAUCO!$A$2:$S$604,14,FALSE)</f>
        <v>34</v>
      </c>
      <c r="BE135" s="7" t="str">
        <f t="shared" si="43"/>
        <v>S</v>
      </c>
      <c r="BF135">
        <f>VLOOKUP($C135,KBMAUCO!$A$2:$S$604,16,FALSE)</f>
        <v>38</v>
      </c>
      <c r="BG135" s="7" t="str">
        <f t="shared" si="44"/>
        <v>S</v>
      </c>
      <c r="BH135">
        <f>VLOOKUP($C135,KBMAUCO!$A$2:$S$604,19,FALSE)</f>
        <v>32</v>
      </c>
      <c r="BI135" s="7" t="str">
        <f t="shared" si="45"/>
        <v>S</v>
      </c>
      <c r="BJ135">
        <f>VLOOKUP($C135,KBMAUCO!$A$2:$S$604,18,FALSE)</f>
        <v>32</v>
      </c>
      <c r="BK135" s="7" t="str">
        <f t="shared" si="46"/>
        <v>S</v>
      </c>
      <c r="BL135" t="str">
        <f>VLOOKUP($C135,KBMAUCO!$A$2:$S$604,4,FALSE)</f>
        <v>_</v>
      </c>
      <c r="BM135" s="7" t="str">
        <f t="shared" si="31"/>
        <v>S</v>
      </c>
    </row>
    <row r="136" spans="1:65">
      <c r="A136" s="8" t="s">
        <v>1208</v>
      </c>
      <c r="B136">
        <v>1</v>
      </c>
      <c r="C136" s="8">
        <v>3124</v>
      </c>
      <c r="D136" s="8" t="s">
        <v>1208</v>
      </c>
      <c r="E136" s="23">
        <f>VLOOKUP(C136,'fechas de aislamiento'!A$2:B$825,2,FALSE)</f>
        <v>43488</v>
      </c>
      <c r="F136" s="8" t="s">
        <v>1208</v>
      </c>
      <c r="G136" t="s">
        <v>231</v>
      </c>
      <c r="H136" s="8" t="s">
        <v>1208</v>
      </c>
      <c r="I136" s="10" t="s">
        <v>1142</v>
      </c>
      <c r="J136" s="2" t="s">
        <v>1143</v>
      </c>
      <c r="K136" s="8" t="s">
        <v>1013</v>
      </c>
      <c r="L136" s="8" t="s">
        <v>1208</v>
      </c>
      <c r="M136" s="4" t="s">
        <v>1014</v>
      </c>
      <c r="N136" s="8">
        <v>1193</v>
      </c>
      <c r="O136" t="s">
        <v>1208</v>
      </c>
      <c r="P136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 s="7">
        <v>1</v>
      </c>
      <c r="AB136" s="7">
        <v>0</v>
      </c>
      <c r="AC136" s="7">
        <v>1</v>
      </c>
      <c r="AD136" s="7">
        <v>0</v>
      </c>
      <c r="AE136" s="7">
        <v>0</v>
      </c>
      <c r="AF136" s="7"/>
      <c r="AG136" s="7"/>
      <c r="AH136">
        <f>VLOOKUP(C136,KBMAUCO!$A$2:$S$604,5,FALSE)</f>
        <v>24</v>
      </c>
      <c r="AI136" s="7" t="str">
        <f t="shared" si="32"/>
        <v>S</v>
      </c>
      <c r="AJ136">
        <f>VLOOKUP($C136,KBMAUCO!$A$2:$S$604,17,FALSE)</f>
        <v>24</v>
      </c>
      <c r="AK136" s="7" t="str">
        <f t="shared" si="33"/>
        <v>S</v>
      </c>
      <c r="AL136">
        <f>VLOOKUP($C136,KBMAUCO!$A$2:$S$604,6,FALSE)</f>
        <v>6</v>
      </c>
      <c r="AM136" s="7" t="str">
        <f t="shared" si="34"/>
        <v>R</v>
      </c>
      <c r="AN136">
        <f>VLOOKUP($C136,KBMAUCO!$A$2:$S$604,15,FALSE)</f>
        <v>28</v>
      </c>
      <c r="AO136" s="7" t="str">
        <f t="shared" si="35"/>
        <v>S</v>
      </c>
      <c r="AP136">
        <f>VLOOKUP($C136,KBMAUCO!$A$2:$S$604,12,FALSE)</f>
        <v>29</v>
      </c>
      <c r="AQ136" s="7" t="str">
        <f t="shared" si="36"/>
        <v>S</v>
      </c>
      <c r="AR136">
        <f>VLOOKUP($C136,KBMAUCO!$A$2:$S$604,7,FALSE)</f>
        <v>34</v>
      </c>
      <c r="AS136" s="7" t="str">
        <f t="shared" si="37"/>
        <v>S</v>
      </c>
      <c r="AT136">
        <f>VLOOKUP($C136,KBMAUCO!$A$2:$S$604,10,FALSE)</f>
        <v>34</v>
      </c>
      <c r="AU136" s="7" t="str">
        <f t="shared" si="38"/>
        <v>S</v>
      </c>
      <c r="AV136">
        <f>VLOOKUP($C136,KBMAUCO!$A$2:$S$604,8,FALSE)</f>
        <v>13</v>
      </c>
      <c r="AW136" s="7" t="str">
        <f t="shared" si="39"/>
        <v>R</v>
      </c>
      <c r="AX136">
        <f>VLOOKUP($C136,KBMAUCO!$A$2:$S$604,11,FALSE)</f>
        <v>37</v>
      </c>
      <c r="AY136" s="7" t="str">
        <f t="shared" si="40"/>
        <v>S</v>
      </c>
      <c r="AZ136">
        <f>VLOOKUP($C136,KBMAUCO!$A$2:$S$604,13,FALSE)</f>
        <v>32</v>
      </c>
      <c r="BA136" s="7" t="str">
        <f t="shared" si="41"/>
        <v>S</v>
      </c>
      <c r="BB136">
        <f>VLOOKUP($C136,KBMAUCO!$A$2:$S$604,9,FALSE)</f>
        <v>8</v>
      </c>
      <c r="BC136" s="7" t="str">
        <f t="shared" si="42"/>
        <v>R</v>
      </c>
      <c r="BD136">
        <f>VLOOKUP($C136,KBMAUCO!$A$2:$S$604,14,FALSE)</f>
        <v>34</v>
      </c>
      <c r="BE136" s="7" t="str">
        <f t="shared" si="43"/>
        <v>S</v>
      </c>
      <c r="BF136">
        <f>VLOOKUP($C136,KBMAUCO!$A$2:$S$604,16,FALSE)</f>
        <v>34</v>
      </c>
      <c r="BG136" s="7" t="str">
        <f t="shared" si="44"/>
        <v>S</v>
      </c>
      <c r="BH136">
        <f>VLOOKUP($C136,KBMAUCO!$A$2:$S$604,19,FALSE)</f>
        <v>32</v>
      </c>
      <c r="BI136" s="7" t="str">
        <f t="shared" si="45"/>
        <v>S</v>
      </c>
      <c r="BJ136">
        <f>VLOOKUP($C136,KBMAUCO!$A$2:$S$604,18,FALSE)</f>
        <v>27</v>
      </c>
      <c r="BK136" s="7" t="str">
        <f t="shared" si="46"/>
        <v>S</v>
      </c>
      <c r="BL136" t="str">
        <f>VLOOKUP($C136,KBMAUCO!$A$2:$S$604,4,FALSE)</f>
        <v>_</v>
      </c>
      <c r="BM136" s="7" t="str">
        <f t="shared" si="31"/>
        <v>S</v>
      </c>
    </row>
    <row r="137" spans="1:65">
      <c r="A137" s="8" t="s">
        <v>1209</v>
      </c>
      <c r="B137">
        <v>1</v>
      </c>
      <c r="C137" s="8">
        <v>3125</v>
      </c>
      <c r="D137" s="8" t="s">
        <v>1209</v>
      </c>
      <c r="E137" s="23">
        <f>VLOOKUP(C137,'fechas de aislamiento'!A$2:B$825,2,FALSE)</f>
        <v>43488</v>
      </c>
      <c r="F137" s="8" t="s">
        <v>1209</v>
      </c>
      <c r="G137" t="s">
        <v>233</v>
      </c>
      <c r="H137" s="8" t="s">
        <v>1209</v>
      </c>
      <c r="I137" s="10" t="s">
        <v>1142</v>
      </c>
      <c r="J137" s="2" t="s">
        <v>1143</v>
      </c>
      <c r="K137" s="8" t="s">
        <v>1013</v>
      </c>
      <c r="L137" s="8" t="s">
        <v>1209</v>
      </c>
      <c r="M137" s="4" t="s">
        <v>1014</v>
      </c>
      <c r="N137" s="8">
        <v>1193</v>
      </c>
      <c r="O137" t="s">
        <v>1209</v>
      </c>
      <c r="P13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 s="7">
        <v>1</v>
      </c>
      <c r="AB137" s="7">
        <v>0</v>
      </c>
      <c r="AC137" s="7">
        <v>1</v>
      </c>
      <c r="AD137" s="7">
        <v>0</v>
      </c>
      <c r="AE137" s="7">
        <v>0</v>
      </c>
      <c r="AF137" s="7"/>
      <c r="AG137" s="7"/>
      <c r="AH137">
        <f>VLOOKUP(C137,KBMAUCO!$A$2:$S$604,5,FALSE)</f>
        <v>24</v>
      </c>
      <c r="AI137" s="7" t="str">
        <f t="shared" si="32"/>
        <v>S</v>
      </c>
      <c r="AJ137">
        <f>VLOOKUP($C137,KBMAUCO!$A$2:$S$604,17,FALSE)</f>
        <v>21</v>
      </c>
      <c r="AK137" s="7" t="str">
        <f t="shared" si="33"/>
        <v>S</v>
      </c>
      <c r="AL137">
        <f>VLOOKUP($C137,KBMAUCO!$A$2:$S$604,6,FALSE)</f>
        <v>6</v>
      </c>
      <c r="AM137" s="7" t="str">
        <f t="shared" si="34"/>
        <v>R</v>
      </c>
      <c r="AN137">
        <f>VLOOKUP($C137,KBMAUCO!$A$2:$S$604,15,FALSE)</f>
        <v>24</v>
      </c>
      <c r="AO137" s="7" t="str">
        <f t="shared" si="35"/>
        <v>S</v>
      </c>
      <c r="AP137">
        <f>VLOOKUP($C137,KBMAUCO!$A$2:$S$604,12,FALSE)</f>
        <v>34</v>
      </c>
      <c r="AQ137" s="7" t="str">
        <f t="shared" si="36"/>
        <v>S</v>
      </c>
      <c r="AR137">
        <f>VLOOKUP($C137,KBMAUCO!$A$2:$S$604,7,FALSE)</f>
        <v>30</v>
      </c>
      <c r="AS137" s="7" t="str">
        <f t="shared" si="37"/>
        <v>S</v>
      </c>
      <c r="AT137">
        <f>VLOOKUP($C137,KBMAUCO!$A$2:$S$604,10,FALSE)</f>
        <v>32</v>
      </c>
      <c r="AU137" s="7" t="str">
        <f t="shared" si="38"/>
        <v>S</v>
      </c>
      <c r="AV137">
        <f>VLOOKUP($C137,KBMAUCO!$A$2:$S$604,8,FALSE)</f>
        <v>11</v>
      </c>
      <c r="AW137" s="7" t="str">
        <f t="shared" si="39"/>
        <v>R</v>
      </c>
      <c r="AX137">
        <f>VLOOKUP($C137,KBMAUCO!$A$2:$S$604,11,FALSE)</f>
        <v>32</v>
      </c>
      <c r="AY137" s="7" t="str">
        <f t="shared" si="40"/>
        <v>S</v>
      </c>
      <c r="AZ137">
        <f>VLOOKUP($C137,KBMAUCO!$A$2:$S$604,13,FALSE)</f>
        <v>28</v>
      </c>
      <c r="BA137" s="7" t="str">
        <f t="shared" si="41"/>
        <v>S</v>
      </c>
      <c r="BB137">
        <f>VLOOKUP($C137,KBMAUCO!$A$2:$S$604,9,FALSE)</f>
        <v>9</v>
      </c>
      <c r="BC137" s="7" t="str">
        <f t="shared" si="42"/>
        <v>R</v>
      </c>
      <c r="BD137">
        <f>VLOOKUP($C137,KBMAUCO!$A$2:$S$604,14,FALSE)</f>
        <v>32</v>
      </c>
      <c r="BE137" s="7" t="str">
        <f t="shared" si="43"/>
        <v>S</v>
      </c>
      <c r="BF137">
        <f>VLOOKUP($C137,KBMAUCO!$A$2:$S$604,16,FALSE)</f>
        <v>32</v>
      </c>
      <c r="BG137" s="7" t="str">
        <f t="shared" si="44"/>
        <v>S</v>
      </c>
      <c r="BH137">
        <f>VLOOKUP($C137,KBMAUCO!$A$2:$S$604,19,FALSE)</f>
        <v>28</v>
      </c>
      <c r="BI137" s="7" t="str">
        <f t="shared" si="45"/>
        <v>S</v>
      </c>
      <c r="BJ137">
        <f>VLOOKUP($C137,KBMAUCO!$A$2:$S$604,18,FALSE)</f>
        <v>25</v>
      </c>
      <c r="BK137" s="7" t="str">
        <f t="shared" si="46"/>
        <v>S</v>
      </c>
      <c r="BL137" t="str">
        <f>VLOOKUP($C137,KBMAUCO!$A$2:$S$604,4,FALSE)</f>
        <v>_</v>
      </c>
      <c r="BM137" s="7" t="str">
        <f t="shared" si="31"/>
        <v>S</v>
      </c>
    </row>
    <row r="138" spans="1:65">
      <c r="A138" s="8" t="s">
        <v>1210</v>
      </c>
      <c r="B138">
        <v>1</v>
      </c>
      <c r="C138" s="8">
        <v>3126</v>
      </c>
      <c r="D138" s="8" t="s">
        <v>1210</v>
      </c>
      <c r="E138" s="23">
        <f>VLOOKUP(C138,'fechas de aislamiento'!A$2:B$825,2,FALSE)</f>
        <v>43488</v>
      </c>
      <c r="F138" s="8" t="s">
        <v>1210</v>
      </c>
      <c r="G138" t="s">
        <v>234</v>
      </c>
      <c r="H138" s="8" t="s">
        <v>1210</v>
      </c>
      <c r="I138" s="10" t="s">
        <v>1142</v>
      </c>
      <c r="J138" s="2" t="s">
        <v>1143</v>
      </c>
      <c r="K138" s="8" t="s">
        <v>1013</v>
      </c>
      <c r="L138" s="8" t="s">
        <v>1210</v>
      </c>
      <c r="M138" s="4" t="s">
        <v>1014</v>
      </c>
      <c r="N138" s="8">
        <v>1193</v>
      </c>
      <c r="O138" t="s">
        <v>1210</v>
      </c>
      <c r="P138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 s="7">
        <v>1</v>
      </c>
      <c r="AB138" s="7">
        <v>0</v>
      </c>
      <c r="AC138" s="7">
        <v>1</v>
      </c>
      <c r="AD138" s="7">
        <v>0</v>
      </c>
      <c r="AE138" s="7">
        <v>0</v>
      </c>
      <c r="AF138" s="7"/>
      <c r="AG138" s="7"/>
      <c r="AH138">
        <f>VLOOKUP(C138,KBMAUCO!$A$2:$S$604,5,FALSE)</f>
        <v>20</v>
      </c>
      <c r="AI138" s="7" t="str">
        <f t="shared" si="32"/>
        <v>S</v>
      </c>
      <c r="AJ138">
        <f>VLOOKUP($C138,KBMAUCO!$A$2:$S$604,17,FALSE)</f>
        <v>21</v>
      </c>
      <c r="AK138" s="7" t="str">
        <f t="shared" si="33"/>
        <v>S</v>
      </c>
      <c r="AL138">
        <f>VLOOKUP($C138,KBMAUCO!$A$2:$S$604,6,FALSE)</f>
        <v>6</v>
      </c>
      <c r="AM138" s="7" t="str">
        <f t="shared" si="34"/>
        <v>R</v>
      </c>
      <c r="AN138">
        <f>VLOOKUP($C138,KBMAUCO!$A$2:$S$604,15,FALSE)</f>
        <v>34</v>
      </c>
      <c r="AO138" s="7" t="str">
        <f t="shared" si="35"/>
        <v>S</v>
      </c>
      <c r="AP138">
        <f>VLOOKUP($C138,KBMAUCO!$A$2:$S$604,12,FALSE)</f>
        <v>34</v>
      </c>
      <c r="AQ138" s="7" t="str">
        <f t="shared" si="36"/>
        <v>S</v>
      </c>
      <c r="AR138">
        <f>VLOOKUP($C138,KBMAUCO!$A$2:$S$604,7,FALSE)</f>
        <v>31</v>
      </c>
      <c r="AS138" s="7" t="str">
        <f t="shared" si="37"/>
        <v>S</v>
      </c>
      <c r="AT138">
        <f>VLOOKUP($C138,KBMAUCO!$A$2:$S$604,10,FALSE)</f>
        <v>31</v>
      </c>
      <c r="AU138" s="7" t="str">
        <f t="shared" si="38"/>
        <v>S</v>
      </c>
      <c r="AV138">
        <f>VLOOKUP($C138,KBMAUCO!$A$2:$S$604,8,FALSE)</f>
        <v>10</v>
      </c>
      <c r="AW138" s="7" t="str">
        <f t="shared" si="39"/>
        <v>R</v>
      </c>
      <c r="AX138">
        <f>VLOOKUP($C138,KBMAUCO!$A$2:$S$604,11,FALSE)</f>
        <v>34</v>
      </c>
      <c r="AY138" s="7" t="str">
        <f t="shared" si="40"/>
        <v>S</v>
      </c>
      <c r="AZ138">
        <f>VLOOKUP($C138,KBMAUCO!$A$2:$S$604,13,FALSE)</f>
        <v>30</v>
      </c>
      <c r="BA138" s="7" t="str">
        <f t="shared" si="41"/>
        <v>S</v>
      </c>
      <c r="BB138">
        <f>VLOOKUP($C138,KBMAUCO!$A$2:$S$604,9,FALSE)</f>
        <v>6</v>
      </c>
      <c r="BC138" s="7" t="str">
        <f t="shared" si="42"/>
        <v>R</v>
      </c>
      <c r="BD138">
        <f>VLOOKUP($C138,KBMAUCO!$A$2:$S$604,14,FALSE)</f>
        <v>31</v>
      </c>
      <c r="BE138" s="7" t="str">
        <f t="shared" si="43"/>
        <v>S</v>
      </c>
      <c r="BF138">
        <f>VLOOKUP($C138,KBMAUCO!$A$2:$S$604,16,FALSE)</f>
        <v>32</v>
      </c>
      <c r="BG138" s="7" t="str">
        <f t="shared" si="44"/>
        <v>S</v>
      </c>
      <c r="BH138">
        <f>VLOOKUP($C138,KBMAUCO!$A$2:$S$604,19,FALSE)</f>
        <v>26</v>
      </c>
      <c r="BI138" s="7" t="str">
        <f t="shared" si="45"/>
        <v>S</v>
      </c>
      <c r="BJ138">
        <f>VLOOKUP($C138,KBMAUCO!$A$2:$S$604,18,FALSE)</f>
        <v>24</v>
      </c>
      <c r="BK138" s="7" t="str">
        <f t="shared" si="46"/>
        <v>S</v>
      </c>
      <c r="BL138" t="str">
        <f>VLOOKUP($C138,KBMAUCO!$A$2:$S$604,4,FALSE)</f>
        <v>_</v>
      </c>
      <c r="BM138" s="7" t="str">
        <f t="shared" si="31"/>
        <v>S</v>
      </c>
    </row>
    <row r="139" spans="1:65">
      <c r="A139" s="8" t="s">
        <v>1211</v>
      </c>
      <c r="B139">
        <v>1</v>
      </c>
      <c r="C139" s="8">
        <v>3127</v>
      </c>
      <c r="D139" s="8" t="s">
        <v>1211</v>
      </c>
      <c r="E139" s="23">
        <f>VLOOKUP(C139,'fechas de aislamiento'!A$2:B$825,2,FALSE)</f>
        <v>43488</v>
      </c>
      <c r="F139" s="8" t="s">
        <v>1211</v>
      </c>
      <c r="G139" t="s">
        <v>235</v>
      </c>
      <c r="H139" s="8" t="s">
        <v>1211</v>
      </c>
      <c r="I139" s="10" t="s">
        <v>1142</v>
      </c>
      <c r="J139" s="2" t="s">
        <v>1143</v>
      </c>
      <c r="K139" s="8" t="s">
        <v>1013</v>
      </c>
      <c r="L139" s="8" t="s">
        <v>1211</v>
      </c>
      <c r="M139" s="4" t="s">
        <v>1014</v>
      </c>
      <c r="N139" s="8">
        <v>131</v>
      </c>
      <c r="O139" t="s">
        <v>1211</v>
      </c>
      <c r="P139">
        <v>0</v>
      </c>
      <c r="Q139" s="7">
        <v>0</v>
      </c>
      <c r="R139" s="7">
        <v>0</v>
      </c>
      <c r="S139" s="7">
        <v>0</v>
      </c>
      <c r="T139" s="7">
        <v>1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0.5</v>
      </c>
      <c r="AA139" s="7">
        <v>1</v>
      </c>
      <c r="AB139" s="7">
        <v>0</v>
      </c>
      <c r="AC139" s="7">
        <v>0</v>
      </c>
      <c r="AD139" s="7">
        <v>0</v>
      </c>
      <c r="AE139" s="7">
        <v>0</v>
      </c>
      <c r="AF139" s="7"/>
      <c r="AG139" s="7"/>
      <c r="AH139">
        <f>VLOOKUP(C139,KBMAUCO!$A$2:$S$604,5,FALSE)</f>
        <v>20</v>
      </c>
      <c r="AI139" s="7" t="str">
        <f t="shared" si="32"/>
        <v>S</v>
      </c>
      <c r="AJ139">
        <f>VLOOKUP($C139,KBMAUCO!$A$2:$S$604,17,FALSE)</f>
        <v>15</v>
      </c>
      <c r="AK139" s="7" t="str">
        <f t="shared" si="33"/>
        <v>S</v>
      </c>
      <c r="AL139">
        <f>VLOOKUP($C139,KBMAUCO!$A$2:$S$604,6,FALSE)</f>
        <v>6</v>
      </c>
      <c r="AM139" s="7" t="str">
        <f t="shared" si="34"/>
        <v>R</v>
      </c>
      <c r="AN139">
        <f>VLOOKUP($C139,KBMAUCO!$A$2:$S$604,15,FALSE)</f>
        <v>18</v>
      </c>
      <c r="AO139" s="7" t="str">
        <f t="shared" si="35"/>
        <v>R</v>
      </c>
      <c r="AP139">
        <f>VLOOKUP($C139,KBMAUCO!$A$2:$S$604,12,FALSE)</f>
        <v>29</v>
      </c>
      <c r="AQ139" s="7" t="str">
        <f t="shared" si="36"/>
        <v>S</v>
      </c>
      <c r="AR139">
        <f>VLOOKUP($C139,KBMAUCO!$A$2:$S$604,7,FALSE)</f>
        <v>26</v>
      </c>
      <c r="AS139" s="7" t="str">
        <f t="shared" si="37"/>
        <v>S</v>
      </c>
      <c r="AT139">
        <f>VLOOKUP($C139,KBMAUCO!$A$2:$S$604,10,FALSE)</f>
        <v>27</v>
      </c>
      <c r="AU139" s="7" t="str">
        <f t="shared" si="38"/>
        <v>S</v>
      </c>
      <c r="AV139">
        <f>VLOOKUP($C139,KBMAUCO!$A$2:$S$604,8,FALSE)</f>
        <v>6</v>
      </c>
      <c r="AW139" s="7" t="str">
        <f t="shared" si="39"/>
        <v>R</v>
      </c>
      <c r="AX139">
        <f>VLOOKUP($C139,KBMAUCO!$A$2:$S$604,11,FALSE)</f>
        <v>30</v>
      </c>
      <c r="AY139" s="7" t="str">
        <f t="shared" si="40"/>
        <v>S</v>
      </c>
      <c r="AZ139">
        <f>VLOOKUP($C139,KBMAUCO!$A$2:$S$604,13,FALSE)</f>
        <v>32</v>
      </c>
      <c r="BA139" s="7" t="str">
        <f t="shared" si="41"/>
        <v>S</v>
      </c>
      <c r="BB139">
        <f>VLOOKUP($C139,KBMAUCO!$A$2:$S$604,9,FALSE)</f>
        <v>21</v>
      </c>
      <c r="BC139" s="7" t="str">
        <f t="shared" si="42"/>
        <v>S</v>
      </c>
      <c r="BD139">
        <f>VLOOKUP($C139,KBMAUCO!$A$2:$S$604,14,FALSE)</f>
        <v>27</v>
      </c>
      <c r="BE139" s="7" t="str">
        <f t="shared" si="43"/>
        <v>S</v>
      </c>
      <c r="BF139">
        <f>VLOOKUP($C139,KBMAUCO!$A$2:$S$604,16,FALSE)</f>
        <v>28</v>
      </c>
      <c r="BG139" s="7" t="str">
        <f t="shared" si="44"/>
        <v>S</v>
      </c>
      <c r="BH139">
        <f>VLOOKUP($C139,KBMAUCO!$A$2:$S$604,19,FALSE)</f>
        <v>24</v>
      </c>
      <c r="BI139" s="7" t="str">
        <f t="shared" si="45"/>
        <v>I</v>
      </c>
      <c r="BJ139">
        <f>VLOOKUP($C139,KBMAUCO!$A$2:$S$604,18,FALSE)</f>
        <v>25</v>
      </c>
      <c r="BK139" s="7" t="str">
        <f t="shared" si="46"/>
        <v>S</v>
      </c>
      <c r="BL139" t="str">
        <f>VLOOKUP($C139,KBMAUCO!$A$2:$S$604,4,FALSE)</f>
        <v>_</v>
      </c>
      <c r="BM139" s="7" t="str">
        <f t="shared" si="31"/>
        <v>S</v>
      </c>
    </row>
    <row r="140" spans="1:65">
      <c r="A140" s="8" t="s">
        <v>1212</v>
      </c>
      <c r="B140" s="8"/>
      <c r="C140" s="8">
        <v>3128</v>
      </c>
      <c r="D140" s="8" t="s">
        <v>1212</v>
      </c>
      <c r="E140" s="23">
        <f>VLOOKUP(C140,'fechas de aislamiento'!A$2:B$825,2,FALSE)</f>
        <v>43490</v>
      </c>
      <c r="F140" s="8" t="s">
        <v>1212</v>
      </c>
      <c r="G140" t="str">
        <f>VLOOKUP(C140,Sheet4!A$2:B$604,2,FALSE)</f>
        <v>PCM053M1CAZ</v>
      </c>
      <c r="H140" s="8" t="s">
        <v>1212</v>
      </c>
      <c r="I140" s="10" t="s">
        <v>1142</v>
      </c>
      <c r="J140" s="2" t="s">
        <v>1143</v>
      </c>
      <c r="K140" s="8" t="s">
        <v>1013</v>
      </c>
      <c r="L140" s="8" t="s">
        <v>1212</v>
      </c>
      <c r="M140" s="4" t="s">
        <v>1014</v>
      </c>
      <c r="N140" s="8">
        <v>10</v>
      </c>
      <c r="O140" t="s">
        <v>1212</v>
      </c>
      <c r="P140">
        <v>1</v>
      </c>
      <c r="Q140" s="7">
        <v>0</v>
      </c>
      <c r="R140" s="7">
        <v>0</v>
      </c>
      <c r="S140" s="7">
        <v>0</v>
      </c>
      <c r="T140" s="7">
        <v>1</v>
      </c>
      <c r="U140" s="7">
        <v>0</v>
      </c>
      <c r="V140" s="7">
        <v>1</v>
      </c>
      <c r="W140" s="7">
        <v>1</v>
      </c>
      <c r="X140" s="7">
        <v>1</v>
      </c>
      <c r="Y140" s="7">
        <v>1</v>
      </c>
      <c r="Z140" s="7">
        <v>0.5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/>
      <c r="AG140" s="7"/>
      <c r="AH140">
        <f>VLOOKUP(C140,KBMAUCO!$A$2:$S$604,5,FALSE)</f>
        <v>24</v>
      </c>
      <c r="AI140" s="7" t="str">
        <f t="shared" si="32"/>
        <v>S</v>
      </c>
      <c r="AJ140">
        <f>VLOOKUP($C140,KBMAUCO!$A$2:$S$604,17,FALSE)</f>
        <v>10</v>
      </c>
      <c r="AK140" s="7" t="str">
        <f t="shared" si="33"/>
        <v>R</v>
      </c>
      <c r="AL140">
        <f>VLOOKUP($C140,KBMAUCO!$A$2:$S$604,6,FALSE)</f>
        <v>6</v>
      </c>
      <c r="AM140" s="7" t="str">
        <f t="shared" si="34"/>
        <v>R</v>
      </c>
      <c r="AN140">
        <f>VLOOKUP($C140,KBMAUCO!$A$2:$S$604,15,FALSE)</f>
        <v>6</v>
      </c>
      <c r="AO140" s="7" t="str">
        <f t="shared" si="35"/>
        <v>R</v>
      </c>
      <c r="AP140">
        <f>VLOOKUP($C140,KBMAUCO!$A$2:$S$604,12,FALSE)</f>
        <v>15</v>
      </c>
      <c r="AQ140" s="7" t="str">
        <f t="shared" si="36"/>
        <v>R</v>
      </c>
      <c r="AR140">
        <f>VLOOKUP($C140,KBMAUCO!$A$2:$S$604,7,FALSE)</f>
        <v>21</v>
      </c>
      <c r="AS140" s="7" t="str">
        <f t="shared" si="37"/>
        <v>S</v>
      </c>
      <c r="AT140">
        <f>VLOOKUP($C140,KBMAUCO!$A$2:$S$604,10,FALSE)</f>
        <v>9</v>
      </c>
      <c r="AU140" s="7" t="str">
        <f t="shared" si="38"/>
        <v>R</v>
      </c>
      <c r="AV140">
        <f>VLOOKUP($C140,KBMAUCO!$A$2:$S$604,8,FALSE)</f>
        <v>36</v>
      </c>
      <c r="AW140" s="7" t="str">
        <f t="shared" si="39"/>
        <v>S</v>
      </c>
      <c r="AX140">
        <f>VLOOKUP($C140,KBMAUCO!$A$2:$S$604,11,FALSE)</f>
        <v>26</v>
      </c>
      <c r="AY140" s="7" t="str">
        <f t="shared" si="40"/>
        <v>S</v>
      </c>
      <c r="AZ140">
        <f>VLOOKUP($C140,KBMAUCO!$A$2:$S$604,13,FALSE)</f>
        <v>29</v>
      </c>
      <c r="BA140" s="7" t="str">
        <f t="shared" si="41"/>
        <v>S</v>
      </c>
      <c r="BB140">
        <f>VLOOKUP($C140,KBMAUCO!$A$2:$S$604,9,FALSE)</f>
        <v>24</v>
      </c>
      <c r="BC140" s="7" t="str">
        <f t="shared" si="42"/>
        <v>S</v>
      </c>
      <c r="BD140">
        <f>VLOOKUP($C140,KBMAUCO!$A$2:$S$604,14,FALSE)</f>
        <v>25</v>
      </c>
      <c r="BE140" s="7" t="str">
        <f t="shared" si="43"/>
        <v>S</v>
      </c>
      <c r="BF140">
        <f>VLOOKUP($C140,KBMAUCO!$A$2:$S$604,16,FALSE)</f>
        <v>28</v>
      </c>
      <c r="BG140" s="7" t="str">
        <f t="shared" si="44"/>
        <v>S</v>
      </c>
      <c r="BH140">
        <f>VLOOKUP($C140,KBMAUCO!$A$2:$S$604,19,FALSE)</f>
        <v>23</v>
      </c>
      <c r="BI140" s="7" t="str">
        <f t="shared" si="45"/>
        <v>I</v>
      </c>
      <c r="BJ140">
        <f>VLOOKUP($C140,KBMAUCO!$A$2:$S$604,18,FALSE)</f>
        <v>30</v>
      </c>
      <c r="BK140" s="7" t="str">
        <f t="shared" si="46"/>
        <v>S</v>
      </c>
      <c r="BL140" t="str">
        <f>VLOOKUP($C140,KBMAUCO!$A$2:$S$604,4,FALSE)</f>
        <v>_</v>
      </c>
      <c r="BM140" s="7" t="str">
        <f t="shared" si="31"/>
        <v>S</v>
      </c>
    </row>
    <row r="141" spans="1:65">
      <c r="A141" s="8" t="s">
        <v>1213</v>
      </c>
      <c r="B141">
        <v>1</v>
      </c>
      <c r="C141" s="8">
        <v>3129</v>
      </c>
      <c r="D141" s="8" t="s">
        <v>1213</v>
      </c>
      <c r="E141" s="23">
        <f>VLOOKUP(C141,'fechas de aislamiento'!A$2:B$825,2,FALSE)</f>
        <v>43490</v>
      </c>
      <c r="F141" s="8" t="s">
        <v>1213</v>
      </c>
      <c r="G141" t="s">
        <v>239</v>
      </c>
      <c r="H141" s="8" t="s">
        <v>1213</v>
      </c>
      <c r="I141" s="10" t="s">
        <v>1142</v>
      </c>
      <c r="J141" s="2" t="s">
        <v>1143</v>
      </c>
      <c r="K141" s="8" t="s">
        <v>1013</v>
      </c>
      <c r="L141" s="8" t="s">
        <v>1213</v>
      </c>
      <c r="M141" s="4" t="s">
        <v>1014</v>
      </c>
      <c r="N141" s="8">
        <v>1193</v>
      </c>
      <c r="O141" t="s">
        <v>1213</v>
      </c>
      <c r="P141">
        <v>0</v>
      </c>
      <c r="Q141" s="7">
        <v>0.5</v>
      </c>
      <c r="R141" s="7">
        <v>0</v>
      </c>
      <c r="S141" s="7">
        <v>0</v>
      </c>
      <c r="T141" s="7">
        <v>0.5</v>
      </c>
      <c r="U141" s="7">
        <v>0</v>
      </c>
      <c r="V141" s="7">
        <v>0</v>
      </c>
      <c r="W141" s="7">
        <v>0</v>
      </c>
      <c r="X141" s="7">
        <v>1</v>
      </c>
      <c r="Y141" s="7">
        <v>0</v>
      </c>
      <c r="Z141" s="7">
        <v>0</v>
      </c>
      <c r="AA141" s="7">
        <v>1</v>
      </c>
      <c r="AB141" s="7">
        <v>0</v>
      </c>
      <c r="AC141" s="7">
        <v>0</v>
      </c>
      <c r="AD141" s="7">
        <v>0</v>
      </c>
      <c r="AE141" s="7">
        <v>1</v>
      </c>
      <c r="AF141" s="7"/>
      <c r="AG141" s="7"/>
      <c r="AH141">
        <f>VLOOKUP(C141,KBMAUCO!$A$2:$S$604,5,FALSE)</f>
        <v>22</v>
      </c>
      <c r="AI141" s="7" t="str">
        <f t="shared" si="32"/>
        <v>S</v>
      </c>
      <c r="AJ141">
        <f>VLOOKUP($C141,KBMAUCO!$A$2:$S$604,17,FALSE)</f>
        <v>21</v>
      </c>
      <c r="AK141" s="7" t="str">
        <f t="shared" si="33"/>
        <v>S</v>
      </c>
      <c r="AL141">
        <f>VLOOKUP($C141,KBMAUCO!$A$2:$S$604,6,FALSE)</f>
        <v>6</v>
      </c>
      <c r="AM141" s="7" t="str">
        <f t="shared" si="34"/>
        <v>R</v>
      </c>
      <c r="AN141">
        <f>VLOOKUP($C141,KBMAUCO!$A$2:$S$604,15,FALSE)</f>
        <v>22</v>
      </c>
      <c r="AO141" s="7" t="str">
        <f t="shared" si="35"/>
        <v>I</v>
      </c>
      <c r="AP141">
        <f>VLOOKUP($C141,KBMAUCO!$A$2:$S$604,12,FALSE)</f>
        <v>30</v>
      </c>
      <c r="AQ141" s="7" t="str">
        <f t="shared" si="36"/>
        <v>S</v>
      </c>
      <c r="AR141">
        <f>VLOOKUP($C141,KBMAUCO!$A$2:$S$604,7,FALSE)</f>
        <v>28</v>
      </c>
      <c r="AS141" s="7" t="str">
        <f t="shared" si="37"/>
        <v>S</v>
      </c>
      <c r="AT141">
        <f>VLOOKUP($C141,KBMAUCO!$A$2:$S$604,10,FALSE)</f>
        <v>30</v>
      </c>
      <c r="AU141" s="7" t="str">
        <f t="shared" si="38"/>
        <v>S</v>
      </c>
      <c r="AV141">
        <f>VLOOKUP($C141,KBMAUCO!$A$2:$S$604,8,FALSE)</f>
        <v>9</v>
      </c>
      <c r="AW141" s="7" t="str">
        <f t="shared" si="39"/>
        <v>R</v>
      </c>
      <c r="AX141">
        <f>VLOOKUP($C141,KBMAUCO!$A$2:$S$604,11,FALSE)</f>
        <v>20</v>
      </c>
      <c r="AY141" s="7" t="str">
        <f t="shared" si="40"/>
        <v>I</v>
      </c>
      <c r="AZ141">
        <f>VLOOKUP($C141,KBMAUCO!$A$2:$S$604,13,FALSE)</f>
        <v>28</v>
      </c>
      <c r="BA141" s="7" t="str">
        <f t="shared" si="41"/>
        <v>S</v>
      </c>
      <c r="BB141">
        <f>VLOOKUP($C141,KBMAUCO!$A$2:$S$604,9,FALSE)</f>
        <v>20</v>
      </c>
      <c r="BC141" s="7" t="str">
        <f t="shared" si="42"/>
        <v>S</v>
      </c>
      <c r="BD141">
        <f>VLOOKUP($C141,KBMAUCO!$A$2:$S$604,14,FALSE)</f>
        <v>30</v>
      </c>
      <c r="BE141" s="7" t="str">
        <f t="shared" si="43"/>
        <v>S</v>
      </c>
      <c r="BF141">
        <f>VLOOKUP($C141,KBMAUCO!$A$2:$S$604,16,FALSE)</f>
        <v>31</v>
      </c>
      <c r="BG141" s="7" t="str">
        <f t="shared" si="44"/>
        <v>S</v>
      </c>
      <c r="BH141">
        <f>VLOOKUP($C141,KBMAUCO!$A$2:$S$604,19,FALSE)</f>
        <v>26</v>
      </c>
      <c r="BI141" s="7" t="str">
        <f t="shared" si="45"/>
        <v>S</v>
      </c>
      <c r="BJ141">
        <f>VLOOKUP($C141,KBMAUCO!$A$2:$S$604,18,FALSE)</f>
        <v>6</v>
      </c>
      <c r="BK141" s="7" t="str">
        <f t="shared" si="46"/>
        <v>R</v>
      </c>
      <c r="BL141" t="str">
        <f>VLOOKUP($C141,KBMAUCO!$A$2:$S$604,4,FALSE)</f>
        <v>_</v>
      </c>
      <c r="BM141" s="7" t="str">
        <f t="shared" si="31"/>
        <v>S</v>
      </c>
    </row>
    <row r="142" spans="1:65">
      <c r="A142" s="8" t="s">
        <v>1214</v>
      </c>
      <c r="B142">
        <v>1</v>
      </c>
      <c r="C142" s="8">
        <v>3130</v>
      </c>
      <c r="D142" s="8" t="s">
        <v>1214</v>
      </c>
      <c r="E142" s="23">
        <f>VLOOKUP(C142,'fechas de aislamiento'!A$2:B$825,2,FALSE)</f>
        <v>43490</v>
      </c>
      <c r="F142" s="8" t="s">
        <v>1214</v>
      </c>
      <c r="G142" t="s">
        <v>241</v>
      </c>
      <c r="H142" s="8" t="s">
        <v>1214</v>
      </c>
      <c r="I142" s="10" t="s">
        <v>1142</v>
      </c>
      <c r="J142" s="2" t="s">
        <v>1143</v>
      </c>
      <c r="K142" s="8" t="s">
        <v>1013</v>
      </c>
      <c r="L142" s="8" t="s">
        <v>1214</v>
      </c>
      <c r="M142" s="4" t="s">
        <v>1014</v>
      </c>
      <c r="N142" s="8">
        <v>1193</v>
      </c>
      <c r="O142" t="s">
        <v>1214</v>
      </c>
      <c r="P142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1</v>
      </c>
      <c r="AB142" s="7">
        <v>0</v>
      </c>
      <c r="AC142" s="7">
        <v>0</v>
      </c>
      <c r="AD142" s="7">
        <v>0</v>
      </c>
      <c r="AE142" s="7">
        <v>0</v>
      </c>
      <c r="AF142" s="7"/>
      <c r="AG142" s="7"/>
      <c r="AH142">
        <f>VLOOKUP(C142,KBMAUCO!$A$2:$S$604,5,FALSE)</f>
        <v>22</v>
      </c>
      <c r="AI142" s="7" t="str">
        <f t="shared" si="32"/>
        <v>S</v>
      </c>
      <c r="AJ142">
        <f>VLOOKUP($C142,KBMAUCO!$A$2:$S$604,17,FALSE)</f>
        <v>23</v>
      </c>
      <c r="AK142" s="7" t="str">
        <f t="shared" si="33"/>
        <v>S</v>
      </c>
      <c r="AL142">
        <f>VLOOKUP($C142,KBMAUCO!$A$2:$S$604,6,FALSE)</f>
        <v>22</v>
      </c>
      <c r="AM142" s="7" t="str">
        <f t="shared" si="34"/>
        <v>S</v>
      </c>
      <c r="AN142">
        <f>VLOOKUP($C142,KBMAUCO!$A$2:$S$604,15,FALSE)</f>
        <v>26</v>
      </c>
      <c r="AO142" s="7" t="str">
        <f t="shared" si="35"/>
        <v>S</v>
      </c>
      <c r="AP142">
        <f>VLOOKUP($C142,KBMAUCO!$A$2:$S$604,12,FALSE)</f>
        <v>32</v>
      </c>
      <c r="AQ142" s="7" t="str">
        <f t="shared" si="36"/>
        <v>S</v>
      </c>
      <c r="AR142">
        <f>VLOOKUP($C142,KBMAUCO!$A$2:$S$604,7,FALSE)</f>
        <v>30</v>
      </c>
      <c r="AS142" s="7" t="str">
        <f t="shared" si="37"/>
        <v>S</v>
      </c>
      <c r="AT142">
        <f>VLOOKUP($C142,KBMAUCO!$A$2:$S$604,10,FALSE)</f>
        <v>30</v>
      </c>
      <c r="AU142" s="7" t="str">
        <f t="shared" si="38"/>
        <v>S</v>
      </c>
      <c r="AV142">
        <f>VLOOKUP($C142,KBMAUCO!$A$2:$S$604,8,FALSE)</f>
        <v>9</v>
      </c>
      <c r="AW142" s="7" t="str">
        <f t="shared" si="39"/>
        <v>R</v>
      </c>
      <c r="AX142">
        <f>VLOOKUP($C142,KBMAUCO!$A$2:$S$604,11,FALSE)</f>
        <v>27</v>
      </c>
      <c r="AY142" s="7" t="str">
        <f t="shared" si="40"/>
        <v>S</v>
      </c>
      <c r="AZ142">
        <f>VLOOKUP($C142,KBMAUCO!$A$2:$S$604,13,FALSE)</f>
        <v>28</v>
      </c>
      <c r="BA142" s="7" t="str">
        <f t="shared" si="41"/>
        <v>S</v>
      </c>
      <c r="BB142">
        <f>VLOOKUP($C142,KBMAUCO!$A$2:$S$604,9,FALSE)</f>
        <v>23</v>
      </c>
      <c r="BC142" s="7" t="str">
        <f t="shared" si="42"/>
        <v>S</v>
      </c>
      <c r="BD142">
        <f>VLOOKUP($C142,KBMAUCO!$A$2:$S$604,14,FALSE)</f>
        <v>28</v>
      </c>
      <c r="BE142" s="7" t="str">
        <f t="shared" si="43"/>
        <v>S</v>
      </c>
      <c r="BF142">
        <f>VLOOKUP($C142,KBMAUCO!$A$2:$S$604,16,FALSE)</f>
        <v>28</v>
      </c>
      <c r="BG142" s="7" t="str">
        <f t="shared" si="44"/>
        <v>S</v>
      </c>
      <c r="BH142">
        <f>VLOOKUP($C142,KBMAUCO!$A$2:$S$604,19,FALSE)</f>
        <v>30</v>
      </c>
      <c r="BI142" s="7" t="str">
        <f t="shared" si="45"/>
        <v>S</v>
      </c>
      <c r="BJ142">
        <f>VLOOKUP($C142,KBMAUCO!$A$2:$S$604,18,FALSE)</f>
        <v>28</v>
      </c>
      <c r="BK142" s="7" t="str">
        <f t="shared" si="46"/>
        <v>S</v>
      </c>
      <c r="BL142" t="str">
        <f>VLOOKUP($C142,KBMAUCO!$A$2:$S$604,4,FALSE)</f>
        <v>_</v>
      </c>
      <c r="BM142" s="7" t="str">
        <f t="shared" si="31"/>
        <v>S</v>
      </c>
    </row>
    <row r="143" spans="1:65">
      <c r="A143" s="8" t="s">
        <v>1215</v>
      </c>
      <c r="B143" s="8"/>
      <c r="C143" s="8">
        <v>3131</v>
      </c>
      <c r="D143" s="8" t="s">
        <v>1215</v>
      </c>
      <c r="E143" s="23">
        <f>VLOOKUP(C143,'fechas de aislamiento'!A$2:B$825,2,FALSE)</f>
        <v>43490</v>
      </c>
      <c r="F143" s="8" t="s">
        <v>1215</v>
      </c>
      <c r="G143" t="str">
        <f>VLOOKUP(C143,Sheet4!A$2:B$604,2,FALSE)</f>
        <v>PCM057M1CIP</v>
      </c>
      <c r="H143" s="8" t="s">
        <v>1215</v>
      </c>
      <c r="I143" s="10" t="s">
        <v>1142</v>
      </c>
      <c r="J143" s="2" t="s">
        <v>1143</v>
      </c>
      <c r="K143" s="8" t="s">
        <v>1013</v>
      </c>
      <c r="L143" s="8" t="s">
        <v>1215</v>
      </c>
      <c r="M143" s="4" t="s">
        <v>1014</v>
      </c>
      <c r="N143" s="8">
        <v>93</v>
      </c>
      <c r="O143" t="s">
        <v>1215</v>
      </c>
      <c r="P143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0.5</v>
      </c>
      <c r="AA143" s="7">
        <v>1</v>
      </c>
      <c r="AB143" s="7">
        <v>0</v>
      </c>
      <c r="AC143" s="7">
        <v>0</v>
      </c>
      <c r="AD143" s="7">
        <v>0</v>
      </c>
      <c r="AE143" s="7">
        <v>1</v>
      </c>
      <c r="AF143" s="7"/>
      <c r="AG143" s="7"/>
      <c r="AH143">
        <f>VLOOKUP(C143,KBMAUCO!$A$2:$S$604,5,FALSE)</f>
        <v>23</v>
      </c>
      <c r="AI143" s="7" t="str">
        <f t="shared" si="32"/>
        <v>S</v>
      </c>
      <c r="AJ143">
        <f>VLOOKUP($C143,KBMAUCO!$A$2:$S$604,17,FALSE)</f>
        <v>26</v>
      </c>
      <c r="AK143" s="7" t="str">
        <f t="shared" si="33"/>
        <v>S</v>
      </c>
      <c r="AL143">
        <f>VLOOKUP($C143,KBMAUCO!$A$2:$S$604,6,FALSE)</f>
        <v>24</v>
      </c>
      <c r="AM143" s="7" t="str">
        <f t="shared" si="34"/>
        <v>S</v>
      </c>
      <c r="AN143">
        <f>VLOOKUP($C143,KBMAUCO!$A$2:$S$604,15,FALSE)</f>
        <v>26</v>
      </c>
      <c r="AO143" s="7" t="str">
        <f t="shared" si="35"/>
        <v>S</v>
      </c>
      <c r="AP143">
        <f>VLOOKUP($C143,KBMAUCO!$A$2:$S$604,12,FALSE)</f>
        <v>34</v>
      </c>
      <c r="AQ143" s="7" t="str">
        <f t="shared" si="36"/>
        <v>S</v>
      </c>
      <c r="AR143">
        <f>VLOOKUP($C143,KBMAUCO!$A$2:$S$604,7,FALSE)</f>
        <v>33</v>
      </c>
      <c r="AS143" s="7" t="str">
        <f t="shared" si="37"/>
        <v>S</v>
      </c>
      <c r="AT143">
        <f>VLOOKUP($C143,KBMAUCO!$A$2:$S$604,10,FALSE)</f>
        <v>33</v>
      </c>
      <c r="AU143" s="7" t="str">
        <f t="shared" si="38"/>
        <v>S</v>
      </c>
      <c r="AV143">
        <f>VLOOKUP($C143,KBMAUCO!$A$2:$S$604,8,FALSE)</f>
        <v>17</v>
      </c>
      <c r="AW143" s="7" t="str">
        <f t="shared" si="39"/>
        <v>R</v>
      </c>
      <c r="AX143">
        <f>VLOOKUP($C143,KBMAUCO!$A$2:$S$604,11,FALSE)</f>
        <v>32</v>
      </c>
      <c r="AY143" s="7" t="str">
        <f t="shared" si="40"/>
        <v>S</v>
      </c>
      <c r="AZ143">
        <f>VLOOKUP($C143,KBMAUCO!$A$2:$S$604,13,FALSE)</f>
        <v>30</v>
      </c>
      <c r="BA143" s="7" t="str">
        <f t="shared" si="41"/>
        <v>S</v>
      </c>
      <c r="BB143">
        <f>VLOOKUP($C143,KBMAUCO!$A$2:$S$604,9,FALSE)</f>
        <v>26</v>
      </c>
      <c r="BC143" s="7" t="str">
        <f t="shared" si="42"/>
        <v>S</v>
      </c>
      <c r="BD143">
        <f>VLOOKUP($C143,KBMAUCO!$A$2:$S$604,14,FALSE)</f>
        <v>30</v>
      </c>
      <c r="BE143" s="7" t="str">
        <f t="shared" si="43"/>
        <v>S</v>
      </c>
      <c r="BF143">
        <f>VLOOKUP($C143,KBMAUCO!$A$2:$S$604,16,FALSE)</f>
        <v>34</v>
      </c>
      <c r="BG143" s="7" t="str">
        <f t="shared" si="44"/>
        <v>S</v>
      </c>
      <c r="BH143">
        <f>VLOOKUP($C143,KBMAUCO!$A$2:$S$604,19,FALSE)</f>
        <v>24</v>
      </c>
      <c r="BI143" s="7" t="str">
        <f t="shared" si="45"/>
        <v>I</v>
      </c>
      <c r="BJ143">
        <f>VLOOKUP($C143,KBMAUCO!$A$2:$S$604,18,FALSE)</f>
        <v>6</v>
      </c>
      <c r="BK143" s="7" t="str">
        <f t="shared" si="46"/>
        <v>R</v>
      </c>
      <c r="BL143" t="str">
        <f>VLOOKUP($C143,KBMAUCO!$A$2:$S$604,4,FALSE)</f>
        <v>_</v>
      </c>
      <c r="BM143" s="7" t="str">
        <f t="shared" si="31"/>
        <v>S</v>
      </c>
    </row>
    <row r="144" spans="1:65">
      <c r="A144" s="8" t="s">
        <v>1216</v>
      </c>
      <c r="B144">
        <v>1</v>
      </c>
      <c r="C144" s="8">
        <v>3132</v>
      </c>
      <c r="D144" s="8" t="s">
        <v>1216</v>
      </c>
      <c r="E144" s="23">
        <f>VLOOKUP(C144,'fechas de aislamiento'!A$2:B$825,2,FALSE)</f>
        <v>43490</v>
      </c>
      <c r="F144" s="8" t="s">
        <v>1216</v>
      </c>
      <c r="G144" t="s">
        <v>245</v>
      </c>
      <c r="H144" s="8" t="s">
        <v>1216</v>
      </c>
      <c r="I144" s="10" t="s">
        <v>1142</v>
      </c>
      <c r="J144" s="2" t="s">
        <v>1143</v>
      </c>
      <c r="K144" s="8" t="s">
        <v>1013</v>
      </c>
      <c r="L144" s="8" t="s">
        <v>1216</v>
      </c>
      <c r="M144" s="4" t="s">
        <v>1014</v>
      </c>
      <c r="N144" s="8">
        <v>1193</v>
      </c>
      <c r="O144" t="s">
        <v>1216</v>
      </c>
      <c r="P144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1</v>
      </c>
      <c r="Y144" s="7">
        <v>0</v>
      </c>
      <c r="Z144" s="7">
        <v>0</v>
      </c>
      <c r="AA144" s="7">
        <v>1</v>
      </c>
      <c r="AB144" s="7">
        <v>0</v>
      </c>
      <c r="AC144" s="7">
        <v>0</v>
      </c>
      <c r="AD144" s="7">
        <v>0</v>
      </c>
      <c r="AE144" s="7">
        <v>1</v>
      </c>
      <c r="AF144" s="7"/>
      <c r="AG144" s="7"/>
      <c r="AH144">
        <f>VLOOKUP(C144,KBMAUCO!$A$2:$S$604,5,FALSE)</f>
        <v>21</v>
      </c>
      <c r="AI144" s="7" t="str">
        <f t="shared" si="32"/>
        <v>S</v>
      </c>
      <c r="AJ144">
        <f>VLOOKUP($C144,KBMAUCO!$A$2:$S$604,17,FALSE)</f>
        <v>18</v>
      </c>
      <c r="AK144" s="7" t="str">
        <f t="shared" si="33"/>
        <v>S</v>
      </c>
      <c r="AL144">
        <f>VLOOKUP($C144,KBMAUCO!$A$2:$S$604,6,FALSE)</f>
        <v>6</v>
      </c>
      <c r="AM144" s="7" t="str">
        <f t="shared" si="34"/>
        <v>R</v>
      </c>
      <c r="AN144">
        <f>VLOOKUP($C144,KBMAUCO!$A$2:$S$604,15,FALSE)</f>
        <v>24</v>
      </c>
      <c r="AO144" s="7" t="str">
        <f t="shared" si="35"/>
        <v>S</v>
      </c>
      <c r="AP144">
        <f>VLOOKUP($C144,KBMAUCO!$A$2:$S$604,12,FALSE)</f>
        <v>32</v>
      </c>
      <c r="AQ144" s="7" t="str">
        <f t="shared" si="36"/>
        <v>S</v>
      </c>
      <c r="AR144">
        <f>VLOOKUP($C144,KBMAUCO!$A$2:$S$604,7,FALSE)</f>
        <v>29</v>
      </c>
      <c r="AS144" s="7" t="str">
        <f t="shared" si="37"/>
        <v>S</v>
      </c>
      <c r="AT144">
        <f>VLOOKUP($C144,KBMAUCO!$A$2:$S$604,10,FALSE)</f>
        <v>33</v>
      </c>
      <c r="AU144" s="7" t="str">
        <f t="shared" si="38"/>
        <v>S</v>
      </c>
      <c r="AV144">
        <f>VLOOKUP($C144,KBMAUCO!$A$2:$S$604,8,FALSE)</f>
        <v>9</v>
      </c>
      <c r="AW144" s="7" t="str">
        <f t="shared" si="39"/>
        <v>R</v>
      </c>
      <c r="AX144">
        <f>VLOOKUP($C144,KBMAUCO!$A$2:$S$604,11,FALSE)</f>
        <v>32</v>
      </c>
      <c r="AY144" s="7" t="str">
        <f t="shared" si="40"/>
        <v>S</v>
      </c>
      <c r="AZ144">
        <f>VLOOKUP($C144,KBMAUCO!$A$2:$S$604,13,FALSE)</f>
        <v>29</v>
      </c>
      <c r="BA144" s="7" t="str">
        <f t="shared" si="41"/>
        <v>S</v>
      </c>
      <c r="BB144">
        <f>VLOOKUP($C144,KBMAUCO!$A$2:$S$604,9,FALSE)</f>
        <v>21</v>
      </c>
      <c r="BC144" s="7" t="str">
        <f t="shared" si="42"/>
        <v>S</v>
      </c>
      <c r="BD144">
        <f>VLOOKUP($C144,KBMAUCO!$A$2:$S$604,14,FALSE)</f>
        <v>27</v>
      </c>
      <c r="BE144" s="7" t="str">
        <f t="shared" si="43"/>
        <v>S</v>
      </c>
      <c r="BF144">
        <f>VLOOKUP($C144,KBMAUCO!$A$2:$S$604,16,FALSE)</f>
        <v>31</v>
      </c>
      <c r="BG144" s="7" t="str">
        <f t="shared" si="44"/>
        <v>S</v>
      </c>
      <c r="BH144">
        <f>VLOOKUP($C144,KBMAUCO!$A$2:$S$604,19,FALSE)</f>
        <v>29</v>
      </c>
      <c r="BI144" s="7" t="str">
        <f t="shared" si="45"/>
        <v>S</v>
      </c>
      <c r="BJ144">
        <f>VLOOKUP($C144,KBMAUCO!$A$2:$S$604,18,FALSE)</f>
        <v>6</v>
      </c>
      <c r="BK144" s="7" t="str">
        <f t="shared" si="46"/>
        <v>R</v>
      </c>
      <c r="BL144" t="str">
        <f>VLOOKUP($C144,KBMAUCO!$A$2:$S$604,4,FALSE)</f>
        <v>_</v>
      </c>
      <c r="BM144" s="7" t="str">
        <f t="shared" si="31"/>
        <v>S</v>
      </c>
    </row>
    <row r="145" spans="1:65">
      <c r="A145" s="8" t="s">
        <v>1217</v>
      </c>
      <c r="B145">
        <v>1</v>
      </c>
      <c r="C145" s="8">
        <v>3133</v>
      </c>
      <c r="D145" s="8" t="s">
        <v>1217</v>
      </c>
      <c r="E145" s="23">
        <f>VLOOKUP(C145,'fechas de aislamiento'!A$2:B$825,2,FALSE)</f>
        <v>43490</v>
      </c>
      <c r="F145" s="8" t="s">
        <v>1217</v>
      </c>
      <c r="G145" t="s">
        <v>246</v>
      </c>
      <c r="H145" s="8" t="s">
        <v>1217</v>
      </c>
      <c r="I145" s="10" t="s">
        <v>1142</v>
      </c>
      <c r="J145" s="2" t="s">
        <v>1143</v>
      </c>
      <c r="K145" s="8" t="s">
        <v>1013</v>
      </c>
      <c r="L145" s="8" t="s">
        <v>1217</v>
      </c>
      <c r="M145" s="4" t="s">
        <v>1014</v>
      </c>
      <c r="N145" s="8">
        <v>1193</v>
      </c>
      <c r="O145" t="s">
        <v>1217</v>
      </c>
      <c r="P145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1</v>
      </c>
      <c r="Y145" s="7">
        <v>0</v>
      </c>
      <c r="Z145" s="7">
        <v>0</v>
      </c>
      <c r="AA145" s="7">
        <v>1</v>
      </c>
      <c r="AB145" s="7">
        <v>0</v>
      </c>
      <c r="AC145" s="7">
        <v>0</v>
      </c>
      <c r="AD145" s="7">
        <v>0</v>
      </c>
      <c r="AE145" s="7">
        <v>0</v>
      </c>
      <c r="AF145" s="7"/>
      <c r="AG145" s="7"/>
      <c r="AH145">
        <f>VLOOKUP(C145,KBMAUCO!$A$2:$S$604,5,FALSE)</f>
        <v>22</v>
      </c>
      <c r="AI145" s="7" t="str">
        <f t="shared" si="32"/>
        <v>S</v>
      </c>
      <c r="AJ145">
        <f>VLOOKUP($C145,KBMAUCO!$A$2:$S$604,17,FALSE)</f>
        <v>19</v>
      </c>
      <c r="AK145" s="7" t="str">
        <f t="shared" si="33"/>
        <v>S</v>
      </c>
      <c r="AL145">
        <f>VLOOKUP($C145,KBMAUCO!$A$2:$S$604,6,FALSE)</f>
        <v>6</v>
      </c>
      <c r="AM145" s="7" t="str">
        <f t="shared" si="34"/>
        <v>R</v>
      </c>
      <c r="AN145">
        <f>VLOOKUP($C145,KBMAUCO!$A$2:$S$604,15,FALSE)</f>
        <v>26</v>
      </c>
      <c r="AO145" s="7" t="str">
        <f t="shared" si="35"/>
        <v>S</v>
      </c>
      <c r="AP145">
        <f>VLOOKUP($C145,KBMAUCO!$A$2:$S$604,12,FALSE)</f>
        <v>32</v>
      </c>
      <c r="AQ145" s="7" t="str">
        <f t="shared" si="36"/>
        <v>S</v>
      </c>
      <c r="AR145">
        <f>VLOOKUP($C145,KBMAUCO!$A$2:$S$604,7,FALSE)</f>
        <v>26</v>
      </c>
      <c r="AS145" s="7" t="str">
        <f t="shared" si="37"/>
        <v>S</v>
      </c>
      <c r="AT145">
        <f>VLOOKUP($C145,KBMAUCO!$A$2:$S$604,10,FALSE)</f>
        <v>30</v>
      </c>
      <c r="AU145" s="7" t="str">
        <f t="shared" si="38"/>
        <v>S</v>
      </c>
      <c r="AV145">
        <f>VLOOKUP($C145,KBMAUCO!$A$2:$S$604,8,FALSE)</f>
        <v>9</v>
      </c>
      <c r="AW145" s="7" t="str">
        <f t="shared" si="39"/>
        <v>R</v>
      </c>
      <c r="AX145">
        <f>VLOOKUP($C145,KBMAUCO!$A$2:$S$604,11,FALSE)</f>
        <v>33</v>
      </c>
      <c r="AY145" s="7" t="str">
        <f t="shared" si="40"/>
        <v>S</v>
      </c>
      <c r="AZ145">
        <f>VLOOKUP($C145,KBMAUCO!$A$2:$S$604,13,FALSE)</f>
        <v>27</v>
      </c>
      <c r="BA145" s="7" t="str">
        <f t="shared" si="41"/>
        <v>S</v>
      </c>
      <c r="BB145">
        <f>VLOOKUP($C145,KBMAUCO!$A$2:$S$604,9,FALSE)</f>
        <v>21</v>
      </c>
      <c r="BC145" s="7" t="str">
        <f t="shared" si="42"/>
        <v>S</v>
      </c>
      <c r="BD145">
        <f>VLOOKUP($C145,KBMAUCO!$A$2:$S$604,14,FALSE)</f>
        <v>28</v>
      </c>
      <c r="BE145" s="7" t="str">
        <f t="shared" si="43"/>
        <v>S</v>
      </c>
      <c r="BF145">
        <f>VLOOKUP($C145,KBMAUCO!$A$2:$S$604,16,FALSE)</f>
        <v>30</v>
      </c>
      <c r="BG145" s="7" t="str">
        <f t="shared" si="44"/>
        <v>S</v>
      </c>
      <c r="BH145">
        <f>VLOOKUP($C145,KBMAUCO!$A$2:$S$604,19,FALSE)</f>
        <v>28</v>
      </c>
      <c r="BI145" s="7" t="str">
        <f t="shared" si="45"/>
        <v>S</v>
      </c>
      <c r="BJ145">
        <f>VLOOKUP($C145,KBMAUCO!$A$2:$S$604,18,FALSE)</f>
        <v>24</v>
      </c>
      <c r="BK145" s="7" t="str">
        <f t="shared" si="46"/>
        <v>S</v>
      </c>
      <c r="BL145" t="str">
        <f>VLOOKUP($C145,KBMAUCO!$A$2:$S$604,4,FALSE)</f>
        <v>_</v>
      </c>
      <c r="BM145" s="7" t="str">
        <f t="shared" si="31"/>
        <v>S</v>
      </c>
    </row>
    <row r="146" spans="1:65">
      <c r="A146" s="8" t="s">
        <v>1218</v>
      </c>
      <c r="B146">
        <v>1</v>
      </c>
      <c r="C146" s="8">
        <v>3134</v>
      </c>
      <c r="D146" s="8" t="s">
        <v>1218</v>
      </c>
      <c r="E146" s="23">
        <f>VLOOKUP(C146,'fechas de aislamiento'!A$2:B$825,2,FALSE)</f>
        <v>43490</v>
      </c>
      <c r="F146" s="8" t="s">
        <v>1218</v>
      </c>
      <c r="G146" t="s">
        <v>247</v>
      </c>
      <c r="H146" s="8" t="s">
        <v>1218</v>
      </c>
      <c r="I146" s="10" t="s">
        <v>1142</v>
      </c>
      <c r="J146" s="2" t="s">
        <v>1143</v>
      </c>
      <c r="K146" s="8" t="s">
        <v>1013</v>
      </c>
      <c r="L146" s="8" t="s">
        <v>1218</v>
      </c>
      <c r="M146" s="4" t="s">
        <v>1014</v>
      </c>
      <c r="N146" s="8">
        <v>1193</v>
      </c>
      <c r="O146" t="s">
        <v>1218</v>
      </c>
      <c r="P146">
        <v>0</v>
      </c>
      <c r="Q146" s="7">
        <v>0</v>
      </c>
      <c r="R146" s="7">
        <v>0</v>
      </c>
      <c r="S146" s="7">
        <v>0</v>
      </c>
      <c r="T146" s="7">
        <v>0.5</v>
      </c>
      <c r="U146" s="7">
        <v>0</v>
      </c>
      <c r="V146" s="7">
        <v>0</v>
      </c>
      <c r="W146" s="7">
        <v>0</v>
      </c>
      <c r="X146" s="7">
        <v>1</v>
      </c>
      <c r="Y146" s="7">
        <v>0</v>
      </c>
      <c r="Z146" s="7">
        <v>0</v>
      </c>
      <c r="AA146" s="7">
        <v>1</v>
      </c>
      <c r="AB146" s="7">
        <v>0</v>
      </c>
      <c r="AC146" s="7">
        <v>0</v>
      </c>
      <c r="AD146" s="7">
        <v>0</v>
      </c>
      <c r="AE146" s="7">
        <v>0</v>
      </c>
      <c r="AF146" s="7"/>
      <c r="AG146" s="7"/>
      <c r="AH146">
        <f>VLOOKUP(C146,KBMAUCO!$A$2:$S$604,5,FALSE)</f>
        <v>21</v>
      </c>
      <c r="AI146" s="7" t="str">
        <f t="shared" si="32"/>
        <v>S</v>
      </c>
      <c r="AJ146">
        <f>VLOOKUP($C146,KBMAUCO!$A$2:$S$604,17,FALSE)</f>
        <v>19</v>
      </c>
      <c r="AK146" s="7" t="str">
        <f t="shared" si="33"/>
        <v>S</v>
      </c>
      <c r="AL146">
        <f>VLOOKUP($C146,KBMAUCO!$A$2:$S$604,6,FALSE)</f>
        <v>6</v>
      </c>
      <c r="AM146" s="7" t="str">
        <f t="shared" si="34"/>
        <v>R</v>
      </c>
      <c r="AN146">
        <f>VLOOKUP($C146,KBMAUCO!$A$2:$S$604,15,FALSE)</f>
        <v>22</v>
      </c>
      <c r="AO146" s="7" t="str">
        <f t="shared" si="35"/>
        <v>I</v>
      </c>
      <c r="AP146">
        <f>VLOOKUP($C146,KBMAUCO!$A$2:$S$604,12,FALSE)</f>
        <v>29</v>
      </c>
      <c r="AQ146" s="7" t="str">
        <f t="shared" si="36"/>
        <v>S</v>
      </c>
      <c r="AR146">
        <f>VLOOKUP($C146,KBMAUCO!$A$2:$S$604,7,FALSE)</f>
        <v>27</v>
      </c>
      <c r="AS146" s="7" t="str">
        <f t="shared" si="37"/>
        <v>S</v>
      </c>
      <c r="AT146">
        <f>VLOOKUP($C146,KBMAUCO!$A$2:$S$604,10,FALSE)</f>
        <v>29</v>
      </c>
      <c r="AU146" s="7" t="str">
        <f t="shared" si="38"/>
        <v>S</v>
      </c>
      <c r="AV146">
        <f>VLOOKUP($C146,KBMAUCO!$A$2:$S$604,8,FALSE)</f>
        <v>9</v>
      </c>
      <c r="AW146" s="7" t="str">
        <f t="shared" si="39"/>
        <v>R</v>
      </c>
      <c r="AX146">
        <f>VLOOKUP($C146,KBMAUCO!$A$2:$S$604,11,FALSE)</f>
        <v>32</v>
      </c>
      <c r="AY146" s="7" t="str">
        <f t="shared" si="40"/>
        <v>S</v>
      </c>
      <c r="AZ146">
        <f>VLOOKUP($C146,KBMAUCO!$A$2:$S$604,13,FALSE)</f>
        <v>27</v>
      </c>
      <c r="BA146" s="7" t="str">
        <f t="shared" si="41"/>
        <v>S</v>
      </c>
      <c r="BB146">
        <f>VLOOKUP($C146,KBMAUCO!$A$2:$S$604,9,FALSE)</f>
        <v>22</v>
      </c>
      <c r="BC146" s="7" t="str">
        <f t="shared" si="42"/>
        <v>S</v>
      </c>
      <c r="BD146">
        <f>VLOOKUP($C146,KBMAUCO!$A$2:$S$604,14,FALSE)</f>
        <v>28</v>
      </c>
      <c r="BE146" s="7" t="str">
        <f t="shared" si="43"/>
        <v>S</v>
      </c>
      <c r="BF146">
        <f>VLOOKUP($C146,KBMAUCO!$A$2:$S$604,16,FALSE)</f>
        <v>31</v>
      </c>
      <c r="BG146" s="7" t="str">
        <f t="shared" si="44"/>
        <v>S</v>
      </c>
      <c r="BH146">
        <f>VLOOKUP($C146,KBMAUCO!$A$2:$S$604,19,FALSE)</f>
        <v>29</v>
      </c>
      <c r="BI146" s="7" t="str">
        <f t="shared" si="45"/>
        <v>S</v>
      </c>
      <c r="BJ146">
        <f>VLOOKUP($C146,KBMAUCO!$A$2:$S$604,18,FALSE)</f>
        <v>28</v>
      </c>
      <c r="BK146" s="7" t="str">
        <f t="shared" si="46"/>
        <v>S</v>
      </c>
      <c r="BL146" t="str">
        <f>VLOOKUP($C146,KBMAUCO!$A$2:$S$604,4,FALSE)</f>
        <v>_</v>
      </c>
      <c r="BM146" s="7" t="str">
        <f t="shared" si="31"/>
        <v>S</v>
      </c>
    </row>
    <row r="147" spans="1:65">
      <c r="A147" s="8" t="s">
        <v>1219</v>
      </c>
      <c r="B147">
        <v>1</v>
      </c>
      <c r="C147" s="8">
        <v>3135</v>
      </c>
      <c r="D147" s="8" t="s">
        <v>1219</v>
      </c>
      <c r="E147" s="23">
        <f>VLOOKUP(C147,'fechas de aislamiento'!A$2:B$825,2,FALSE)</f>
        <v>43490</v>
      </c>
      <c r="F147" s="8" t="s">
        <v>1219</v>
      </c>
      <c r="G147" t="s">
        <v>249</v>
      </c>
      <c r="H147" s="8" t="s">
        <v>1219</v>
      </c>
      <c r="I147" s="10" t="s">
        <v>1142</v>
      </c>
      <c r="J147" s="2" t="s">
        <v>1143</v>
      </c>
      <c r="K147" s="8" t="s">
        <v>1013</v>
      </c>
      <c r="L147" s="8" t="s">
        <v>1219</v>
      </c>
      <c r="M147" s="4" t="s">
        <v>1014</v>
      </c>
      <c r="N147" s="8">
        <v>1193</v>
      </c>
      <c r="O147" t="s">
        <v>1219</v>
      </c>
      <c r="P147">
        <v>0</v>
      </c>
      <c r="Q147" s="7">
        <v>0</v>
      </c>
      <c r="R147" s="7">
        <v>0</v>
      </c>
      <c r="S147" s="7">
        <v>0</v>
      </c>
      <c r="T147" s="7">
        <v>1</v>
      </c>
      <c r="U147" s="7">
        <v>0</v>
      </c>
      <c r="V147" s="7">
        <v>0</v>
      </c>
      <c r="W147" s="7">
        <v>0</v>
      </c>
      <c r="X147" s="7">
        <v>1</v>
      </c>
      <c r="Y147" s="7">
        <v>1</v>
      </c>
      <c r="Z147" s="7">
        <v>0</v>
      </c>
      <c r="AA147" s="7">
        <v>1</v>
      </c>
      <c r="AB147" s="7">
        <v>0</v>
      </c>
      <c r="AC147" s="7">
        <v>0</v>
      </c>
      <c r="AD147" s="7">
        <v>0</v>
      </c>
      <c r="AE147" s="7">
        <v>1</v>
      </c>
      <c r="AF147" s="7"/>
      <c r="AG147" s="7"/>
      <c r="AH147">
        <f>VLOOKUP(C147,KBMAUCO!$A$2:$S$604,5,FALSE)</f>
        <v>23</v>
      </c>
      <c r="AI147" s="7" t="str">
        <f t="shared" si="32"/>
        <v>S</v>
      </c>
      <c r="AJ147">
        <f>VLOOKUP($C147,KBMAUCO!$A$2:$S$604,17,FALSE)</f>
        <v>11</v>
      </c>
      <c r="AK147" s="7" t="str">
        <f t="shared" si="33"/>
        <v>R</v>
      </c>
      <c r="AL147">
        <f>VLOOKUP($C147,KBMAUCO!$A$2:$S$604,6,FALSE)</f>
        <v>6</v>
      </c>
      <c r="AM147" s="7" t="str">
        <f t="shared" si="34"/>
        <v>R</v>
      </c>
      <c r="AN147">
        <f>VLOOKUP($C147,KBMAUCO!$A$2:$S$604,15,FALSE)</f>
        <v>19</v>
      </c>
      <c r="AO147" s="7" t="str">
        <f t="shared" si="35"/>
        <v>R</v>
      </c>
      <c r="AP147">
        <f>VLOOKUP($C147,KBMAUCO!$A$2:$S$604,12,FALSE)</f>
        <v>35</v>
      </c>
      <c r="AQ147" s="7" t="str">
        <f t="shared" si="36"/>
        <v>S</v>
      </c>
      <c r="AR147">
        <f>VLOOKUP($C147,KBMAUCO!$A$2:$S$604,7,FALSE)</f>
        <v>30</v>
      </c>
      <c r="AS147" s="7" t="str">
        <f t="shared" si="37"/>
        <v>S</v>
      </c>
      <c r="AT147">
        <f>VLOOKUP($C147,KBMAUCO!$A$2:$S$604,10,FALSE)</f>
        <v>31</v>
      </c>
      <c r="AU147" s="7" t="str">
        <f t="shared" si="38"/>
        <v>S</v>
      </c>
      <c r="AV147">
        <f>VLOOKUP($C147,KBMAUCO!$A$2:$S$604,8,FALSE)</f>
        <v>9</v>
      </c>
      <c r="AW147" s="7" t="str">
        <f t="shared" si="39"/>
        <v>R</v>
      </c>
      <c r="AX147">
        <f>VLOOKUP($C147,KBMAUCO!$A$2:$S$604,11,FALSE)</f>
        <v>34</v>
      </c>
      <c r="AY147" s="7" t="str">
        <f t="shared" si="40"/>
        <v>S</v>
      </c>
      <c r="AZ147">
        <f>VLOOKUP($C147,KBMAUCO!$A$2:$S$604,13,FALSE)</f>
        <v>27</v>
      </c>
      <c r="BA147" s="7" t="str">
        <f t="shared" si="41"/>
        <v>S</v>
      </c>
      <c r="BB147">
        <f>VLOOKUP($C147,KBMAUCO!$A$2:$S$604,9,FALSE)</f>
        <v>22</v>
      </c>
      <c r="BC147" s="7" t="str">
        <f t="shared" si="42"/>
        <v>S</v>
      </c>
      <c r="BD147">
        <f>VLOOKUP($C147,KBMAUCO!$A$2:$S$604,14,FALSE)</f>
        <v>30</v>
      </c>
      <c r="BE147" s="7" t="str">
        <f t="shared" si="43"/>
        <v>S</v>
      </c>
      <c r="BF147">
        <f>VLOOKUP($C147,KBMAUCO!$A$2:$S$604,16,FALSE)</f>
        <v>33</v>
      </c>
      <c r="BG147" s="7" t="str">
        <f t="shared" si="44"/>
        <v>S</v>
      </c>
      <c r="BH147">
        <f>VLOOKUP($C147,KBMAUCO!$A$2:$S$604,19,FALSE)</f>
        <v>26</v>
      </c>
      <c r="BI147" s="7" t="str">
        <f t="shared" si="45"/>
        <v>S</v>
      </c>
      <c r="BJ147">
        <f>VLOOKUP($C147,KBMAUCO!$A$2:$S$604,18,FALSE)</f>
        <v>6</v>
      </c>
      <c r="BK147" s="7" t="str">
        <f t="shared" si="46"/>
        <v>R</v>
      </c>
      <c r="BL147" t="str">
        <f>VLOOKUP($C147,KBMAUCO!$A$2:$S$604,4,FALSE)</f>
        <v>_</v>
      </c>
      <c r="BM147" s="7" t="str">
        <f t="shared" si="31"/>
        <v>S</v>
      </c>
    </row>
    <row r="148" spans="1:65">
      <c r="A148" s="8" t="s">
        <v>1220</v>
      </c>
      <c r="B148" s="8"/>
      <c r="C148" s="8">
        <v>3136</v>
      </c>
      <c r="D148" s="8" t="s">
        <v>1220</v>
      </c>
      <c r="E148" s="23">
        <f>VLOOKUP(C148,'fechas de aislamiento'!A$2:B$825,2,FALSE)</f>
        <v>43492</v>
      </c>
      <c r="F148" s="8" t="s">
        <v>1220</v>
      </c>
      <c r="G148" t="str">
        <f>VLOOKUP(C148,Sheet4!A$2:B$604,2,FALSE)</f>
        <v>PCM055CIP</v>
      </c>
      <c r="H148" s="8" t="s">
        <v>1220</v>
      </c>
      <c r="I148" s="10" t="s">
        <v>1142</v>
      </c>
      <c r="J148" s="2" t="s">
        <v>1143</v>
      </c>
      <c r="K148" s="8" t="s">
        <v>1013</v>
      </c>
      <c r="L148" s="8" t="s">
        <v>1220</v>
      </c>
      <c r="M148" s="4" t="s">
        <v>1014</v>
      </c>
      <c r="N148" s="8">
        <v>744</v>
      </c>
      <c r="O148" t="s">
        <v>1220</v>
      </c>
      <c r="P148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1</v>
      </c>
      <c r="AB148" s="7">
        <v>0</v>
      </c>
      <c r="AC148" s="7">
        <v>0</v>
      </c>
      <c r="AD148" s="7">
        <v>0</v>
      </c>
      <c r="AE148" s="7">
        <v>0</v>
      </c>
      <c r="AF148" s="7"/>
      <c r="AG148" s="7"/>
      <c r="AH148">
        <f>VLOOKUP(C148,KBMAUCO!$A$2:$S$604,5,FALSE)</f>
        <v>23</v>
      </c>
      <c r="AI148" s="7" t="str">
        <f t="shared" si="32"/>
        <v>S</v>
      </c>
      <c r="AJ148">
        <f>VLOOKUP($C148,KBMAUCO!$A$2:$S$604,17,FALSE)</f>
        <v>24</v>
      </c>
      <c r="AK148" s="7" t="str">
        <f t="shared" si="33"/>
        <v>S</v>
      </c>
      <c r="AL148">
        <f>VLOOKUP($C148,KBMAUCO!$A$2:$S$604,6,FALSE)</f>
        <v>21</v>
      </c>
      <c r="AM148" s="7" t="str">
        <f t="shared" si="34"/>
        <v>S</v>
      </c>
      <c r="AN148">
        <f>VLOOKUP($C148,KBMAUCO!$A$2:$S$604,15,FALSE)</f>
        <v>26</v>
      </c>
      <c r="AO148" s="7" t="str">
        <f t="shared" si="35"/>
        <v>S</v>
      </c>
      <c r="AP148">
        <f>VLOOKUP($C148,KBMAUCO!$A$2:$S$604,12,FALSE)</f>
        <v>34</v>
      </c>
      <c r="AQ148" s="7" t="str">
        <f t="shared" si="36"/>
        <v>S</v>
      </c>
      <c r="AR148">
        <f>VLOOKUP($C148,KBMAUCO!$A$2:$S$604,7,FALSE)</f>
        <v>30</v>
      </c>
      <c r="AS148" s="7" t="str">
        <f t="shared" si="37"/>
        <v>S</v>
      </c>
      <c r="AT148">
        <f>VLOOKUP($C148,KBMAUCO!$A$2:$S$604,10,FALSE)</f>
        <v>30</v>
      </c>
      <c r="AU148" s="7" t="str">
        <f t="shared" si="38"/>
        <v>S</v>
      </c>
      <c r="AV148">
        <f>VLOOKUP($C148,KBMAUCO!$A$2:$S$604,8,FALSE)</f>
        <v>13</v>
      </c>
      <c r="AW148" s="7" t="str">
        <f t="shared" si="39"/>
        <v>R</v>
      </c>
      <c r="AX148">
        <f>VLOOKUP($C148,KBMAUCO!$A$2:$S$604,11,FALSE)</f>
        <v>34</v>
      </c>
      <c r="AY148" s="7" t="str">
        <f t="shared" si="40"/>
        <v>S</v>
      </c>
      <c r="AZ148">
        <f>VLOOKUP($C148,KBMAUCO!$A$2:$S$604,13,FALSE)</f>
        <v>24</v>
      </c>
      <c r="BA148" s="7" t="str">
        <f t="shared" si="41"/>
        <v>S</v>
      </c>
      <c r="BB148">
        <f>VLOOKUP($C148,KBMAUCO!$A$2:$S$604,9,FALSE)</f>
        <v>25</v>
      </c>
      <c r="BC148" s="7" t="str">
        <f t="shared" si="42"/>
        <v>S</v>
      </c>
      <c r="BD148">
        <f>VLOOKUP($C148,KBMAUCO!$A$2:$S$604,14,FALSE)</f>
        <v>31</v>
      </c>
      <c r="BE148" s="7" t="str">
        <f t="shared" si="43"/>
        <v>S</v>
      </c>
      <c r="BF148">
        <f>VLOOKUP($C148,KBMAUCO!$A$2:$S$604,16,FALSE)</f>
        <v>34</v>
      </c>
      <c r="BG148" s="7" t="str">
        <f t="shared" si="44"/>
        <v>S</v>
      </c>
      <c r="BH148">
        <f>VLOOKUP($C148,KBMAUCO!$A$2:$S$604,19,FALSE)</f>
        <v>30</v>
      </c>
      <c r="BI148" s="7" t="str">
        <f t="shared" si="45"/>
        <v>S</v>
      </c>
      <c r="BJ148">
        <f>VLOOKUP($C148,KBMAUCO!$A$2:$S$604,18,FALSE)</f>
        <v>28</v>
      </c>
      <c r="BK148" s="7" t="str">
        <f t="shared" si="46"/>
        <v>S</v>
      </c>
      <c r="BL148" t="str">
        <f>VLOOKUP($C148,KBMAUCO!$A$2:$S$604,4,FALSE)</f>
        <v>_</v>
      </c>
      <c r="BM148" s="7" t="str">
        <f t="shared" si="31"/>
        <v>S</v>
      </c>
    </row>
    <row r="149" spans="1:65">
      <c r="A149" s="8" t="s">
        <v>1221</v>
      </c>
      <c r="B149" s="8"/>
      <c r="C149" s="8">
        <v>3137</v>
      </c>
      <c r="D149" s="8" t="s">
        <v>1221</v>
      </c>
      <c r="E149" s="23">
        <f>VLOOKUP(C149,'fechas de aislamiento'!A$2:B$825,2,FALSE)</f>
        <v>43494</v>
      </c>
      <c r="F149" s="8" t="s">
        <v>1221</v>
      </c>
      <c r="G149" t="str">
        <f>VLOOKUP(C149,Sheet4!A$2:B$604,2,FALSE)</f>
        <v>PCM049CIP</v>
      </c>
      <c r="H149" s="8" t="s">
        <v>1221</v>
      </c>
      <c r="I149" s="10" t="s">
        <v>1142</v>
      </c>
      <c r="J149" s="2" t="s">
        <v>1143</v>
      </c>
      <c r="K149" s="8" t="s">
        <v>1013</v>
      </c>
      <c r="L149" s="8" t="s">
        <v>1221</v>
      </c>
      <c r="M149" s="4" t="s">
        <v>1014</v>
      </c>
      <c r="N149" s="8">
        <v>1431</v>
      </c>
      <c r="O149" t="s">
        <v>1221</v>
      </c>
      <c r="P149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1</v>
      </c>
      <c r="Y149" s="7">
        <v>0</v>
      </c>
      <c r="Z149" s="7">
        <v>0</v>
      </c>
      <c r="AA149" s="7">
        <v>1</v>
      </c>
      <c r="AB149" s="7">
        <v>0</v>
      </c>
      <c r="AC149" s="7">
        <v>0</v>
      </c>
      <c r="AD149" s="7">
        <v>0</v>
      </c>
      <c r="AE149" s="7">
        <v>1</v>
      </c>
      <c r="AF149" s="7"/>
      <c r="AG149" s="7"/>
      <c r="AH149">
        <f>VLOOKUP(C149,KBMAUCO!$A$2:$S$604,5,FALSE)</f>
        <v>23</v>
      </c>
      <c r="AI149" s="7" t="str">
        <f t="shared" si="32"/>
        <v>S</v>
      </c>
      <c r="AJ149">
        <f>VLOOKUP($C149,KBMAUCO!$A$2:$S$604,17,FALSE)</f>
        <v>20</v>
      </c>
      <c r="AK149" s="7" t="str">
        <f t="shared" si="33"/>
        <v>S</v>
      </c>
      <c r="AL149">
        <f>VLOOKUP($C149,KBMAUCO!$A$2:$S$604,6,FALSE)</f>
        <v>6</v>
      </c>
      <c r="AM149" s="7" t="str">
        <f t="shared" si="34"/>
        <v>R</v>
      </c>
      <c r="AN149">
        <f>VLOOKUP($C149,KBMAUCO!$A$2:$S$604,15,FALSE)</f>
        <v>26</v>
      </c>
      <c r="AO149" s="7" t="str">
        <f t="shared" si="35"/>
        <v>S</v>
      </c>
      <c r="AP149">
        <f>VLOOKUP($C149,KBMAUCO!$A$2:$S$604,12,FALSE)</f>
        <v>37</v>
      </c>
      <c r="AQ149" s="7" t="str">
        <f t="shared" si="36"/>
        <v>S</v>
      </c>
      <c r="AR149">
        <f>VLOOKUP($C149,KBMAUCO!$A$2:$S$604,7,FALSE)</f>
        <v>34</v>
      </c>
      <c r="AS149" s="7" t="str">
        <f t="shared" si="37"/>
        <v>S</v>
      </c>
      <c r="AT149">
        <f>VLOOKUP($C149,KBMAUCO!$A$2:$S$604,10,FALSE)</f>
        <v>34</v>
      </c>
      <c r="AU149" s="7" t="str">
        <f t="shared" si="38"/>
        <v>S</v>
      </c>
      <c r="AV149">
        <f>VLOOKUP($C149,KBMAUCO!$A$2:$S$604,8,FALSE)</f>
        <v>6</v>
      </c>
      <c r="AW149" s="7" t="str">
        <f t="shared" si="39"/>
        <v>R</v>
      </c>
      <c r="AX149">
        <f>VLOOKUP($C149,KBMAUCO!$A$2:$S$604,11,FALSE)</f>
        <v>37</v>
      </c>
      <c r="AY149" s="7" t="str">
        <f t="shared" si="40"/>
        <v>S</v>
      </c>
      <c r="AZ149">
        <f>VLOOKUP($C149,KBMAUCO!$A$2:$S$604,13,FALSE)</f>
        <v>30</v>
      </c>
      <c r="BA149" s="7" t="str">
        <f t="shared" si="41"/>
        <v>S</v>
      </c>
      <c r="BB149">
        <f>VLOOKUP($C149,KBMAUCO!$A$2:$S$604,9,FALSE)</f>
        <v>25</v>
      </c>
      <c r="BC149" s="7" t="str">
        <f t="shared" si="42"/>
        <v>S</v>
      </c>
      <c r="BD149">
        <f>VLOOKUP($C149,KBMAUCO!$A$2:$S$604,14,FALSE)</f>
        <v>31</v>
      </c>
      <c r="BE149" s="7" t="str">
        <f t="shared" si="43"/>
        <v>S</v>
      </c>
      <c r="BF149">
        <f>VLOOKUP($C149,KBMAUCO!$A$2:$S$604,16,FALSE)</f>
        <v>33</v>
      </c>
      <c r="BG149" s="7" t="str">
        <f t="shared" si="44"/>
        <v>S</v>
      </c>
      <c r="BH149">
        <f>VLOOKUP($C149,KBMAUCO!$A$2:$S$604,19,FALSE)</f>
        <v>31</v>
      </c>
      <c r="BI149" s="7" t="str">
        <f t="shared" si="45"/>
        <v>S</v>
      </c>
      <c r="BJ149">
        <f>VLOOKUP($C149,KBMAUCO!$A$2:$S$604,18,FALSE)</f>
        <v>6</v>
      </c>
      <c r="BK149" s="7" t="str">
        <f t="shared" si="46"/>
        <v>R</v>
      </c>
      <c r="BL149" t="str">
        <f>VLOOKUP($C149,KBMAUCO!$A$2:$S$604,4,FALSE)</f>
        <v>_</v>
      </c>
      <c r="BM149" s="7" t="str">
        <f t="shared" si="31"/>
        <v>S</v>
      </c>
    </row>
    <row r="150" spans="1:65">
      <c r="A150" s="8" t="s">
        <v>1222</v>
      </c>
      <c r="B150" s="8">
        <v>1</v>
      </c>
      <c r="C150" s="8">
        <v>3138</v>
      </c>
      <c r="D150" s="8" t="s">
        <v>1222</v>
      </c>
      <c r="E150" s="23">
        <f>VLOOKUP(C150,'fechas de aislamiento'!A$2:B$825,2,FALSE)</f>
        <v>43494</v>
      </c>
      <c r="F150" s="8" t="s">
        <v>1222</v>
      </c>
      <c r="G150" t="s">
        <v>255</v>
      </c>
      <c r="H150" s="8" t="s">
        <v>1222</v>
      </c>
      <c r="I150" s="10" t="s">
        <v>1142</v>
      </c>
      <c r="J150" s="2" t="s">
        <v>1143</v>
      </c>
      <c r="K150" s="8" t="s">
        <v>1013</v>
      </c>
      <c r="L150" s="8" t="s">
        <v>1222</v>
      </c>
      <c r="M150" s="4" t="s">
        <v>1014</v>
      </c>
      <c r="N150" s="9">
        <v>53</v>
      </c>
      <c r="O150" t="s">
        <v>1222</v>
      </c>
      <c r="P150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1</v>
      </c>
      <c r="Y150" s="7">
        <v>0</v>
      </c>
      <c r="Z150" s="7">
        <v>0</v>
      </c>
      <c r="AA150" s="7">
        <v>1</v>
      </c>
      <c r="AB150" s="7">
        <v>0</v>
      </c>
      <c r="AC150" s="7">
        <v>0</v>
      </c>
      <c r="AD150" s="7">
        <v>0</v>
      </c>
      <c r="AE150" s="7">
        <v>0</v>
      </c>
      <c r="AF150" s="7"/>
      <c r="AG150" s="7"/>
      <c r="AH150">
        <f>VLOOKUP(C150,KBMAUCO!$A$2:$S$604,5,FALSE)</f>
        <v>23</v>
      </c>
      <c r="AI150" s="7" t="str">
        <f t="shared" si="32"/>
        <v>S</v>
      </c>
      <c r="AJ150">
        <f>VLOOKUP($C150,KBMAUCO!$A$2:$S$604,17,FALSE)</f>
        <v>20</v>
      </c>
      <c r="AK150" s="7" t="str">
        <f t="shared" si="33"/>
        <v>S</v>
      </c>
      <c r="AL150">
        <f>VLOOKUP($C150,KBMAUCO!$A$2:$S$604,6,FALSE)</f>
        <v>6</v>
      </c>
      <c r="AM150" s="7" t="str">
        <f t="shared" si="34"/>
        <v>R</v>
      </c>
      <c r="AN150">
        <f>VLOOKUP($C150,KBMAUCO!$A$2:$S$604,15,FALSE)</f>
        <v>25</v>
      </c>
      <c r="AO150" s="7" t="str">
        <f t="shared" si="35"/>
        <v>S</v>
      </c>
      <c r="AP150">
        <f>VLOOKUP($C150,KBMAUCO!$A$2:$S$604,12,FALSE)</f>
        <v>36</v>
      </c>
      <c r="AQ150" s="7" t="str">
        <f t="shared" si="36"/>
        <v>S</v>
      </c>
      <c r="AR150">
        <f>VLOOKUP($C150,KBMAUCO!$A$2:$S$604,7,FALSE)</f>
        <v>35</v>
      </c>
      <c r="AS150" s="7" t="str">
        <f t="shared" si="37"/>
        <v>S</v>
      </c>
      <c r="AT150">
        <f>VLOOKUP($C150,KBMAUCO!$A$2:$S$604,10,FALSE)</f>
        <v>35</v>
      </c>
      <c r="AU150" s="7" t="str">
        <f t="shared" si="38"/>
        <v>S</v>
      </c>
      <c r="AV150">
        <f>VLOOKUP($C150,KBMAUCO!$A$2:$S$604,8,FALSE)</f>
        <v>11</v>
      </c>
      <c r="AW150" s="7" t="str">
        <f t="shared" si="39"/>
        <v>R</v>
      </c>
      <c r="AX150">
        <f>VLOOKUP($C150,KBMAUCO!$A$2:$S$604,11,FALSE)</f>
        <v>38</v>
      </c>
      <c r="AY150" s="7" t="str">
        <f t="shared" si="40"/>
        <v>S</v>
      </c>
      <c r="AZ150">
        <f>VLOOKUP($C150,KBMAUCO!$A$2:$S$604,13,FALSE)</f>
        <v>31</v>
      </c>
      <c r="BA150" s="7" t="str">
        <f t="shared" si="41"/>
        <v>S</v>
      </c>
      <c r="BB150">
        <f>VLOOKUP($C150,KBMAUCO!$A$2:$S$604,9,FALSE)</f>
        <v>23</v>
      </c>
      <c r="BC150" s="7" t="str">
        <f t="shared" si="42"/>
        <v>S</v>
      </c>
      <c r="BD150">
        <f>VLOOKUP($C150,KBMAUCO!$A$2:$S$604,14,FALSE)</f>
        <v>32</v>
      </c>
      <c r="BE150" s="7" t="str">
        <f t="shared" si="43"/>
        <v>S</v>
      </c>
      <c r="BF150">
        <f>VLOOKUP($C150,KBMAUCO!$A$2:$S$604,16,FALSE)</f>
        <v>34</v>
      </c>
      <c r="BG150" s="7" t="str">
        <f t="shared" si="44"/>
        <v>S</v>
      </c>
      <c r="BH150">
        <f>VLOOKUP($C150,KBMAUCO!$A$2:$S$604,19,FALSE)</f>
        <v>33</v>
      </c>
      <c r="BI150" s="7" t="str">
        <f t="shared" si="45"/>
        <v>S</v>
      </c>
      <c r="BJ150">
        <f>VLOOKUP($C150,KBMAUCO!$A$2:$S$604,18,FALSE)</f>
        <v>33</v>
      </c>
      <c r="BK150" s="7" t="str">
        <f t="shared" si="46"/>
        <v>S</v>
      </c>
      <c r="BL150" t="str">
        <f>VLOOKUP($C150,KBMAUCO!$A$2:$S$604,4,FALSE)</f>
        <v>_</v>
      </c>
      <c r="BM150" s="7" t="str">
        <f t="shared" si="31"/>
        <v>S</v>
      </c>
    </row>
    <row r="151" spans="1:65">
      <c r="A151" s="8" t="s">
        <v>1223</v>
      </c>
      <c r="B151" s="8"/>
      <c r="C151" s="8">
        <v>3143</v>
      </c>
      <c r="D151" s="8" t="s">
        <v>1223</v>
      </c>
      <c r="E151" s="23">
        <f>VLOOKUP(C151,'fechas de aislamiento'!A$2:B$825,2,FALSE)</f>
        <v>43515</v>
      </c>
      <c r="F151" s="8" t="s">
        <v>1223</v>
      </c>
      <c r="G151" t="str">
        <f>VLOOKUP(C151,Sheet4!A$2:B$604,2,FALSE)</f>
        <v>PCM152M1CAZ</v>
      </c>
      <c r="H151" s="8" t="s">
        <v>1223</v>
      </c>
      <c r="I151" s="10" t="s">
        <v>1142</v>
      </c>
      <c r="J151" s="2" t="s">
        <v>1143</v>
      </c>
      <c r="K151" s="8" t="s">
        <v>1013</v>
      </c>
      <c r="L151" s="8" t="s">
        <v>1223</v>
      </c>
      <c r="M151" s="4" t="s">
        <v>1014</v>
      </c>
      <c r="N151" s="8">
        <v>410</v>
      </c>
      <c r="O151" t="s">
        <v>1223</v>
      </c>
      <c r="P151">
        <v>1</v>
      </c>
      <c r="Q151" s="7">
        <v>0</v>
      </c>
      <c r="R151" s="7">
        <v>0</v>
      </c>
      <c r="S151" s="7">
        <v>0</v>
      </c>
      <c r="T151" s="7">
        <v>1</v>
      </c>
      <c r="U151" s="7">
        <v>0.5</v>
      </c>
      <c r="V151" s="7">
        <v>1</v>
      </c>
      <c r="W151" s="7">
        <v>1</v>
      </c>
      <c r="X151" s="7">
        <v>1</v>
      </c>
      <c r="Y151" s="7">
        <v>0.5</v>
      </c>
      <c r="Z151" s="7">
        <v>0</v>
      </c>
      <c r="AA151" s="7">
        <v>1</v>
      </c>
      <c r="AB151" s="7">
        <v>0</v>
      </c>
      <c r="AC151" s="7">
        <v>1</v>
      </c>
      <c r="AD151" s="7">
        <v>0</v>
      </c>
      <c r="AE151" s="7">
        <v>0</v>
      </c>
      <c r="AF151" s="7"/>
      <c r="AG151" s="7"/>
      <c r="AH151">
        <f>VLOOKUP(C151,KBMAUCO!$A$2:$S$604,5,FALSE)</f>
        <v>26</v>
      </c>
      <c r="AI151" s="7" t="str">
        <f t="shared" si="32"/>
        <v>S</v>
      </c>
      <c r="AJ151">
        <f>VLOOKUP($C151,KBMAUCO!$A$2:$S$604,17,FALSE)</f>
        <v>13</v>
      </c>
      <c r="AK151" s="7" t="str">
        <f t="shared" si="33"/>
        <v>I</v>
      </c>
      <c r="AL151">
        <f>VLOOKUP($C151,KBMAUCO!$A$2:$S$604,6,FALSE)</f>
        <v>6</v>
      </c>
      <c r="AM151" s="7" t="str">
        <f t="shared" si="34"/>
        <v>R</v>
      </c>
      <c r="AN151">
        <f>VLOOKUP($C151,KBMAUCO!$A$2:$S$604,15,FALSE)</f>
        <v>6</v>
      </c>
      <c r="AO151" s="7" t="str">
        <f t="shared" si="35"/>
        <v>R</v>
      </c>
      <c r="AP151">
        <f>VLOOKUP($C151,KBMAUCO!$A$2:$S$604,12,FALSE)</f>
        <v>18</v>
      </c>
      <c r="AQ151" s="7" t="str">
        <f t="shared" si="36"/>
        <v>R</v>
      </c>
      <c r="AR151">
        <f>VLOOKUP($C151,KBMAUCO!$A$2:$S$604,7,FALSE)</f>
        <v>18</v>
      </c>
      <c r="AS151" s="7" t="str">
        <f t="shared" si="37"/>
        <v>I</v>
      </c>
      <c r="AT151">
        <f>VLOOKUP($C151,KBMAUCO!$A$2:$S$604,10,FALSE)</f>
        <v>9</v>
      </c>
      <c r="AU151" s="7" t="str">
        <f t="shared" si="38"/>
        <v>R</v>
      </c>
      <c r="AV151">
        <f>VLOOKUP($C151,KBMAUCO!$A$2:$S$604,8,FALSE)</f>
        <v>6</v>
      </c>
      <c r="AW151" s="7" t="str">
        <f t="shared" si="39"/>
        <v>R</v>
      </c>
      <c r="AX151">
        <f>VLOOKUP($C151,KBMAUCO!$A$2:$S$604,11,FALSE)</f>
        <v>35</v>
      </c>
      <c r="AY151" s="7" t="str">
        <f t="shared" si="40"/>
        <v>S</v>
      </c>
      <c r="AZ151" t="str">
        <f>VLOOKUP($C151,KBMAUCO!$A$2:$S$604,13,FALSE)</f>
        <v>_</v>
      </c>
      <c r="BA151" s="7" t="str">
        <f t="shared" si="41"/>
        <v>S</v>
      </c>
      <c r="BB151">
        <f>VLOOKUP($C151,KBMAUCO!$A$2:$S$604,9,FALSE)</f>
        <v>10</v>
      </c>
      <c r="BC151" s="7" t="str">
        <f t="shared" si="42"/>
        <v>R</v>
      </c>
      <c r="BD151">
        <f>VLOOKUP($C151,KBMAUCO!$A$2:$S$604,14,FALSE)</f>
        <v>32</v>
      </c>
      <c r="BE151" s="7" t="str">
        <f t="shared" si="43"/>
        <v>S</v>
      </c>
      <c r="BF151">
        <f>VLOOKUP($C151,KBMAUCO!$A$2:$S$604,16,FALSE)</f>
        <v>32</v>
      </c>
      <c r="BG151" s="7" t="str">
        <f t="shared" si="44"/>
        <v>S</v>
      </c>
      <c r="BH151">
        <f>VLOOKUP($C151,KBMAUCO!$A$2:$S$604,19,FALSE)</f>
        <v>25</v>
      </c>
      <c r="BI151" s="7" t="str">
        <f t="shared" si="45"/>
        <v>S</v>
      </c>
      <c r="BJ151">
        <f>VLOOKUP($C151,KBMAUCO!$A$2:$S$604,18,FALSE)</f>
        <v>26</v>
      </c>
      <c r="BK151" s="7" t="str">
        <f t="shared" si="46"/>
        <v>S</v>
      </c>
      <c r="BL151" t="str">
        <f>VLOOKUP($C151,KBMAUCO!$A$2:$S$604,4,FALSE)</f>
        <v>_</v>
      </c>
      <c r="BM151" s="7" t="str">
        <f t="shared" si="31"/>
        <v>S</v>
      </c>
    </row>
    <row r="152" spans="1:65">
      <c r="A152" s="8" t="s">
        <v>1224</v>
      </c>
      <c r="B152" s="8"/>
      <c r="C152" s="8">
        <v>3149</v>
      </c>
      <c r="D152" s="8" t="s">
        <v>1224</v>
      </c>
      <c r="E152" s="23">
        <f>VLOOKUP(C152,'fechas de aislamiento'!A$2:B$825,2,FALSE)</f>
        <v>43515</v>
      </c>
      <c r="F152" s="8" t="s">
        <v>1224</v>
      </c>
      <c r="G152" t="str">
        <f>VLOOKUP(C152,Sheet4!A$2:B$604,2,FALSE)</f>
        <v>PCM142M3CAZ</v>
      </c>
      <c r="H152" s="8" t="s">
        <v>1224</v>
      </c>
      <c r="I152" s="10" t="s">
        <v>1142</v>
      </c>
      <c r="J152" s="2" t="s">
        <v>1143</v>
      </c>
      <c r="K152" s="8" t="s">
        <v>1013</v>
      </c>
      <c r="L152" s="8" t="s">
        <v>1224</v>
      </c>
      <c r="M152" s="4" t="s">
        <v>1014</v>
      </c>
      <c r="N152" s="8">
        <v>69</v>
      </c>
      <c r="O152" t="s">
        <v>1224</v>
      </c>
      <c r="P152">
        <v>1</v>
      </c>
      <c r="Q152" s="7">
        <v>0.5</v>
      </c>
      <c r="R152" s="7">
        <v>0</v>
      </c>
      <c r="S152" s="7">
        <v>0</v>
      </c>
      <c r="T152" s="7">
        <v>1</v>
      </c>
      <c r="U152" s="7">
        <v>0</v>
      </c>
      <c r="V152" s="7">
        <v>0.5</v>
      </c>
      <c r="W152" s="7">
        <v>0</v>
      </c>
      <c r="X152" s="7">
        <v>1</v>
      </c>
      <c r="Y152" s="7">
        <v>1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1</v>
      </c>
      <c r="AF152" s="7"/>
      <c r="AG152" s="7"/>
      <c r="AH152">
        <f>VLOOKUP(C152,KBMAUCO!$A$2:$S$604,5,FALSE)</f>
        <v>26</v>
      </c>
      <c r="AI152" s="7" t="str">
        <f t="shared" si="32"/>
        <v>S</v>
      </c>
      <c r="AJ152">
        <f>VLOOKUP($C152,KBMAUCO!$A$2:$S$604,17,FALSE)</f>
        <v>6</v>
      </c>
      <c r="AK152" s="7" t="str">
        <f t="shared" si="33"/>
        <v>R</v>
      </c>
      <c r="AL152">
        <f>VLOOKUP($C152,KBMAUCO!$A$2:$S$604,6,FALSE)</f>
        <v>6</v>
      </c>
      <c r="AM152" s="7" t="str">
        <f t="shared" si="34"/>
        <v>R</v>
      </c>
      <c r="AN152">
        <f>VLOOKUP($C152,KBMAUCO!$A$2:$S$604,15,FALSE)</f>
        <v>6</v>
      </c>
      <c r="AO152" s="7" t="str">
        <f t="shared" si="35"/>
        <v>R</v>
      </c>
      <c r="AP152">
        <f>VLOOKUP($C152,KBMAUCO!$A$2:$S$604,12,FALSE)</f>
        <v>28</v>
      </c>
      <c r="AQ152" s="7" t="str">
        <f t="shared" si="36"/>
        <v>S</v>
      </c>
      <c r="AR152">
        <f>VLOOKUP($C152,KBMAUCO!$A$2:$S$604,7,FALSE)</f>
        <v>29</v>
      </c>
      <c r="AS152" s="7" t="str">
        <f t="shared" si="37"/>
        <v>S</v>
      </c>
      <c r="AT152">
        <f>VLOOKUP($C152,KBMAUCO!$A$2:$S$604,10,FALSE)</f>
        <v>22</v>
      </c>
      <c r="AU152" s="7" t="str">
        <f t="shared" si="38"/>
        <v>I</v>
      </c>
      <c r="AV152">
        <f>VLOOKUP($C152,KBMAUCO!$A$2:$S$604,8,FALSE)</f>
        <v>31</v>
      </c>
      <c r="AW152" s="7" t="str">
        <f t="shared" si="39"/>
        <v>S</v>
      </c>
      <c r="AX152">
        <f>VLOOKUP($C152,KBMAUCO!$A$2:$S$604,11,FALSE)</f>
        <v>20</v>
      </c>
      <c r="AY152" s="7" t="str">
        <f t="shared" si="40"/>
        <v>I</v>
      </c>
      <c r="AZ152" t="str">
        <f>VLOOKUP($C152,KBMAUCO!$A$2:$S$604,13,FALSE)</f>
        <v>_</v>
      </c>
      <c r="BA152" s="7" t="str">
        <f t="shared" si="41"/>
        <v>S</v>
      </c>
      <c r="BB152">
        <f>VLOOKUP($C152,KBMAUCO!$A$2:$S$604,9,FALSE)</f>
        <v>25</v>
      </c>
      <c r="BC152" s="7" t="str">
        <f t="shared" si="42"/>
        <v>S</v>
      </c>
      <c r="BD152">
        <f>VLOOKUP($C152,KBMAUCO!$A$2:$S$604,14,FALSE)</f>
        <v>33</v>
      </c>
      <c r="BE152" s="7" t="str">
        <f t="shared" si="43"/>
        <v>S</v>
      </c>
      <c r="BF152">
        <f>VLOOKUP($C152,KBMAUCO!$A$2:$S$604,16,FALSE)</f>
        <v>23</v>
      </c>
      <c r="BG152" s="7" t="str">
        <f t="shared" si="44"/>
        <v>S</v>
      </c>
      <c r="BH152">
        <f>VLOOKUP($C152,KBMAUCO!$A$2:$S$604,19,FALSE)</f>
        <v>29</v>
      </c>
      <c r="BI152" s="7" t="str">
        <f t="shared" si="45"/>
        <v>S</v>
      </c>
      <c r="BJ152">
        <f>VLOOKUP($C152,KBMAUCO!$A$2:$S$604,18,FALSE)</f>
        <v>6</v>
      </c>
      <c r="BK152" s="7" t="str">
        <f t="shared" si="46"/>
        <v>R</v>
      </c>
      <c r="BL152" t="str">
        <f>VLOOKUP($C152,KBMAUCO!$A$2:$S$604,4,FALSE)</f>
        <v>_</v>
      </c>
      <c r="BM152" s="7" t="str">
        <f t="shared" si="31"/>
        <v>S</v>
      </c>
    </row>
    <row r="153" spans="1:65">
      <c r="A153" s="8" t="s">
        <v>1225</v>
      </c>
      <c r="B153" s="8"/>
      <c r="C153" s="8">
        <v>3158</v>
      </c>
      <c r="D153" s="8" t="s">
        <v>1225</v>
      </c>
      <c r="E153" s="23">
        <f>VLOOKUP(C153,'fechas de aislamiento'!A$2:B$825,2,FALSE)</f>
        <v>43515</v>
      </c>
      <c r="F153" s="8" t="s">
        <v>1225</v>
      </c>
      <c r="G153" t="str">
        <f>VLOOKUP(C153,Sheet4!A$2:B$604,2,FALSE)</f>
        <v>PCM138CAZ</v>
      </c>
      <c r="H153" s="8" t="s">
        <v>1225</v>
      </c>
      <c r="I153" s="10" t="s">
        <v>1142</v>
      </c>
      <c r="J153" s="2" t="s">
        <v>1143</v>
      </c>
      <c r="K153" s="8" t="s">
        <v>1013</v>
      </c>
      <c r="L153" s="8" t="s">
        <v>1225</v>
      </c>
      <c r="M153" s="4" t="s">
        <v>1014</v>
      </c>
      <c r="N153" s="8">
        <v>23</v>
      </c>
      <c r="O153" t="s">
        <v>1225</v>
      </c>
      <c r="P153">
        <v>1</v>
      </c>
      <c r="Q153" s="7">
        <v>0</v>
      </c>
      <c r="R153" s="7">
        <v>0</v>
      </c>
      <c r="S153" s="7">
        <v>0</v>
      </c>
      <c r="T153" s="7">
        <v>1</v>
      </c>
      <c r="U153" s="7">
        <v>0</v>
      </c>
      <c r="V153" s="7">
        <v>1</v>
      </c>
      <c r="W153" s="7">
        <v>1</v>
      </c>
      <c r="X153" s="7">
        <v>1</v>
      </c>
      <c r="Y153" s="7">
        <v>1</v>
      </c>
      <c r="Z153" s="7">
        <v>0.5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/>
      <c r="AG153" s="7"/>
      <c r="AH153">
        <f>VLOOKUP(C153,KBMAUCO!$A$2:$S$604,5,FALSE)</f>
        <v>21</v>
      </c>
      <c r="AI153" s="7" t="str">
        <f t="shared" si="32"/>
        <v>S</v>
      </c>
      <c r="AJ153">
        <f>VLOOKUP($C153,KBMAUCO!$A$2:$S$604,17,FALSE)</f>
        <v>10</v>
      </c>
      <c r="AK153" s="7" t="str">
        <f t="shared" si="33"/>
        <v>R</v>
      </c>
      <c r="AL153">
        <f>VLOOKUP($C153,KBMAUCO!$A$2:$S$604,6,FALSE)</f>
        <v>6</v>
      </c>
      <c r="AM153" s="7" t="str">
        <f t="shared" si="34"/>
        <v>R</v>
      </c>
      <c r="AN153">
        <f>VLOOKUP($C153,KBMAUCO!$A$2:$S$604,15,FALSE)</f>
        <v>6</v>
      </c>
      <c r="AO153" s="7" t="str">
        <f t="shared" si="35"/>
        <v>R</v>
      </c>
      <c r="AP153">
        <f>VLOOKUP($C153,KBMAUCO!$A$2:$S$604,12,FALSE)</f>
        <v>14</v>
      </c>
      <c r="AQ153" s="7" t="str">
        <f t="shared" si="36"/>
        <v>R</v>
      </c>
      <c r="AR153">
        <f>VLOOKUP($C153,KBMAUCO!$A$2:$S$604,7,FALSE)</f>
        <v>21</v>
      </c>
      <c r="AS153" s="7" t="str">
        <f t="shared" si="37"/>
        <v>S</v>
      </c>
      <c r="AT153">
        <f>VLOOKUP($C153,KBMAUCO!$A$2:$S$604,10,FALSE)</f>
        <v>9</v>
      </c>
      <c r="AU153" s="7" t="str">
        <f t="shared" si="38"/>
        <v>R</v>
      </c>
      <c r="AV153">
        <f>VLOOKUP($C153,KBMAUCO!$A$2:$S$604,8,FALSE)</f>
        <v>30</v>
      </c>
      <c r="AW153" s="7" t="str">
        <f t="shared" si="39"/>
        <v>S</v>
      </c>
      <c r="AX153">
        <f>VLOOKUP($C153,KBMAUCO!$A$2:$S$604,11,FALSE)</f>
        <v>28</v>
      </c>
      <c r="AY153" s="7" t="str">
        <f t="shared" si="40"/>
        <v>S</v>
      </c>
      <c r="AZ153" t="str">
        <f>VLOOKUP($C153,KBMAUCO!$A$2:$S$604,13,FALSE)</f>
        <v>_</v>
      </c>
      <c r="BA153" s="7" t="str">
        <f t="shared" si="41"/>
        <v>S</v>
      </c>
      <c r="BB153">
        <f>VLOOKUP($C153,KBMAUCO!$A$2:$S$604,9,FALSE)</f>
        <v>22</v>
      </c>
      <c r="BC153" s="7" t="str">
        <f t="shared" si="42"/>
        <v>S</v>
      </c>
      <c r="BD153">
        <f>VLOOKUP($C153,KBMAUCO!$A$2:$S$604,14,FALSE)</f>
        <v>29</v>
      </c>
      <c r="BE153" s="7" t="str">
        <f t="shared" si="43"/>
        <v>S</v>
      </c>
      <c r="BF153">
        <f>VLOOKUP($C153,KBMAUCO!$A$2:$S$604,16,FALSE)</f>
        <v>31</v>
      </c>
      <c r="BG153" s="7" t="str">
        <f t="shared" si="44"/>
        <v>S</v>
      </c>
      <c r="BH153">
        <f>VLOOKUP($C153,KBMAUCO!$A$2:$S$604,19,FALSE)</f>
        <v>22</v>
      </c>
      <c r="BI153" s="7" t="str">
        <f t="shared" si="45"/>
        <v>I</v>
      </c>
      <c r="BJ153">
        <f>VLOOKUP($C153,KBMAUCO!$A$2:$S$604,18,FALSE)</f>
        <v>32</v>
      </c>
      <c r="BK153" s="7" t="str">
        <f t="shared" si="46"/>
        <v>S</v>
      </c>
      <c r="BL153" t="str">
        <f>VLOOKUP($C153,KBMAUCO!$A$2:$S$604,4,FALSE)</f>
        <v>_</v>
      </c>
      <c r="BM153" s="7" t="str">
        <f t="shared" si="31"/>
        <v>S</v>
      </c>
    </row>
    <row r="154" spans="1:65">
      <c r="A154" s="8" t="s">
        <v>1226</v>
      </c>
      <c r="B154" s="8"/>
      <c r="C154" s="8">
        <v>3160</v>
      </c>
      <c r="D154" s="8" t="s">
        <v>1226</v>
      </c>
      <c r="E154" s="23">
        <f>VLOOKUP(C154,'fechas de aislamiento'!A$2:B$825,2,FALSE)</f>
        <v>43515</v>
      </c>
      <c r="F154" s="8" t="s">
        <v>1226</v>
      </c>
      <c r="G154" t="str">
        <f>VLOOKUP(C154,Sheet4!A$2:B$604,2,FALSE)</f>
        <v>PCM152M1CIP</v>
      </c>
      <c r="H154" s="8" t="s">
        <v>1226</v>
      </c>
      <c r="I154" s="10" t="s">
        <v>1142</v>
      </c>
      <c r="J154" s="2" t="s">
        <v>1143</v>
      </c>
      <c r="K154" s="8" t="s">
        <v>1013</v>
      </c>
      <c r="L154" s="8" t="s">
        <v>1226</v>
      </c>
      <c r="M154" s="4" t="s">
        <v>1014</v>
      </c>
      <c r="N154" s="8">
        <v>410</v>
      </c>
      <c r="O154" t="s">
        <v>1226</v>
      </c>
      <c r="P154">
        <v>1</v>
      </c>
      <c r="Q154" s="7">
        <v>0</v>
      </c>
      <c r="R154" s="7">
        <v>0</v>
      </c>
      <c r="S154" s="7">
        <v>0</v>
      </c>
      <c r="T154" s="7">
        <v>1</v>
      </c>
      <c r="U154" s="7">
        <v>0</v>
      </c>
      <c r="V154" s="7">
        <v>1</v>
      </c>
      <c r="W154" s="7">
        <v>0.5</v>
      </c>
      <c r="X154" s="7">
        <v>1</v>
      </c>
      <c r="Y154" s="7">
        <v>0.5</v>
      </c>
      <c r="Z154" s="7">
        <v>0</v>
      </c>
      <c r="AA154" s="7">
        <v>1</v>
      </c>
      <c r="AB154" s="7">
        <v>0</v>
      </c>
      <c r="AC154" s="7">
        <v>1</v>
      </c>
      <c r="AD154" s="7">
        <v>0</v>
      </c>
      <c r="AE154" s="7">
        <v>0</v>
      </c>
      <c r="AF154" s="7"/>
      <c r="AG154" s="7"/>
      <c r="AH154">
        <f>VLOOKUP(C154,KBMAUCO!$A$2:$S$604,5,FALSE)</f>
        <v>21</v>
      </c>
      <c r="AI154" s="7" t="str">
        <f t="shared" si="32"/>
        <v>S</v>
      </c>
      <c r="AJ154">
        <f>VLOOKUP($C154,KBMAUCO!$A$2:$S$604,17,FALSE)</f>
        <v>13</v>
      </c>
      <c r="AK154" s="7" t="str">
        <f t="shared" si="33"/>
        <v>I</v>
      </c>
      <c r="AL154">
        <f>VLOOKUP($C154,KBMAUCO!$A$2:$S$604,6,FALSE)</f>
        <v>6</v>
      </c>
      <c r="AM154" s="7" t="str">
        <f t="shared" si="34"/>
        <v>R</v>
      </c>
      <c r="AN154">
        <f>VLOOKUP($C154,KBMAUCO!$A$2:$S$604,15,FALSE)</f>
        <v>6</v>
      </c>
      <c r="AO154" s="7" t="str">
        <f t="shared" si="35"/>
        <v>R</v>
      </c>
      <c r="AP154">
        <f>VLOOKUP($C154,KBMAUCO!$A$2:$S$604,12,FALSE)</f>
        <v>19</v>
      </c>
      <c r="AQ154" s="7" t="str">
        <f t="shared" si="36"/>
        <v>I</v>
      </c>
      <c r="AR154">
        <f>VLOOKUP($C154,KBMAUCO!$A$2:$S$604,7,FALSE)</f>
        <v>21</v>
      </c>
      <c r="AS154" s="7" t="str">
        <f t="shared" si="37"/>
        <v>S</v>
      </c>
      <c r="AT154">
        <f>VLOOKUP($C154,KBMAUCO!$A$2:$S$604,10,FALSE)</f>
        <v>10</v>
      </c>
      <c r="AU154" s="7" t="str">
        <f t="shared" si="38"/>
        <v>R</v>
      </c>
      <c r="AV154">
        <f>VLOOKUP($C154,KBMAUCO!$A$2:$S$604,8,FALSE)</f>
        <v>6</v>
      </c>
      <c r="AW154" s="7" t="str">
        <f t="shared" si="39"/>
        <v>R</v>
      </c>
      <c r="AX154">
        <f>VLOOKUP($C154,KBMAUCO!$A$2:$S$604,11,FALSE)</f>
        <v>32</v>
      </c>
      <c r="AY154" s="7" t="str">
        <f t="shared" si="40"/>
        <v>S</v>
      </c>
      <c r="AZ154">
        <f>VLOOKUP($C154,KBMAUCO!$A$2:$S$604,13,FALSE)</f>
        <v>26</v>
      </c>
      <c r="BA154" s="7" t="str">
        <f t="shared" si="41"/>
        <v>S</v>
      </c>
      <c r="BB154">
        <f>VLOOKUP($C154,KBMAUCO!$A$2:$S$604,9,FALSE)</f>
        <v>9</v>
      </c>
      <c r="BC154" s="7" t="str">
        <f t="shared" si="42"/>
        <v>R</v>
      </c>
      <c r="BD154">
        <f>VLOOKUP($C154,KBMAUCO!$A$2:$S$604,14,FALSE)</f>
        <v>31</v>
      </c>
      <c r="BE154" s="7" t="str">
        <f t="shared" si="43"/>
        <v>S</v>
      </c>
      <c r="BF154">
        <f>VLOOKUP($C154,KBMAUCO!$A$2:$S$604,16,FALSE)</f>
        <v>30</v>
      </c>
      <c r="BG154" s="7" t="str">
        <f t="shared" si="44"/>
        <v>S</v>
      </c>
      <c r="BH154">
        <f>VLOOKUP($C154,KBMAUCO!$A$2:$S$604,19,FALSE)</f>
        <v>25</v>
      </c>
      <c r="BI154" s="7" t="str">
        <f t="shared" si="45"/>
        <v>S</v>
      </c>
      <c r="BJ154">
        <f>VLOOKUP($C154,KBMAUCO!$A$2:$S$604,18,FALSE)</f>
        <v>24</v>
      </c>
      <c r="BK154" s="7" t="str">
        <f t="shared" si="46"/>
        <v>S</v>
      </c>
      <c r="BL154" t="str">
        <f>VLOOKUP($C154,KBMAUCO!$A$2:$S$604,4,FALSE)</f>
        <v>_</v>
      </c>
      <c r="BM154" s="7" t="str">
        <f t="shared" si="31"/>
        <v>S</v>
      </c>
    </row>
    <row r="155" spans="1:65">
      <c r="A155" s="8" t="s">
        <v>1227</v>
      </c>
      <c r="B155" s="8"/>
      <c r="C155" s="8">
        <v>3162</v>
      </c>
      <c r="D155" s="8" t="s">
        <v>1227</v>
      </c>
      <c r="E155" s="23">
        <f>VLOOKUP(C155,'fechas de aislamiento'!A$2:B$825,2,FALSE)</f>
        <v>43515</v>
      </c>
      <c r="F155" s="8" t="s">
        <v>1227</v>
      </c>
      <c r="G155" t="str">
        <f>VLOOKUP(C155,Sheet4!A$2:B$604,2,FALSE)</f>
        <v>PCM152M3CIP</v>
      </c>
      <c r="H155" s="8" t="s">
        <v>1227</v>
      </c>
      <c r="I155" s="10" t="s">
        <v>1142</v>
      </c>
      <c r="J155" s="2" t="s">
        <v>1143</v>
      </c>
      <c r="K155" s="8" t="s">
        <v>1013</v>
      </c>
      <c r="L155" s="8" t="s">
        <v>1227</v>
      </c>
      <c r="M155" s="4" t="s">
        <v>1014</v>
      </c>
      <c r="N155" s="8">
        <v>410</v>
      </c>
      <c r="O155" t="s">
        <v>1227</v>
      </c>
      <c r="P155">
        <v>1</v>
      </c>
      <c r="Q155" s="7">
        <v>0</v>
      </c>
      <c r="R155" s="7">
        <v>0</v>
      </c>
      <c r="S155" s="7">
        <v>0</v>
      </c>
      <c r="T155" s="7">
        <v>1</v>
      </c>
      <c r="U155" s="7">
        <v>0</v>
      </c>
      <c r="V155" s="7">
        <v>1</v>
      </c>
      <c r="W155" s="7">
        <v>0.5</v>
      </c>
      <c r="X155" s="7">
        <v>1</v>
      </c>
      <c r="Y155" s="7">
        <v>0.5</v>
      </c>
      <c r="Z155" s="7">
        <v>0</v>
      </c>
      <c r="AA155" s="7">
        <v>1</v>
      </c>
      <c r="AB155" s="7">
        <v>0</v>
      </c>
      <c r="AC155" s="7">
        <v>1</v>
      </c>
      <c r="AD155" s="7">
        <v>0</v>
      </c>
      <c r="AE155" s="7">
        <v>0</v>
      </c>
      <c r="AF155" s="7"/>
      <c r="AG155" s="7"/>
      <c r="AH155">
        <f>VLOOKUP(C155,KBMAUCO!$A$2:$S$604,5,FALSE)</f>
        <v>22</v>
      </c>
      <c r="AI155" s="7" t="str">
        <f t="shared" si="32"/>
        <v>S</v>
      </c>
      <c r="AJ155">
        <f>VLOOKUP($C155,KBMAUCO!$A$2:$S$604,17,FALSE)</f>
        <v>13</v>
      </c>
      <c r="AK155" s="7" t="str">
        <f t="shared" si="33"/>
        <v>I</v>
      </c>
      <c r="AL155">
        <f>VLOOKUP($C155,KBMAUCO!$A$2:$S$604,6,FALSE)</f>
        <v>6</v>
      </c>
      <c r="AM155" s="7" t="str">
        <f t="shared" si="34"/>
        <v>R</v>
      </c>
      <c r="AN155">
        <f>VLOOKUP($C155,KBMAUCO!$A$2:$S$604,15,FALSE)</f>
        <v>6</v>
      </c>
      <c r="AO155" s="7" t="str">
        <f t="shared" si="35"/>
        <v>R</v>
      </c>
      <c r="AP155">
        <f>VLOOKUP($C155,KBMAUCO!$A$2:$S$604,12,FALSE)</f>
        <v>20</v>
      </c>
      <c r="AQ155" s="7" t="str">
        <f t="shared" si="36"/>
        <v>I</v>
      </c>
      <c r="AR155">
        <f>VLOOKUP($C155,KBMAUCO!$A$2:$S$604,7,FALSE)</f>
        <v>22</v>
      </c>
      <c r="AS155" s="7" t="str">
        <f t="shared" si="37"/>
        <v>S</v>
      </c>
      <c r="AT155">
        <f>VLOOKUP($C155,KBMAUCO!$A$2:$S$604,10,FALSE)</f>
        <v>11</v>
      </c>
      <c r="AU155" s="7" t="str">
        <f t="shared" si="38"/>
        <v>R</v>
      </c>
      <c r="AV155">
        <f>VLOOKUP($C155,KBMAUCO!$A$2:$S$604,8,FALSE)</f>
        <v>6</v>
      </c>
      <c r="AW155" s="7" t="str">
        <f t="shared" si="39"/>
        <v>R</v>
      </c>
      <c r="AX155">
        <f>VLOOKUP($C155,KBMAUCO!$A$2:$S$604,11,FALSE)</f>
        <v>37</v>
      </c>
      <c r="AY155" s="7" t="str">
        <f t="shared" si="40"/>
        <v>S</v>
      </c>
      <c r="AZ155">
        <f>VLOOKUP($C155,KBMAUCO!$A$2:$S$604,13,FALSE)</f>
        <v>31</v>
      </c>
      <c r="BA155" s="7" t="str">
        <f t="shared" si="41"/>
        <v>S</v>
      </c>
      <c r="BB155">
        <f>VLOOKUP($C155,KBMAUCO!$A$2:$S$604,9,FALSE)</f>
        <v>6</v>
      </c>
      <c r="BC155" s="7" t="str">
        <f t="shared" si="42"/>
        <v>R</v>
      </c>
      <c r="BD155">
        <f>VLOOKUP($C155,KBMAUCO!$A$2:$S$604,14,FALSE)</f>
        <v>34</v>
      </c>
      <c r="BE155" s="7" t="str">
        <f t="shared" si="43"/>
        <v>S</v>
      </c>
      <c r="BF155">
        <f>VLOOKUP($C155,KBMAUCO!$A$2:$S$604,16,FALSE)</f>
        <v>36</v>
      </c>
      <c r="BG155" s="7" t="str">
        <f t="shared" si="44"/>
        <v>S</v>
      </c>
      <c r="BH155">
        <f>VLOOKUP($C155,KBMAUCO!$A$2:$S$604,19,FALSE)</f>
        <v>28</v>
      </c>
      <c r="BI155" s="7" t="str">
        <f t="shared" si="45"/>
        <v>S</v>
      </c>
      <c r="BJ155">
        <f>VLOOKUP($C155,KBMAUCO!$A$2:$S$604,18,FALSE)</f>
        <v>23</v>
      </c>
      <c r="BK155" s="7" t="str">
        <f t="shared" si="46"/>
        <v>S</v>
      </c>
      <c r="BL155" t="str">
        <f>VLOOKUP($C155,KBMAUCO!$A$2:$S$604,4,FALSE)</f>
        <v>_</v>
      </c>
      <c r="BM155" s="7" t="str">
        <f t="shared" si="31"/>
        <v>S</v>
      </c>
    </row>
    <row r="156" spans="1:65">
      <c r="A156" s="8" t="s">
        <v>1228</v>
      </c>
      <c r="B156">
        <v>1</v>
      </c>
      <c r="C156" s="8">
        <v>3163</v>
      </c>
      <c r="D156" s="8" t="s">
        <v>1228</v>
      </c>
      <c r="E156" s="23">
        <f>VLOOKUP(C156,'fechas de aislamiento'!A$2:B$825,2,FALSE)</f>
        <v>43515</v>
      </c>
      <c r="F156" s="8" t="s">
        <v>1228</v>
      </c>
      <c r="G156" t="s">
        <v>297</v>
      </c>
      <c r="H156" s="8" t="s">
        <v>1228</v>
      </c>
      <c r="I156" s="10" t="s">
        <v>1142</v>
      </c>
      <c r="J156" s="2" t="s">
        <v>1143</v>
      </c>
      <c r="K156" s="8" t="s">
        <v>1013</v>
      </c>
      <c r="L156" s="8" t="s">
        <v>1228</v>
      </c>
      <c r="M156" s="4" t="s">
        <v>1014</v>
      </c>
      <c r="N156" s="8">
        <v>1193</v>
      </c>
      <c r="O156" t="s">
        <v>1228</v>
      </c>
      <c r="P156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1</v>
      </c>
      <c r="AB156" s="7">
        <v>0</v>
      </c>
      <c r="AC156" s="7">
        <v>0</v>
      </c>
      <c r="AD156" s="7">
        <v>0</v>
      </c>
      <c r="AE156" s="7">
        <v>0</v>
      </c>
      <c r="AF156" s="7"/>
      <c r="AG156" s="7"/>
      <c r="AH156">
        <f>VLOOKUP(C156,KBMAUCO!$A$2:$S$604,5,FALSE)</f>
        <v>27</v>
      </c>
      <c r="AI156" s="7" t="str">
        <f t="shared" si="32"/>
        <v>S</v>
      </c>
      <c r="AJ156">
        <f>VLOOKUP($C156,KBMAUCO!$A$2:$S$604,17,FALSE)</f>
        <v>28</v>
      </c>
      <c r="AK156" s="7" t="str">
        <f t="shared" si="33"/>
        <v>S</v>
      </c>
      <c r="AL156">
        <f>VLOOKUP($C156,KBMAUCO!$A$2:$S$604,6,FALSE)</f>
        <v>24</v>
      </c>
      <c r="AM156" s="7" t="str">
        <f t="shared" si="34"/>
        <v>S</v>
      </c>
      <c r="AN156">
        <f>VLOOKUP($C156,KBMAUCO!$A$2:$S$604,15,FALSE)</f>
        <v>28</v>
      </c>
      <c r="AO156" s="7" t="str">
        <f t="shared" si="35"/>
        <v>S</v>
      </c>
      <c r="AP156">
        <f>VLOOKUP($C156,KBMAUCO!$A$2:$S$604,12,FALSE)</f>
        <v>50</v>
      </c>
      <c r="AQ156" s="7" t="str">
        <f t="shared" si="36"/>
        <v>S</v>
      </c>
      <c r="AR156">
        <f>VLOOKUP($C156,KBMAUCO!$A$2:$S$604,7,FALSE)</f>
        <v>36</v>
      </c>
      <c r="AS156" s="7" t="str">
        <f t="shared" si="37"/>
        <v>S</v>
      </c>
      <c r="AT156">
        <f>VLOOKUP($C156,KBMAUCO!$A$2:$S$604,10,FALSE)</f>
        <v>37</v>
      </c>
      <c r="AU156" s="7" t="str">
        <f t="shared" si="38"/>
        <v>S</v>
      </c>
      <c r="AV156">
        <f>VLOOKUP($C156,KBMAUCO!$A$2:$S$604,8,FALSE)</f>
        <v>11</v>
      </c>
      <c r="AW156" s="7" t="str">
        <f t="shared" si="39"/>
        <v>R</v>
      </c>
      <c r="AX156">
        <f>VLOOKUP($C156,KBMAUCO!$A$2:$S$604,11,FALSE)</f>
        <v>38</v>
      </c>
      <c r="AY156" s="7" t="str">
        <f t="shared" si="40"/>
        <v>S</v>
      </c>
      <c r="AZ156">
        <f>VLOOKUP($C156,KBMAUCO!$A$2:$S$604,13,FALSE)</f>
        <v>32</v>
      </c>
      <c r="BA156" s="7" t="str">
        <f t="shared" si="41"/>
        <v>S</v>
      </c>
      <c r="BB156">
        <f>VLOOKUP($C156,KBMAUCO!$A$2:$S$604,9,FALSE)</f>
        <v>26</v>
      </c>
      <c r="BC156" s="7" t="str">
        <f t="shared" si="42"/>
        <v>S</v>
      </c>
      <c r="BD156">
        <f>VLOOKUP($C156,KBMAUCO!$A$2:$S$604,14,FALSE)</f>
        <v>36</v>
      </c>
      <c r="BE156" s="7" t="str">
        <f t="shared" si="43"/>
        <v>S</v>
      </c>
      <c r="BF156">
        <f>VLOOKUP($C156,KBMAUCO!$A$2:$S$604,16,FALSE)</f>
        <v>38</v>
      </c>
      <c r="BG156" s="7" t="str">
        <f t="shared" si="44"/>
        <v>S</v>
      </c>
      <c r="BH156">
        <f>VLOOKUP($C156,KBMAUCO!$A$2:$S$604,19,FALSE)</f>
        <v>36</v>
      </c>
      <c r="BI156" s="7" t="str">
        <f t="shared" si="45"/>
        <v>S</v>
      </c>
      <c r="BJ156">
        <f>VLOOKUP($C156,KBMAUCO!$A$2:$S$604,18,FALSE)</f>
        <v>24</v>
      </c>
      <c r="BK156" s="7" t="str">
        <f t="shared" si="46"/>
        <v>S</v>
      </c>
      <c r="BL156" t="str">
        <f>VLOOKUP($C156,KBMAUCO!$A$2:$S$604,4,FALSE)</f>
        <v>_</v>
      </c>
      <c r="BM156" s="7" t="str">
        <f t="shared" si="31"/>
        <v>S</v>
      </c>
    </row>
    <row r="157" spans="1:65">
      <c r="A157" s="8" t="s">
        <v>1229</v>
      </c>
      <c r="B157">
        <v>1</v>
      </c>
      <c r="C157" s="8">
        <v>3165</v>
      </c>
      <c r="D157" s="8" t="s">
        <v>1229</v>
      </c>
      <c r="E157" s="23">
        <f>VLOOKUP(C157,'fechas de aislamiento'!A$2:B$825,2,FALSE)</f>
        <v>43515</v>
      </c>
      <c r="F157" s="8" t="s">
        <v>1229</v>
      </c>
      <c r="G157" t="s">
        <v>301</v>
      </c>
      <c r="H157" s="8" t="s">
        <v>1229</v>
      </c>
      <c r="I157" s="10" t="s">
        <v>1142</v>
      </c>
      <c r="J157" s="2" t="s">
        <v>1143</v>
      </c>
      <c r="K157" s="8" t="s">
        <v>1013</v>
      </c>
      <c r="L157" s="8" t="s">
        <v>1229</v>
      </c>
      <c r="M157" s="4" t="s">
        <v>1014</v>
      </c>
      <c r="N157" s="8">
        <v>1193</v>
      </c>
      <c r="O157" t="s">
        <v>1229</v>
      </c>
      <c r="P15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1</v>
      </c>
      <c r="Y157" s="7">
        <v>0</v>
      </c>
      <c r="Z157" s="7">
        <v>0</v>
      </c>
      <c r="AA157" s="7">
        <v>1</v>
      </c>
      <c r="AB157" s="7">
        <v>0</v>
      </c>
      <c r="AC157" s="7">
        <v>0</v>
      </c>
      <c r="AD157" s="7">
        <v>0</v>
      </c>
      <c r="AE157" s="7">
        <v>1</v>
      </c>
      <c r="AF157" s="7"/>
      <c r="AG157" s="7"/>
      <c r="AH157">
        <f>VLOOKUP(C157,KBMAUCO!$A$2:$S$604,5,FALSE)</f>
        <v>24</v>
      </c>
      <c r="AI157" s="7" t="str">
        <f t="shared" si="32"/>
        <v>S</v>
      </c>
      <c r="AJ157">
        <f>VLOOKUP($C157,KBMAUCO!$A$2:$S$604,17,FALSE)</f>
        <v>21</v>
      </c>
      <c r="AK157" s="7" t="str">
        <f t="shared" si="33"/>
        <v>S</v>
      </c>
      <c r="AL157">
        <f>VLOOKUP($C157,KBMAUCO!$A$2:$S$604,6,FALSE)</f>
        <v>6</v>
      </c>
      <c r="AM157" s="7" t="str">
        <f t="shared" si="34"/>
        <v>R</v>
      </c>
      <c r="AN157">
        <f>VLOOKUP($C157,KBMAUCO!$A$2:$S$604,15,FALSE)</f>
        <v>28</v>
      </c>
      <c r="AO157" s="7" t="str">
        <f t="shared" si="35"/>
        <v>S</v>
      </c>
      <c r="AP157">
        <f>VLOOKUP($C157,KBMAUCO!$A$2:$S$604,12,FALSE)</f>
        <v>36</v>
      </c>
      <c r="AQ157" s="7" t="str">
        <f t="shared" si="36"/>
        <v>S</v>
      </c>
      <c r="AR157">
        <f>VLOOKUP($C157,KBMAUCO!$A$2:$S$604,7,FALSE)</f>
        <v>32</v>
      </c>
      <c r="AS157" s="7" t="str">
        <f t="shared" si="37"/>
        <v>S</v>
      </c>
      <c r="AT157">
        <f>VLOOKUP($C157,KBMAUCO!$A$2:$S$604,10,FALSE)</f>
        <v>37</v>
      </c>
      <c r="AU157" s="7" t="str">
        <f t="shared" si="38"/>
        <v>S</v>
      </c>
      <c r="AV157">
        <f>VLOOKUP($C157,KBMAUCO!$A$2:$S$604,8,FALSE)</f>
        <v>11</v>
      </c>
      <c r="AW157" s="7" t="str">
        <f t="shared" si="39"/>
        <v>R</v>
      </c>
      <c r="AX157">
        <f>VLOOKUP($C157,KBMAUCO!$A$2:$S$604,11,FALSE)</f>
        <v>38</v>
      </c>
      <c r="AY157" s="7" t="str">
        <f t="shared" si="40"/>
        <v>S</v>
      </c>
      <c r="AZ157">
        <f>VLOOKUP($C157,KBMAUCO!$A$2:$S$604,13,FALSE)</f>
        <v>32</v>
      </c>
      <c r="BA157" s="7" t="str">
        <f t="shared" si="41"/>
        <v>S</v>
      </c>
      <c r="BB157">
        <f>VLOOKUP($C157,KBMAUCO!$A$2:$S$604,9,FALSE)</f>
        <v>23</v>
      </c>
      <c r="BC157" s="7" t="str">
        <f t="shared" si="42"/>
        <v>S</v>
      </c>
      <c r="BD157">
        <f>VLOOKUP($C157,KBMAUCO!$A$2:$S$604,14,FALSE)</f>
        <v>35</v>
      </c>
      <c r="BE157" s="7" t="str">
        <f t="shared" si="43"/>
        <v>S</v>
      </c>
      <c r="BF157">
        <f>VLOOKUP($C157,KBMAUCO!$A$2:$S$604,16,FALSE)</f>
        <v>36</v>
      </c>
      <c r="BG157" s="7" t="str">
        <f t="shared" si="44"/>
        <v>S</v>
      </c>
      <c r="BH157">
        <f>VLOOKUP($C157,KBMAUCO!$A$2:$S$604,19,FALSE)</f>
        <v>32</v>
      </c>
      <c r="BI157" s="7" t="str">
        <f t="shared" si="45"/>
        <v>S</v>
      </c>
      <c r="BJ157">
        <f>VLOOKUP($C157,KBMAUCO!$A$2:$S$604,18,FALSE)</f>
        <v>6</v>
      </c>
      <c r="BK157" s="7" t="str">
        <f t="shared" si="46"/>
        <v>R</v>
      </c>
      <c r="BL157" t="str">
        <f>VLOOKUP($C157,KBMAUCO!$A$2:$S$604,4,FALSE)</f>
        <v>_</v>
      </c>
      <c r="BM157" s="7" t="str">
        <f t="shared" si="31"/>
        <v>S</v>
      </c>
    </row>
    <row r="158" spans="1:65">
      <c r="A158" s="8" t="s">
        <v>1230</v>
      </c>
      <c r="B158">
        <v>1</v>
      </c>
      <c r="C158" s="8">
        <v>3166</v>
      </c>
      <c r="D158" s="8" t="s">
        <v>1230</v>
      </c>
      <c r="E158" s="23">
        <f>VLOOKUP(C158,'fechas de aislamiento'!A$2:B$825,2,FALSE)</f>
        <v>43515</v>
      </c>
      <c r="F158" s="8" t="s">
        <v>1230</v>
      </c>
      <c r="G158" t="s">
        <v>302</v>
      </c>
      <c r="H158" s="8" t="s">
        <v>1230</v>
      </c>
      <c r="I158" s="10" t="s">
        <v>1142</v>
      </c>
      <c r="J158" s="2" t="s">
        <v>1143</v>
      </c>
      <c r="K158" s="8" t="s">
        <v>1013</v>
      </c>
      <c r="L158" s="8" t="s">
        <v>1230</v>
      </c>
      <c r="M158" s="4" t="s">
        <v>1014</v>
      </c>
      <c r="N158" s="8">
        <v>1193</v>
      </c>
      <c r="O158" t="s">
        <v>1230</v>
      </c>
      <c r="P158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1</v>
      </c>
      <c r="Y158" s="7">
        <v>0</v>
      </c>
      <c r="Z158" s="7">
        <v>0</v>
      </c>
      <c r="AA158" s="7">
        <v>1</v>
      </c>
      <c r="AB158" s="7">
        <v>0</v>
      </c>
      <c r="AC158" s="7">
        <v>0</v>
      </c>
      <c r="AD158" s="7">
        <v>0</v>
      </c>
      <c r="AE158" s="7">
        <v>1</v>
      </c>
      <c r="AF158" s="7"/>
      <c r="AG158" s="7"/>
      <c r="AH158">
        <f>VLOOKUP(C158,KBMAUCO!$A$2:$S$604,5,FALSE)</f>
        <v>26</v>
      </c>
      <c r="AI158" s="7" t="str">
        <f t="shared" si="32"/>
        <v>S</v>
      </c>
      <c r="AJ158">
        <f>VLOOKUP($C158,KBMAUCO!$A$2:$S$604,17,FALSE)</f>
        <v>27</v>
      </c>
      <c r="AK158" s="7" t="str">
        <f t="shared" si="33"/>
        <v>S</v>
      </c>
      <c r="AL158">
        <f>VLOOKUP($C158,KBMAUCO!$A$2:$S$604,6,FALSE)</f>
        <v>6</v>
      </c>
      <c r="AM158" s="7" t="str">
        <f t="shared" si="34"/>
        <v>R</v>
      </c>
      <c r="AN158">
        <f>VLOOKUP($C158,KBMAUCO!$A$2:$S$604,15,FALSE)</f>
        <v>30</v>
      </c>
      <c r="AO158" s="7" t="str">
        <f t="shared" si="35"/>
        <v>S</v>
      </c>
      <c r="AP158">
        <f>VLOOKUP($C158,KBMAUCO!$A$2:$S$604,12,FALSE)</f>
        <v>38</v>
      </c>
      <c r="AQ158" s="7" t="str">
        <f t="shared" si="36"/>
        <v>S</v>
      </c>
      <c r="AR158">
        <f>VLOOKUP($C158,KBMAUCO!$A$2:$S$604,7,FALSE)</f>
        <v>36</v>
      </c>
      <c r="AS158" s="7" t="str">
        <f t="shared" si="37"/>
        <v>S</v>
      </c>
      <c r="AT158">
        <f>VLOOKUP($C158,KBMAUCO!$A$2:$S$604,10,FALSE)</f>
        <v>40</v>
      </c>
      <c r="AU158" s="7" t="str">
        <f t="shared" si="38"/>
        <v>S</v>
      </c>
      <c r="AV158">
        <f>VLOOKUP($C158,KBMAUCO!$A$2:$S$604,8,FALSE)</f>
        <v>12</v>
      </c>
      <c r="AW158" s="7" t="str">
        <f t="shared" si="39"/>
        <v>R</v>
      </c>
      <c r="AX158">
        <f>VLOOKUP($C158,KBMAUCO!$A$2:$S$604,11,FALSE)</f>
        <v>50</v>
      </c>
      <c r="AY158" s="7" t="str">
        <f t="shared" si="40"/>
        <v>S</v>
      </c>
      <c r="AZ158">
        <f>VLOOKUP($C158,KBMAUCO!$A$2:$S$604,13,FALSE)</f>
        <v>34</v>
      </c>
      <c r="BA158" s="7" t="str">
        <f t="shared" si="41"/>
        <v>S</v>
      </c>
      <c r="BB158">
        <f>VLOOKUP($C158,KBMAUCO!$A$2:$S$604,9,FALSE)</f>
        <v>26</v>
      </c>
      <c r="BC158" s="7" t="str">
        <f t="shared" si="42"/>
        <v>S</v>
      </c>
      <c r="BD158">
        <f>VLOOKUP($C158,KBMAUCO!$A$2:$S$604,14,FALSE)</f>
        <v>34</v>
      </c>
      <c r="BE158" s="7" t="str">
        <f t="shared" si="43"/>
        <v>S</v>
      </c>
      <c r="BF158">
        <f>VLOOKUP($C158,KBMAUCO!$A$2:$S$604,16,FALSE)</f>
        <v>36</v>
      </c>
      <c r="BG158" s="7" t="str">
        <f t="shared" si="44"/>
        <v>S</v>
      </c>
      <c r="BH158">
        <f>VLOOKUP($C158,KBMAUCO!$A$2:$S$604,19,FALSE)</f>
        <v>36</v>
      </c>
      <c r="BI158" s="7" t="str">
        <f t="shared" si="45"/>
        <v>S</v>
      </c>
      <c r="BJ158">
        <f>VLOOKUP($C158,KBMAUCO!$A$2:$S$604,18,FALSE)</f>
        <v>6</v>
      </c>
      <c r="BK158" s="7" t="str">
        <f t="shared" si="46"/>
        <v>R</v>
      </c>
      <c r="BL158" t="str">
        <f>VLOOKUP($C158,KBMAUCO!$A$2:$S$604,4,FALSE)</f>
        <v>_</v>
      </c>
      <c r="BM158" s="7" t="str">
        <f t="shared" si="31"/>
        <v>S</v>
      </c>
    </row>
    <row r="159" spans="1:65">
      <c r="A159" s="8" t="s">
        <v>1231</v>
      </c>
      <c r="B159">
        <v>1</v>
      </c>
      <c r="C159" s="8">
        <v>3167</v>
      </c>
      <c r="D159" s="8" t="s">
        <v>1231</v>
      </c>
      <c r="E159" s="23">
        <f>VLOOKUP(C159,'fechas de aislamiento'!A$2:B$825,2,FALSE)</f>
        <v>43515</v>
      </c>
      <c r="F159" s="8" t="s">
        <v>1231</v>
      </c>
      <c r="G159" t="s">
        <v>303</v>
      </c>
      <c r="H159" s="8" t="s">
        <v>1231</v>
      </c>
      <c r="I159" s="10" t="s">
        <v>1142</v>
      </c>
      <c r="J159" s="2" t="s">
        <v>1143</v>
      </c>
      <c r="K159" s="8" t="s">
        <v>1013</v>
      </c>
      <c r="L159" s="8" t="s">
        <v>1231</v>
      </c>
      <c r="M159" s="4" t="s">
        <v>1014</v>
      </c>
      <c r="N159" s="8">
        <v>1193</v>
      </c>
      <c r="O159" t="s">
        <v>1231</v>
      </c>
      <c r="P159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1</v>
      </c>
      <c r="Y159" s="7">
        <v>0</v>
      </c>
      <c r="Z159" s="7">
        <v>0</v>
      </c>
      <c r="AA159" s="7">
        <v>1</v>
      </c>
      <c r="AB159" s="7">
        <v>0</v>
      </c>
      <c r="AC159" s="7">
        <v>1</v>
      </c>
      <c r="AD159" s="7">
        <v>0</v>
      </c>
      <c r="AE159" s="7">
        <v>1</v>
      </c>
      <c r="AF159" s="7"/>
      <c r="AG159" s="7"/>
      <c r="AH159">
        <f>VLOOKUP(C159,KBMAUCO!$A$2:$S$604,5,FALSE)</f>
        <v>24</v>
      </c>
      <c r="AI159" s="7" t="str">
        <f t="shared" si="32"/>
        <v>S</v>
      </c>
      <c r="AJ159">
        <f>VLOOKUP($C159,KBMAUCO!$A$2:$S$604,17,FALSE)</f>
        <v>21</v>
      </c>
      <c r="AK159" s="7" t="str">
        <f t="shared" si="33"/>
        <v>S</v>
      </c>
      <c r="AL159">
        <f>VLOOKUP($C159,KBMAUCO!$A$2:$S$604,6,FALSE)</f>
        <v>6</v>
      </c>
      <c r="AM159" s="7" t="str">
        <f t="shared" si="34"/>
        <v>R</v>
      </c>
      <c r="AN159">
        <f>VLOOKUP($C159,KBMAUCO!$A$2:$S$604,15,FALSE)</f>
        <v>25</v>
      </c>
      <c r="AO159" s="7" t="str">
        <f t="shared" si="35"/>
        <v>S</v>
      </c>
      <c r="AP159">
        <f>VLOOKUP($C159,KBMAUCO!$A$2:$S$604,12,FALSE)</f>
        <v>36</v>
      </c>
      <c r="AQ159" s="7" t="str">
        <f t="shared" si="36"/>
        <v>S</v>
      </c>
      <c r="AR159">
        <f>VLOOKUP($C159,KBMAUCO!$A$2:$S$604,7,FALSE)</f>
        <v>34</v>
      </c>
      <c r="AS159" s="7" t="str">
        <f t="shared" si="37"/>
        <v>S</v>
      </c>
      <c r="AT159">
        <f>VLOOKUP($C159,KBMAUCO!$A$2:$S$604,10,FALSE)</f>
        <v>32</v>
      </c>
      <c r="AU159" s="7" t="str">
        <f t="shared" si="38"/>
        <v>S</v>
      </c>
      <c r="AV159">
        <f>VLOOKUP($C159,KBMAUCO!$A$2:$S$604,8,FALSE)</f>
        <v>10</v>
      </c>
      <c r="AW159" s="7" t="str">
        <f t="shared" si="39"/>
        <v>R</v>
      </c>
      <c r="AX159">
        <f>VLOOKUP($C159,KBMAUCO!$A$2:$S$604,11,FALSE)</f>
        <v>36</v>
      </c>
      <c r="AY159" s="7" t="str">
        <f t="shared" si="40"/>
        <v>S</v>
      </c>
      <c r="AZ159">
        <f>VLOOKUP($C159,KBMAUCO!$A$2:$S$604,13,FALSE)</f>
        <v>28</v>
      </c>
      <c r="BA159" s="7" t="str">
        <f t="shared" si="41"/>
        <v>S</v>
      </c>
      <c r="BB159">
        <f>VLOOKUP($C159,KBMAUCO!$A$2:$S$604,9,FALSE)</f>
        <v>9</v>
      </c>
      <c r="BC159" s="7" t="str">
        <f t="shared" si="42"/>
        <v>R</v>
      </c>
      <c r="BD159">
        <f>VLOOKUP($C159,KBMAUCO!$A$2:$S$604,14,FALSE)</f>
        <v>30</v>
      </c>
      <c r="BE159" s="7" t="str">
        <f t="shared" si="43"/>
        <v>S</v>
      </c>
      <c r="BF159">
        <f>VLOOKUP($C159,KBMAUCO!$A$2:$S$604,16,FALSE)</f>
        <v>34</v>
      </c>
      <c r="BG159" s="7" t="str">
        <f t="shared" si="44"/>
        <v>S</v>
      </c>
      <c r="BH159">
        <f>VLOOKUP($C159,KBMAUCO!$A$2:$S$604,19,FALSE)</f>
        <v>31</v>
      </c>
      <c r="BI159" s="7" t="str">
        <f t="shared" si="45"/>
        <v>S</v>
      </c>
      <c r="BJ159">
        <f>VLOOKUP($C159,KBMAUCO!$A$2:$S$604,18,FALSE)</f>
        <v>6</v>
      </c>
      <c r="BK159" s="7" t="str">
        <f t="shared" si="46"/>
        <v>R</v>
      </c>
      <c r="BL159" t="str">
        <f>VLOOKUP($C159,KBMAUCO!$A$2:$S$604,4,FALSE)</f>
        <v>_</v>
      </c>
      <c r="BM159" s="7" t="str">
        <f t="shared" si="31"/>
        <v>S</v>
      </c>
    </row>
    <row r="160" spans="1:65">
      <c r="A160" s="8" t="s">
        <v>1232</v>
      </c>
      <c r="B160">
        <v>1</v>
      </c>
      <c r="C160" s="8">
        <v>3168</v>
      </c>
      <c r="D160" s="8" t="s">
        <v>1232</v>
      </c>
      <c r="E160" s="23">
        <f>VLOOKUP(C160,'fechas de aislamiento'!A$2:B$825,2,FALSE)</f>
        <v>43515</v>
      </c>
      <c r="F160" s="8" t="s">
        <v>1232</v>
      </c>
      <c r="G160" t="s">
        <v>305</v>
      </c>
      <c r="H160" s="8" t="s">
        <v>1232</v>
      </c>
      <c r="I160" s="10" t="s">
        <v>1142</v>
      </c>
      <c r="J160" s="2" t="s">
        <v>1143</v>
      </c>
      <c r="K160" s="8" t="s">
        <v>1013</v>
      </c>
      <c r="L160" s="8" t="s">
        <v>1232</v>
      </c>
      <c r="M160" s="4" t="s">
        <v>1014</v>
      </c>
      <c r="N160" s="8">
        <v>1193</v>
      </c>
      <c r="O160" t="s">
        <v>1232</v>
      </c>
      <c r="P160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1</v>
      </c>
      <c r="Y160" s="7">
        <v>0</v>
      </c>
      <c r="Z160" s="7">
        <v>0</v>
      </c>
      <c r="AA160" s="7">
        <v>1</v>
      </c>
      <c r="AB160" s="7">
        <v>0</v>
      </c>
      <c r="AC160" s="7">
        <v>1</v>
      </c>
      <c r="AD160" s="7">
        <v>0</v>
      </c>
      <c r="AE160" s="7">
        <v>1</v>
      </c>
      <c r="AF160" s="7"/>
      <c r="AG160" s="7"/>
      <c r="AH160">
        <f>VLOOKUP(C160,KBMAUCO!$A$2:$S$604,5,FALSE)</f>
        <v>26</v>
      </c>
      <c r="AI160" s="7" t="str">
        <f t="shared" si="32"/>
        <v>S</v>
      </c>
      <c r="AJ160">
        <f>VLOOKUP($C160,KBMAUCO!$A$2:$S$604,17,FALSE)</f>
        <v>24</v>
      </c>
      <c r="AK160" s="7" t="str">
        <f t="shared" si="33"/>
        <v>S</v>
      </c>
      <c r="AL160">
        <f>VLOOKUP($C160,KBMAUCO!$A$2:$S$604,6,FALSE)</f>
        <v>6</v>
      </c>
      <c r="AM160" s="7" t="str">
        <f t="shared" si="34"/>
        <v>R</v>
      </c>
      <c r="AN160">
        <f>VLOOKUP($C160,KBMAUCO!$A$2:$S$604,15,FALSE)</f>
        <v>31</v>
      </c>
      <c r="AO160" s="7" t="str">
        <f t="shared" si="35"/>
        <v>S</v>
      </c>
      <c r="AP160">
        <f>VLOOKUP($C160,KBMAUCO!$A$2:$S$604,12,FALSE)</f>
        <v>39</v>
      </c>
      <c r="AQ160" s="7" t="str">
        <f t="shared" si="36"/>
        <v>S</v>
      </c>
      <c r="AR160">
        <f>VLOOKUP($C160,KBMAUCO!$A$2:$S$604,7,FALSE)</f>
        <v>34</v>
      </c>
      <c r="AS160" s="7" t="str">
        <f t="shared" si="37"/>
        <v>S</v>
      </c>
      <c r="AT160">
        <f>VLOOKUP($C160,KBMAUCO!$A$2:$S$604,10,FALSE)</f>
        <v>38</v>
      </c>
      <c r="AU160" s="7" t="str">
        <f t="shared" si="38"/>
        <v>S</v>
      </c>
      <c r="AV160">
        <f>VLOOKUP($C160,KBMAUCO!$A$2:$S$604,8,FALSE)</f>
        <v>10</v>
      </c>
      <c r="AW160" s="7" t="str">
        <f t="shared" si="39"/>
        <v>R</v>
      </c>
      <c r="AX160">
        <f>VLOOKUP($C160,KBMAUCO!$A$2:$S$604,11,FALSE)</f>
        <v>39</v>
      </c>
      <c r="AY160" s="7" t="str">
        <f t="shared" si="40"/>
        <v>S</v>
      </c>
      <c r="AZ160">
        <f>VLOOKUP($C160,KBMAUCO!$A$2:$S$604,13,FALSE)</f>
        <v>30</v>
      </c>
      <c r="BA160" s="7" t="str">
        <f t="shared" si="41"/>
        <v>S</v>
      </c>
      <c r="BB160">
        <f>VLOOKUP($C160,KBMAUCO!$A$2:$S$604,9,FALSE)</f>
        <v>11</v>
      </c>
      <c r="BC160" s="7" t="str">
        <f t="shared" si="42"/>
        <v>R</v>
      </c>
      <c r="BD160">
        <f>VLOOKUP($C160,KBMAUCO!$A$2:$S$604,14,FALSE)</f>
        <v>31</v>
      </c>
      <c r="BE160" s="7" t="str">
        <f t="shared" si="43"/>
        <v>S</v>
      </c>
      <c r="BF160">
        <f>VLOOKUP($C160,KBMAUCO!$A$2:$S$604,16,FALSE)</f>
        <v>38</v>
      </c>
      <c r="BG160" s="7" t="str">
        <f t="shared" si="44"/>
        <v>S</v>
      </c>
      <c r="BH160">
        <f>VLOOKUP($C160,KBMAUCO!$A$2:$S$604,19,FALSE)</f>
        <v>33</v>
      </c>
      <c r="BI160" s="7" t="str">
        <f t="shared" si="45"/>
        <v>S</v>
      </c>
      <c r="BJ160">
        <f>VLOOKUP($C160,KBMAUCO!$A$2:$S$604,18,FALSE)</f>
        <v>6</v>
      </c>
      <c r="BK160" s="7" t="str">
        <f t="shared" si="46"/>
        <v>R</v>
      </c>
      <c r="BL160" t="str">
        <f>VLOOKUP($C160,KBMAUCO!$A$2:$S$604,4,FALSE)</f>
        <v>_</v>
      </c>
      <c r="BM160" s="7" t="str">
        <f t="shared" si="31"/>
        <v>S</v>
      </c>
    </row>
    <row r="161" spans="1:65">
      <c r="A161" s="8" t="s">
        <v>1233</v>
      </c>
      <c r="B161">
        <v>1</v>
      </c>
      <c r="C161" s="8">
        <v>3170</v>
      </c>
      <c r="D161" s="8" t="s">
        <v>1233</v>
      </c>
      <c r="E161" s="23">
        <f>VLOOKUP(C161,'fechas de aislamiento'!A$2:B$825,2,FALSE)</f>
        <v>43515</v>
      </c>
      <c r="F161" s="8" t="s">
        <v>1233</v>
      </c>
      <c r="G161" t="s">
        <v>308</v>
      </c>
      <c r="H161" s="8" t="s">
        <v>1233</v>
      </c>
      <c r="I161" s="10" t="s">
        <v>1142</v>
      </c>
      <c r="J161" s="2" t="s">
        <v>1143</v>
      </c>
      <c r="K161" s="8" t="s">
        <v>1013</v>
      </c>
      <c r="L161" s="8" t="s">
        <v>1233</v>
      </c>
      <c r="M161" s="4" t="s">
        <v>1014</v>
      </c>
      <c r="N161" s="8">
        <v>131</v>
      </c>
      <c r="O161" t="s">
        <v>1233</v>
      </c>
      <c r="P161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1</v>
      </c>
      <c r="Y161" s="7">
        <v>0</v>
      </c>
      <c r="Z161" s="7">
        <v>0</v>
      </c>
      <c r="AA161" s="7">
        <v>1</v>
      </c>
      <c r="AB161" s="7">
        <v>0</v>
      </c>
      <c r="AC161" s="7">
        <v>0</v>
      </c>
      <c r="AD161" s="7">
        <v>0</v>
      </c>
      <c r="AE161" s="7">
        <v>0</v>
      </c>
      <c r="AF161" s="7"/>
      <c r="AG161" s="7"/>
      <c r="AH161">
        <f>VLOOKUP(C161,KBMAUCO!$A$2:$S$604,5,FALSE)</f>
        <v>21</v>
      </c>
      <c r="AI161" s="7" t="str">
        <f t="shared" si="32"/>
        <v>S</v>
      </c>
      <c r="AJ161">
        <f>VLOOKUP($C161,KBMAUCO!$A$2:$S$604,17,FALSE)</f>
        <v>24</v>
      </c>
      <c r="AK161" s="7" t="str">
        <f t="shared" si="33"/>
        <v>S</v>
      </c>
      <c r="AL161">
        <f>VLOOKUP($C161,KBMAUCO!$A$2:$S$604,6,FALSE)</f>
        <v>12</v>
      </c>
      <c r="AM161" s="7" t="str">
        <f t="shared" si="34"/>
        <v>R</v>
      </c>
      <c r="AN161">
        <f>VLOOKUP($C161,KBMAUCO!$A$2:$S$604,15,FALSE)</f>
        <v>26</v>
      </c>
      <c r="AO161" s="7" t="str">
        <f t="shared" si="35"/>
        <v>S</v>
      </c>
      <c r="AP161">
        <f>VLOOKUP($C161,KBMAUCO!$A$2:$S$604,12,FALSE)</f>
        <v>34</v>
      </c>
      <c r="AQ161" s="7" t="str">
        <f t="shared" si="36"/>
        <v>S</v>
      </c>
      <c r="AR161">
        <f>VLOOKUP($C161,KBMAUCO!$A$2:$S$604,7,FALSE)</f>
        <v>28</v>
      </c>
      <c r="AS161" s="7" t="str">
        <f t="shared" si="37"/>
        <v>S</v>
      </c>
      <c r="AT161">
        <f>VLOOKUP($C161,KBMAUCO!$A$2:$S$604,10,FALSE)</f>
        <v>30</v>
      </c>
      <c r="AU161" s="7" t="str">
        <f t="shared" si="38"/>
        <v>S</v>
      </c>
      <c r="AV161">
        <f>VLOOKUP($C161,KBMAUCO!$A$2:$S$604,8,FALSE)</f>
        <v>9</v>
      </c>
      <c r="AW161" s="7" t="str">
        <f t="shared" si="39"/>
        <v>R</v>
      </c>
      <c r="AX161">
        <f>VLOOKUP($C161,KBMAUCO!$A$2:$S$604,11,FALSE)</f>
        <v>36</v>
      </c>
      <c r="AY161" s="7" t="str">
        <f t="shared" si="40"/>
        <v>S</v>
      </c>
      <c r="AZ161">
        <f>VLOOKUP($C161,KBMAUCO!$A$2:$S$604,13,FALSE)</f>
        <v>30</v>
      </c>
      <c r="BA161" s="7" t="str">
        <f t="shared" si="41"/>
        <v>S</v>
      </c>
      <c r="BB161">
        <f>VLOOKUP($C161,KBMAUCO!$A$2:$S$604,9,FALSE)</f>
        <v>23</v>
      </c>
      <c r="BC161" s="7" t="str">
        <f t="shared" si="42"/>
        <v>S</v>
      </c>
      <c r="BD161">
        <f>VLOOKUP($C161,KBMAUCO!$A$2:$S$604,14,FALSE)</f>
        <v>32</v>
      </c>
      <c r="BE161" s="7" t="str">
        <f t="shared" si="43"/>
        <v>S</v>
      </c>
      <c r="BF161">
        <f>VLOOKUP($C161,KBMAUCO!$A$2:$S$604,16,FALSE)</f>
        <v>32</v>
      </c>
      <c r="BG161" s="7" t="str">
        <f t="shared" si="44"/>
        <v>S</v>
      </c>
      <c r="BH161">
        <f>VLOOKUP($C161,KBMAUCO!$A$2:$S$604,19,FALSE)</f>
        <v>30</v>
      </c>
      <c r="BI161" s="7" t="str">
        <f t="shared" si="45"/>
        <v>S</v>
      </c>
      <c r="BJ161">
        <f>VLOOKUP($C161,KBMAUCO!$A$2:$S$604,18,FALSE)</f>
        <v>30</v>
      </c>
      <c r="BK161" s="7" t="str">
        <f t="shared" si="46"/>
        <v>S</v>
      </c>
      <c r="BL161" t="str">
        <f>VLOOKUP($C161,KBMAUCO!$A$2:$S$604,4,FALSE)</f>
        <v>_</v>
      </c>
      <c r="BM161" s="7" t="str">
        <f t="shared" si="31"/>
        <v>S</v>
      </c>
    </row>
    <row r="162" spans="1:65">
      <c r="A162" s="8" t="s">
        <v>1234</v>
      </c>
      <c r="B162" s="8"/>
      <c r="C162" s="8">
        <v>3175</v>
      </c>
      <c r="D162" s="8" t="s">
        <v>1234</v>
      </c>
      <c r="E162" s="23">
        <f>VLOOKUP(C162,'fechas de aislamiento'!A$2:B$825,2,FALSE)</f>
        <v>43518</v>
      </c>
      <c r="F162" s="8" t="s">
        <v>1234</v>
      </c>
      <c r="G162" t="str">
        <f>VLOOKUP(C162,Sheet4!A$2:B$604,2,FALSE)</f>
        <v>PCM137CAZ</v>
      </c>
      <c r="H162" s="8" t="s">
        <v>1234</v>
      </c>
      <c r="I162" s="10" t="s">
        <v>1142</v>
      </c>
      <c r="J162" s="2" t="s">
        <v>1143</v>
      </c>
      <c r="K162" s="8" t="s">
        <v>1013</v>
      </c>
      <c r="L162" s="8" t="s">
        <v>1234</v>
      </c>
      <c r="M162" s="4" t="s">
        <v>1014</v>
      </c>
      <c r="N162" s="8">
        <v>23</v>
      </c>
      <c r="O162" t="s">
        <v>1234</v>
      </c>
      <c r="P162">
        <v>1</v>
      </c>
      <c r="Q162" s="7">
        <v>0</v>
      </c>
      <c r="R162" s="7">
        <v>0</v>
      </c>
      <c r="S162" s="7">
        <v>0</v>
      </c>
      <c r="T162" s="7">
        <v>1</v>
      </c>
      <c r="U162" s="7">
        <v>0.5</v>
      </c>
      <c r="V162" s="7">
        <v>1</v>
      </c>
      <c r="W162" s="7">
        <v>1</v>
      </c>
      <c r="X162" s="7">
        <v>1</v>
      </c>
      <c r="Y162" s="7">
        <v>1</v>
      </c>
      <c r="Z162" s="7">
        <v>0.5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/>
      <c r="AG162" s="7"/>
      <c r="AH162">
        <f>VLOOKUP(C162,KBMAUCO!$A$2:$S$604,5,FALSE)</f>
        <v>24</v>
      </c>
      <c r="AI162" s="7" t="str">
        <f t="shared" si="32"/>
        <v>S</v>
      </c>
      <c r="AJ162">
        <f>VLOOKUP($C162,KBMAUCO!$A$2:$S$604,17,FALSE)</f>
        <v>10</v>
      </c>
      <c r="AK162" s="7" t="str">
        <f t="shared" si="33"/>
        <v>R</v>
      </c>
      <c r="AL162">
        <f>VLOOKUP($C162,KBMAUCO!$A$2:$S$604,6,FALSE)</f>
        <v>6</v>
      </c>
      <c r="AM162" s="7" t="str">
        <f t="shared" si="34"/>
        <v>R</v>
      </c>
      <c r="AN162">
        <f>VLOOKUP($C162,KBMAUCO!$A$2:$S$604,15,FALSE)</f>
        <v>6</v>
      </c>
      <c r="AO162" s="7" t="str">
        <f t="shared" si="35"/>
        <v>R</v>
      </c>
      <c r="AP162">
        <f>VLOOKUP($C162,KBMAUCO!$A$2:$S$604,12,FALSE)</f>
        <v>14</v>
      </c>
      <c r="AQ162" s="7" t="str">
        <f t="shared" si="36"/>
        <v>R</v>
      </c>
      <c r="AR162">
        <f>VLOOKUP($C162,KBMAUCO!$A$2:$S$604,7,FALSE)</f>
        <v>19</v>
      </c>
      <c r="AS162" s="7" t="str">
        <f t="shared" si="37"/>
        <v>I</v>
      </c>
      <c r="AT162">
        <f>VLOOKUP($C162,KBMAUCO!$A$2:$S$604,10,FALSE)</f>
        <v>6</v>
      </c>
      <c r="AU162" s="7" t="str">
        <f t="shared" si="38"/>
        <v>R</v>
      </c>
      <c r="AV162">
        <f>VLOOKUP($C162,KBMAUCO!$A$2:$S$604,8,FALSE)</f>
        <v>30</v>
      </c>
      <c r="AW162" s="7" t="str">
        <f t="shared" si="39"/>
        <v>S</v>
      </c>
      <c r="AX162">
        <f>VLOOKUP($C162,KBMAUCO!$A$2:$S$604,11,FALSE)</f>
        <v>28</v>
      </c>
      <c r="AY162" s="7" t="str">
        <f t="shared" si="40"/>
        <v>S</v>
      </c>
      <c r="AZ162" t="str">
        <f>VLOOKUP($C162,KBMAUCO!$A$2:$S$604,13,FALSE)</f>
        <v>_</v>
      </c>
      <c r="BA162" s="7" t="str">
        <f t="shared" si="41"/>
        <v>S</v>
      </c>
      <c r="BB162">
        <f>VLOOKUP($C162,KBMAUCO!$A$2:$S$604,9,FALSE)</f>
        <v>24</v>
      </c>
      <c r="BC162" s="7" t="str">
        <f t="shared" si="42"/>
        <v>S</v>
      </c>
      <c r="BD162">
        <f>VLOOKUP($C162,KBMAUCO!$A$2:$S$604,14,FALSE)</f>
        <v>28</v>
      </c>
      <c r="BE162" s="7" t="str">
        <f t="shared" si="43"/>
        <v>S</v>
      </c>
      <c r="BF162">
        <f>VLOOKUP($C162,KBMAUCO!$A$2:$S$604,16,FALSE)</f>
        <v>31</v>
      </c>
      <c r="BG162" s="7" t="str">
        <f t="shared" si="44"/>
        <v>S</v>
      </c>
      <c r="BH162">
        <f>VLOOKUP($C162,KBMAUCO!$A$2:$S$604,19,FALSE)</f>
        <v>24</v>
      </c>
      <c r="BI162" s="7" t="str">
        <f t="shared" si="45"/>
        <v>I</v>
      </c>
      <c r="BJ162">
        <f>VLOOKUP($C162,KBMAUCO!$A$2:$S$604,18,FALSE)</f>
        <v>32</v>
      </c>
      <c r="BK162" s="7" t="str">
        <f t="shared" si="46"/>
        <v>S</v>
      </c>
      <c r="BL162" t="str">
        <f>VLOOKUP($C162,KBMAUCO!$A$2:$S$604,4,FALSE)</f>
        <v>_</v>
      </c>
      <c r="BM162" s="7" t="str">
        <f t="shared" si="31"/>
        <v>S</v>
      </c>
    </row>
    <row r="163" spans="1:65">
      <c r="A163" s="8" t="s">
        <v>1235</v>
      </c>
      <c r="B163" s="8"/>
      <c r="C163" s="8">
        <v>3176</v>
      </c>
      <c r="D163" s="8" t="s">
        <v>1235</v>
      </c>
      <c r="E163" s="23">
        <f>VLOOKUP(C163,'fechas de aislamiento'!A$2:B$825,2,FALSE)</f>
        <v>43518</v>
      </c>
      <c r="F163" s="8" t="s">
        <v>1235</v>
      </c>
      <c r="G163" t="str">
        <f>VLOOKUP(C163,Sheet4!A$2:B$604,2,FALSE)</f>
        <v>PCM136M1CAZ</v>
      </c>
      <c r="H163" s="8" t="s">
        <v>1235</v>
      </c>
      <c r="I163" s="10" t="s">
        <v>1142</v>
      </c>
      <c r="J163" s="2" t="s">
        <v>1143</v>
      </c>
      <c r="K163" s="8" t="s">
        <v>1013</v>
      </c>
      <c r="L163" s="8" t="s">
        <v>1235</v>
      </c>
      <c r="M163" s="4" t="s">
        <v>1014</v>
      </c>
      <c r="N163" s="8">
        <v>10</v>
      </c>
      <c r="O163" t="s">
        <v>1235</v>
      </c>
      <c r="P163">
        <v>1</v>
      </c>
      <c r="Q163" s="7">
        <v>0</v>
      </c>
      <c r="R163" s="7">
        <v>0</v>
      </c>
      <c r="S163" s="7">
        <v>0</v>
      </c>
      <c r="T163" s="7">
        <v>1</v>
      </c>
      <c r="U163" s="7">
        <v>0</v>
      </c>
      <c r="V163" s="7">
        <v>1</v>
      </c>
      <c r="W163" s="7">
        <v>0.5</v>
      </c>
      <c r="X163" s="7">
        <v>1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/>
      <c r="AG163" s="7"/>
      <c r="AH163">
        <f>VLOOKUP(C163,KBMAUCO!$A$2:$S$604,5,FALSE)</f>
        <v>24</v>
      </c>
      <c r="AI163" s="7" t="str">
        <f t="shared" si="32"/>
        <v>S</v>
      </c>
      <c r="AJ163">
        <f>VLOOKUP($C163,KBMAUCO!$A$2:$S$604,17,FALSE)</f>
        <v>19</v>
      </c>
      <c r="AK163" s="7" t="str">
        <f t="shared" si="33"/>
        <v>S</v>
      </c>
      <c r="AL163">
        <f>VLOOKUP($C163,KBMAUCO!$A$2:$S$604,6,FALSE)</f>
        <v>6</v>
      </c>
      <c r="AM163" s="7" t="str">
        <f t="shared" si="34"/>
        <v>R</v>
      </c>
      <c r="AN163">
        <f>VLOOKUP($C163,KBMAUCO!$A$2:$S$604,15,FALSE)</f>
        <v>6</v>
      </c>
      <c r="AO163" s="7" t="str">
        <f t="shared" si="35"/>
        <v>R</v>
      </c>
      <c r="AP163">
        <f>VLOOKUP($C163,KBMAUCO!$A$2:$S$604,12,FALSE)</f>
        <v>20</v>
      </c>
      <c r="AQ163" s="7" t="str">
        <f t="shared" si="36"/>
        <v>I</v>
      </c>
      <c r="AR163">
        <f>VLOOKUP($C163,KBMAUCO!$A$2:$S$604,7,FALSE)</f>
        <v>26</v>
      </c>
      <c r="AS163" s="7" t="str">
        <f t="shared" si="37"/>
        <v>S</v>
      </c>
      <c r="AT163">
        <f>VLOOKUP($C163,KBMAUCO!$A$2:$S$604,10,FALSE)</f>
        <v>12</v>
      </c>
      <c r="AU163" s="7" t="str">
        <f t="shared" si="38"/>
        <v>R</v>
      </c>
      <c r="AV163">
        <f>VLOOKUP($C163,KBMAUCO!$A$2:$S$604,8,FALSE)</f>
        <v>38</v>
      </c>
      <c r="AW163" s="7" t="str">
        <f t="shared" si="39"/>
        <v>S</v>
      </c>
      <c r="AX163">
        <f>VLOOKUP($C163,KBMAUCO!$A$2:$S$604,11,FALSE)</f>
        <v>32</v>
      </c>
      <c r="AY163" s="7" t="str">
        <f t="shared" si="40"/>
        <v>S</v>
      </c>
      <c r="AZ163" t="str">
        <f>VLOOKUP($C163,KBMAUCO!$A$2:$S$604,13,FALSE)</f>
        <v>_</v>
      </c>
      <c r="BA163" s="7" t="str">
        <f t="shared" si="41"/>
        <v>S</v>
      </c>
      <c r="BB163">
        <f>VLOOKUP($C163,KBMAUCO!$A$2:$S$604,9,FALSE)</f>
        <v>25</v>
      </c>
      <c r="BC163" s="7" t="str">
        <f t="shared" si="42"/>
        <v>S</v>
      </c>
      <c r="BD163">
        <f>VLOOKUP($C163,KBMAUCO!$A$2:$S$604,14,FALSE)</f>
        <v>32</v>
      </c>
      <c r="BE163" s="7" t="str">
        <f t="shared" si="43"/>
        <v>S</v>
      </c>
      <c r="BF163">
        <f>VLOOKUP($C163,KBMAUCO!$A$2:$S$604,16,FALSE)</f>
        <v>32</v>
      </c>
      <c r="BG163" s="7" t="str">
        <f t="shared" si="44"/>
        <v>S</v>
      </c>
      <c r="BH163">
        <f>VLOOKUP($C163,KBMAUCO!$A$2:$S$604,19,FALSE)</f>
        <v>30</v>
      </c>
      <c r="BI163" s="7" t="str">
        <f t="shared" si="45"/>
        <v>S</v>
      </c>
      <c r="BJ163">
        <f>VLOOKUP($C163,KBMAUCO!$A$2:$S$604,18,FALSE)</f>
        <v>30</v>
      </c>
      <c r="BK163" s="7" t="str">
        <f t="shared" si="46"/>
        <v>S</v>
      </c>
      <c r="BL163" t="str">
        <f>VLOOKUP($C163,KBMAUCO!$A$2:$S$604,4,FALSE)</f>
        <v>_</v>
      </c>
      <c r="BM163" s="7" t="str">
        <f t="shared" si="31"/>
        <v>S</v>
      </c>
    </row>
    <row r="164" spans="1:65">
      <c r="A164" s="8" t="s">
        <v>1236</v>
      </c>
      <c r="B164">
        <v>1</v>
      </c>
      <c r="C164" s="8">
        <v>3177</v>
      </c>
      <c r="D164" s="8" t="s">
        <v>1236</v>
      </c>
      <c r="E164" s="23">
        <f>VLOOKUP(C164,'fechas de aislamiento'!A$2:B$825,2,FALSE)</f>
        <v>43518</v>
      </c>
      <c r="F164" s="8" t="s">
        <v>1236</v>
      </c>
      <c r="G164" t="s">
        <v>320</v>
      </c>
      <c r="H164" s="8" t="s">
        <v>1236</v>
      </c>
      <c r="I164" s="10" t="s">
        <v>1142</v>
      </c>
      <c r="J164" s="2" t="s">
        <v>1143</v>
      </c>
      <c r="K164" s="8" t="s">
        <v>1013</v>
      </c>
      <c r="L164" s="8" t="s">
        <v>1236</v>
      </c>
      <c r="M164" s="4" t="s">
        <v>1014</v>
      </c>
      <c r="N164" s="8">
        <v>1193</v>
      </c>
      <c r="O164" t="s">
        <v>1236</v>
      </c>
      <c r="P164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1</v>
      </c>
      <c r="Y164" s="7">
        <v>0</v>
      </c>
      <c r="Z164" s="7">
        <v>0</v>
      </c>
      <c r="AA164" s="7">
        <v>1</v>
      </c>
      <c r="AB164" s="7">
        <v>0</v>
      </c>
      <c r="AC164" s="7">
        <v>1</v>
      </c>
      <c r="AD164" s="7">
        <v>0</v>
      </c>
      <c r="AE164" s="7">
        <v>1</v>
      </c>
      <c r="AF164" s="7"/>
      <c r="AG164" s="7"/>
      <c r="AH164">
        <f>VLOOKUP(C164,KBMAUCO!$A$2:$S$604,5,FALSE)</f>
        <v>24</v>
      </c>
      <c r="AI164" s="7" t="str">
        <f t="shared" si="32"/>
        <v>S</v>
      </c>
      <c r="AJ164">
        <f>VLOOKUP($C164,KBMAUCO!$A$2:$S$604,17,FALSE)</f>
        <v>22</v>
      </c>
      <c r="AK164" s="7" t="str">
        <f t="shared" si="33"/>
        <v>S</v>
      </c>
      <c r="AL164">
        <f>VLOOKUP($C164,KBMAUCO!$A$2:$S$604,6,FALSE)</f>
        <v>6</v>
      </c>
      <c r="AM164" s="7" t="str">
        <f t="shared" si="34"/>
        <v>R</v>
      </c>
      <c r="AN164">
        <f>VLOOKUP($C164,KBMAUCO!$A$2:$S$604,15,FALSE)</f>
        <v>29</v>
      </c>
      <c r="AO164" s="7" t="str">
        <f t="shared" si="35"/>
        <v>S</v>
      </c>
      <c r="AP164">
        <f>VLOOKUP($C164,KBMAUCO!$A$2:$S$604,12,FALSE)</f>
        <v>38</v>
      </c>
      <c r="AQ164" s="7" t="str">
        <f t="shared" si="36"/>
        <v>S</v>
      </c>
      <c r="AR164">
        <f>VLOOKUP($C164,KBMAUCO!$A$2:$S$604,7,FALSE)</f>
        <v>35</v>
      </c>
      <c r="AS164" s="7" t="str">
        <f t="shared" si="37"/>
        <v>S</v>
      </c>
      <c r="AT164">
        <f>VLOOKUP($C164,KBMAUCO!$A$2:$S$604,10,FALSE)</f>
        <v>37</v>
      </c>
      <c r="AU164" s="7" t="str">
        <f t="shared" si="38"/>
        <v>S</v>
      </c>
      <c r="AV164">
        <f>VLOOKUP($C164,KBMAUCO!$A$2:$S$604,8,FALSE)</f>
        <v>10</v>
      </c>
      <c r="AW164" s="7" t="str">
        <f t="shared" si="39"/>
        <v>R</v>
      </c>
      <c r="AX164">
        <f>VLOOKUP($C164,KBMAUCO!$A$2:$S$604,11,FALSE)</f>
        <v>36</v>
      </c>
      <c r="AY164" s="7" t="str">
        <f t="shared" si="40"/>
        <v>S</v>
      </c>
      <c r="AZ164">
        <f>VLOOKUP($C164,KBMAUCO!$A$2:$S$604,13,FALSE)</f>
        <v>31</v>
      </c>
      <c r="BA164" s="7" t="str">
        <f t="shared" si="41"/>
        <v>S</v>
      </c>
      <c r="BB164">
        <f>VLOOKUP($C164,KBMAUCO!$A$2:$S$604,9,FALSE)</f>
        <v>6</v>
      </c>
      <c r="BC164" s="7" t="str">
        <f t="shared" si="42"/>
        <v>R</v>
      </c>
      <c r="BD164">
        <f>VLOOKUP($C164,KBMAUCO!$A$2:$S$604,14,FALSE)</f>
        <v>34</v>
      </c>
      <c r="BE164" s="7" t="str">
        <f t="shared" si="43"/>
        <v>S</v>
      </c>
      <c r="BF164">
        <f>VLOOKUP($C164,KBMAUCO!$A$2:$S$604,16,FALSE)</f>
        <v>39</v>
      </c>
      <c r="BG164" s="7" t="str">
        <f t="shared" si="44"/>
        <v>S</v>
      </c>
      <c r="BH164">
        <f>VLOOKUP($C164,KBMAUCO!$A$2:$S$604,19,FALSE)</f>
        <v>34</v>
      </c>
      <c r="BI164" s="7" t="str">
        <f t="shared" si="45"/>
        <v>S</v>
      </c>
      <c r="BJ164">
        <f>VLOOKUP($C164,KBMAUCO!$A$2:$S$604,18,FALSE)</f>
        <v>6</v>
      </c>
      <c r="BK164" s="7" t="str">
        <f t="shared" si="46"/>
        <v>R</v>
      </c>
      <c r="BL164" t="str">
        <f>VLOOKUP($C164,KBMAUCO!$A$2:$S$604,4,FALSE)</f>
        <v>_</v>
      </c>
      <c r="BM164" s="7" t="str">
        <f t="shared" si="31"/>
        <v>S</v>
      </c>
    </row>
    <row r="165" spans="1:65">
      <c r="A165" s="8" t="s">
        <v>1237</v>
      </c>
      <c r="B165" s="8"/>
      <c r="C165" s="8">
        <v>3179</v>
      </c>
      <c r="D165" s="8" t="s">
        <v>1237</v>
      </c>
      <c r="E165" s="23">
        <f>VLOOKUP(C165,'fechas de aislamiento'!A$2:B$825,2,FALSE)</f>
        <v>43518</v>
      </c>
      <c r="F165" s="8" t="s">
        <v>1237</v>
      </c>
      <c r="G165" t="str">
        <f>VLOOKUP(C165,Sheet4!A$2:B$604,2,FALSE)</f>
        <v>PCM132M1CAZ</v>
      </c>
      <c r="H165" s="8" t="s">
        <v>1237</v>
      </c>
      <c r="I165" s="10" t="s">
        <v>1142</v>
      </c>
      <c r="J165" s="2" t="s">
        <v>1143</v>
      </c>
      <c r="K165" s="8" t="s">
        <v>1013</v>
      </c>
      <c r="L165" s="8" t="s">
        <v>1237</v>
      </c>
      <c r="M165" s="4" t="s">
        <v>1014</v>
      </c>
      <c r="N165" s="8">
        <v>23</v>
      </c>
      <c r="O165" t="s">
        <v>1237</v>
      </c>
      <c r="P165">
        <v>1</v>
      </c>
      <c r="Q165" s="7">
        <v>0</v>
      </c>
      <c r="R165" s="7">
        <v>0</v>
      </c>
      <c r="S165" s="7">
        <v>0</v>
      </c>
      <c r="T165" s="7">
        <v>1</v>
      </c>
      <c r="U165" s="7">
        <v>0.5</v>
      </c>
      <c r="V165" s="7">
        <v>1</v>
      </c>
      <c r="W165" s="7">
        <v>1</v>
      </c>
      <c r="X165" s="7">
        <v>1</v>
      </c>
      <c r="Y165" s="7">
        <v>0.5</v>
      </c>
      <c r="Z165" s="7">
        <v>0.5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/>
      <c r="AG165" s="7"/>
      <c r="AH165">
        <f>VLOOKUP(C165,KBMAUCO!$A$2:$S$604,5,FALSE)</f>
        <v>21</v>
      </c>
      <c r="AI165" s="7" t="str">
        <f t="shared" si="32"/>
        <v>S</v>
      </c>
      <c r="AJ165">
        <f>VLOOKUP($C165,KBMAUCO!$A$2:$S$604,17,FALSE)</f>
        <v>13</v>
      </c>
      <c r="AK165" s="7" t="str">
        <f t="shared" si="33"/>
        <v>I</v>
      </c>
      <c r="AL165">
        <f>VLOOKUP($C165,KBMAUCO!$A$2:$S$604,6,FALSE)</f>
        <v>6</v>
      </c>
      <c r="AM165" s="7" t="str">
        <f t="shared" si="34"/>
        <v>R</v>
      </c>
      <c r="AN165">
        <f>VLOOKUP($C165,KBMAUCO!$A$2:$S$604,15,FALSE)</f>
        <v>6</v>
      </c>
      <c r="AO165" s="7" t="str">
        <f t="shared" si="35"/>
        <v>R</v>
      </c>
      <c r="AP165">
        <f>VLOOKUP($C165,KBMAUCO!$A$2:$S$604,12,FALSE)</f>
        <v>15</v>
      </c>
      <c r="AQ165" s="7" t="str">
        <f t="shared" si="36"/>
        <v>R</v>
      </c>
      <c r="AR165">
        <f>VLOOKUP($C165,KBMAUCO!$A$2:$S$604,7,FALSE)</f>
        <v>19</v>
      </c>
      <c r="AS165" s="7" t="str">
        <f t="shared" si="37"/>
        <v>I</v>
      </c>
      <c r="AT165">
        <f>VLOOKUP($C165,KBMAUCO!$A$2:$S$604,10,FALSE)</f>
        <v>10</v>
      </c>
      <c r="AU165" s="7" t="str">
        <f t="shared" si="38"/>
        <v>R</v>
      </c>
      <c r="AV165">
        <f>VLOOKUP($C165,KBMAUCO!$A$2:$S$604,8,FALSE)</f>
        <v>29</v>
      </c>
      <c r="AW165" s="7" t="str">
        <f t="shared" si="39"/>
        <v>S</v>
      </c>
      <c r="AX165">
        <f>VLOOKUP($C165,KBMAUCO!$A$2:$S$604,11,FALSE)</f>
        <v>29</v>
      </c>
      <c r="AY165" s="7" t="str">
        <f t="shared" si="40"/>
        <v>S</v>
      </c>
      <c r="AZ165">
        <f>VLOOKUP($C165,KBMAUCO!$A$2:$S$604,13,FALSE)</f>
        <v>26</v>
      </c>
      <c r="BA165" s="7" t="str">
        <f t="shared" si="41"/>
        <v>S</v>
      </c>
      <c r="BB165">
        <f>VLOOKUP($C165,KBMAUCO!$A$2:$S$604,9,FALSE)</f>
        <v>23</v>
      </c>
      <c r="BC165" s="7" t="str">
        <f t="shared" si="42"/>
        <v>S</v>
      </c>
      <c r="BD165">
        <f>VLOOKUP($C165,KBMAUCO!$A$2:$S$604,14,FALSE)</f>
        <v>26</v>
      </c>
      <c r="BE165" s="7" t="str">
        <f t="shared" si="43"/>
        <v>S</v>
      </c>
      <c r="BF165">
        <f>VLOOKUP($C165,KBMAUCO!$A$2:$S$604,16,FALSE)</f>
        <v>27</v>
      </c>
      <c r="BG165" s="7" t="str">
        <f t="shared" si="44"/>
        <v>S</v>
      </c>
      <c r="BH165">
        <f>VLOOKUP($C165,KBMAUCO!$A$2:$S$604,19,FALSE)</f>
        <v>23</v>
      </c>
      <c r="BI165" s="7" t="str">
        <f t="shared" si="45"/>
        <v>I</v>
      </c>
      <c r="BJ165">
        <f>VLOOKUP($C165,KBMAUCO!$A$2:$S$604,18,FALSE)</f>
        <v>29</v>
      </c>
      <c r="BK165" s="7" t="str">
        <f t="shared" si="46"/>
        <v>S</v>
      </c>
      <c r="BL165" t="str">
        <f>VLOOKUP($C165,KBMAUCO!$A$2:$S$604,4,FALSE)</f>
        <v>_</v>
      </c>
      <c r="BM165" s="7" t="str">
        <f t="shared" si="31"/>
        <v>S</v>
      </c>
    </row>
    <row r="166" spans="1:65">
      <c r="A166" s="8" t="s">
        <v>1238</v>
      </c>
      <c r="B166" s="8"/>
      <c r="C166" s="8">
        <v>3180</v>
      </c>
      <c r="D166" s="8" t="s">
        <v>1238</v>
      </c>
      <c r="E166" s="23">
        <f>VLOOKUP(C166,'fechas de aislamiento'!A$2:B$825,2,FALSE)</f>
        <v>43518</v>
      </c>
      <c r="F166" s="8" t="s">
        <v>1238</v>
      </c>
      <c r="G166" t="str">
        <f>VLOOKUP(C166,Sheet4!A$2:B$604,2,FALSE)</f>
        <v>PCM132M2CAZ</v>
      </c>
      <c r="H166" s="8" t="s">
        <v>1238</v>
      </c>
      <c r="I166" s="10" t="s">
        <v>1142</v>
      </c>
      <c r="J166" s="2" t="s">
        <v>1143</v>
      </c>
      <c r="K166" s="8" t="s">
        <v>1013</v>
      </c>
      <c r="L166" s="8" t="s">
        <v>1238</v>
      </c>
      <c r="M166" s="4" t="s">
        <v>1014</v>
      </c>
      <c r="N166" s="8">
        <v>23</v>
      </c>
      <c r="O166" t="s">
        <v>1238</v>
      </c>
      <c r="P166">
        <v>1</v>
      </c>
      <c r="Q166" s="7">
        <v>0</v>
      </c>
      <c r="R166" s="7">
        <v>0</v>
      </c>
      <c r="S166" s="7">
        <v>0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0.5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/>
      <c r="AG166" s="7"/>
      <c r="AH166">
        <f>VLOOKUP(C166,KBMAUCO!$A$2:$S$604,5,FALSE)</f>
        <v>22</v>
      </c>
      <c r="AI166" s="7" t="str">
        <f t="shared" si="32"/>
        <v>S</v>
      </c>
      <c r="AJ166">
        <f>VLOOKUP($C166,KBMAUCO!$A$2:$S$604,17,FALSE)</f>
        <v>9</v>
      </c>
      <c r="AK166" s="7" t="str">
        <f t="shared" si="33"/>
        <v>R</v>
      </c>
      <c r="AL166">
        <f>VLOOKUP($C166,KBMAUCO!$A$2:$S$604,6,FALSE)</f>
        <v>6</v>
      </c>
      <c r="AM166" s="7" t="str">
        <f t="shared" si="34"/>
        <v>R</v>
      </c>
      <c r="AN166">
        <f>VLOOKUP($C166,KBMAUCO!$A$2:$S$604,15,FALSE)</f>
        <v>6</v>
      </c>
      <c r="AO166" s="7" t="str">
        <f t="shared" si="35"/>
        <v>R</v>
      </c>
      <c r="AP166">
        <f>VLOOKUP($C166,KBMAUCO!$A$2:$S$604,12,FALSE)</f>
        <v>13</v>
      </c>
      <c r="AQ166" s="7" t="str">
        <f t="shared" si="36"/>
        <v>R</v>
      </c>
      <c r="AR166">
        <f>VLOOKUP($C166,KBMAUCO!$A$2:$S$604,7,FALSE)</f>
        <v>17</v>
      </c>
      <c r="AS166" s="7" t="str">
        <f t="shared" si="37"/>
        <v>R</v>
      </c>
      <c r="AT166">
        <f>VLOOKUP($C166,KBMAUCO!$A$2:$S$604,10,FALSE)</f>
        <v>6</v>
      </c>
      <c r="AU166" s="7" t="str">
        <f t="shared" si="38"/>
        <v>R</v>
      </c>
      <c r="AV166">
        <f>VLOOKUP($C166,KBMAUCO!$A$2:$S$604,8,FALSE)</f>
        <v>28</v>
      </c>
      <c r="AW166" s="7" t="str">
        <f t="shared" si="39"/>
        <v>S</v>
      </c>
      <c r="AX166">
        <f>VLOOKUP($C166,KBMAUCO!$A$2:$S$604,11,FALSE)</f>
        <v>27</v>
      </c>
      <c r="AY166" s="7" t="str">
        <f t="shared" si="40"/>
        <v>S</v>
      </c>
      <c r="AZ166">
        <f>VLOOKUP($C166,KBMAUCO!$A$2:$S$604,13,FALSE)</f>
        <v>30</v>
      </c>
      <c r="BA166" s="7" t="str">
        <f t="shared" si="41"/>
        <v>S</v>
      </c>
      <c r="BB166">
        <f>VLOOKUP($C166,KBMAUCO!$A$2:$S$604,9,FALSE)</f>
        <v>23</v>
      </c>
      <c r="BC166" s="7" t="str">
        <f t="shared" si="42"/>
        <v>S</v>
      </c>
      <c r="BD166">
        <f>VLOOKUP($C166,KBMAUCO!$A$2:$S$604,14,FALSE)</f>
        <v>27</v>
      </c>
      <c r="BE166" s="7" t="str">
        <f t="shared" si="43"/>
        <v>S</v>
      </c>
      <c r="BF166">
        <f>VLOOKUP($C166,KBMAUCO!$A$2:$S$604,16,FALSE)</f>
        <v>28</v>
      </c>
      <c r="BG166" s="7" t="str">
        <f t="shared" si="44"/>
        <v>S</v>
      </c>
      <c r="BH166">
        <f>VLOOKUP($C166,KBMAUCO!$A$2:$S$604,19,FALSE)</f>
        <v>23</v>
      </c>
      <c r="BI166" s="7" t="str">
        <f t="shared" si="45"/>
        <v>I</v>
      </c>
      <c r="BJ166">
        <f>VLOOKUP($C166,KBMAUCO!$A$2:$S$604,18,FALSE)</f>
        <v>28</v>
      </c>
      <c r="BK166" s="7" t="str">
        <f t="shared" si="46"/>
        <v>S</v>
      </c>
      <c r="BL166" t="str">
        <f>VLOOKUP($C166,KBMAUCO!$A$2:$S$604,4,FALSE)</f>
        <v>_</v>
      </c>
      <c r="BM166" s="7" t="str">
        <f t="shared" si="31"/>
        <v>S</v>
      </c>
    </row>
    <row r="167" spans="1:65">
      <c r="A167" s="8" t="s">
        <v>1239</v>
      </c>
      <c r="B167" s="8"/>
      <c r="C167" s="8">
        <v>3184</v>
      </c>
      <c r="D167" s="8" t="s">
        <v>1239</v>
      </c>
      <c r="E167" s="23">
        <f>VLOOKUP(C167,'fechas de aislamiento'!A$2:B$825,2,FALSE)</f>
        <v>43518</v>
      </c>
      <c r="F167" s="8" t="s">
        <v>1239</v>
      </c>
      <c r="G167" t="str">
        <f>VLOOKUP(C167,Sheet4!A$2:B$604,2,FALSE)</f>
        <v>PCM122CAZ</v>
      </c>
      <c r="H167" s="8" t="s">
        <v>1239</v>
      </c>
      <c r="I167" s="10" t="s">
        <v>1142</v>
      </c>
      <c r="J167" s="2" t="s">
        <v>1143</v>
      </c>
      <c r="K167" s="8" t="s">
        <v>1013</v>
      </c>
      <c r="L167" s="8" t="s">
        <v>1239</v>
      </c>
      <c r="M167" s="4" t="s">
        <v>1014</v>
      </c>
      <c r="N167" s="8">
        <v>93</v>
      </c>
      <c r="O167" t="s">
        <v>1239</v>
      </c>
      <c r="P16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/>
      <c r="AG167" s="7"/>
      <c r="AH167">
        <f>VLOOKUP(C167,KBMAUCO!$A$2:$S$604,5,FALSE)</f>
        <v>25</v>
      </c>
      <c r="AI167" s="7" t="str">
        <f t="shared" si="32"/>
        <v>S</v>
      </c>
      <c r="AJ167">
        <f>VLOOKUP($C167,KBMAUCO!$A$2:$S$604,17,FALSE)</f>
        <v>26</v>
      </c>
      <c r="AK167" s="7" t="str">
        <f t="shared" si="33"/>
        <v>S</v>
      </c>
      <c r="AL167">
        <f>VLOOKUP($C167,KBMAUCO!$A$2:$S$604,6,FALSE)</f>
        <v>24</v>
      </c>
      <c r="AM167" s="7" t="str">
        <f t="shared" si="34"/>
        <v>S</v>
      </c>
      <c r="AN167">
        <f>VLOOKUP($C167,KBMAUCO!$A$2:$S$604,15,FALSE)</f>
        <v>32</v>
      </c>
      <c r="AO167" s="7" t="str">
        <f t="shared" si="35"/>
        <v>S</v>
      </c>
      <c r="AP167">
        <f>VLOOKUP($C167,KBMAUCO!$A$2:$S$604,12,FALSE)</f>
        <v>36</v>
      </c>
      <c r="AQ167" s="7" t="str">
        <f t="shared" si="36"/>
        <v>S</v>
      </c>
      <c r="AR167">
        <f>VLOOKUP($C167,KBMAUCO!$A$2:$S$604,7,FALSE)</f>
        <v>32</v>
      </c>
      <c r="AS167" s="7" t="str">
        <f t="shared" si="37"/>
        <v>S</v>
      </c>
      <c r="AT167">
        <f>VLOOKUP($C167,KBMAUCO!$A$2:$S$604,10,FALSE)</f>
        <v>34</v>
      </c>
      <c r="AU167" s="7" t="str">
        <f t="shared" si="38"/>
        <v>S</v>
      </c>
      <c r="AV167">
        <f>VLOOKUP($C167,KBMAUCO!$A$2:$S$604,8,FALSE)</f>
        <v>35</v>
      </c>
      <c r="AW167" s="7" t="str">
        <f t="shared" si="39"/>
        <v>S</v>
      </c>
      <c r="AX167">
        <f>VLOOKUP($C167,KBMAUCO!$A$2:$S$604,11,FALSE)</f>
        <v>36</v>
      </c>
      <c r="AY167" s="7" t="str">
        <f t="shared" si="40"/>
        <v>S</v>
      </c>
      <c r="AZ167">
        <f>VLOOKUP($C167,KBMAUCO!$A$2:$S$604,13,FALSE)</f>
        <v>32</v>
      </c>
      <c r="BA167" s="7" t="str">
        <f t="shared" si="41"/>
        <v>S</v>
      </c>
      <c r="BB167">
        <f>VLOOKUP($C167,KBMAUCO!$A$2:$S$604,9,FALSE)</f>
        <v>26</v>
      </c>
      <c r="BC167" s="7" t="str">
        <f t="shared" si="42"/>
        <v>S</v>
      </c>
      <c r="BD167">
        <f>VLOOKUP($C167,KBMAUCO!$A$2:$S$604,14,FALSE)</f>
        <v>33</v>
      </c>
      <c r="BE167" s="7" t="str">
        <f t="shared" si="43"/>
        <v>S</v>
      </c>
      <c r="BF167">
        <f>VLOOKUP($C167,KBMAUCO!$A$2:$S$604,16,FALSE)</f>
        <v>35</v>
      </c>
      <c r="BG167" s="7" t="str">
        <f t="shared" si="44"/>
        <v>S</v>
      </c>
      <c r="BH167">
        <f>VLOOKUP($C167,KBMAUCO!$A$2:$S$604,19,FALSE)</f>
        <v>34</v>
      </c>
      <c r="BI167" s="7" t="str">
        <f t="shared" si="45"/>
        <v>S</v>
      </c>
      <c r="BJ167">
        <f>VLOOKUP($C167,KBMAUCO!$A$2:$S$604,18,FALSE)</f>
        <v>30</v>
      </c>
      <c r="BK167" s="7" t="str">
        <f t="shared" si="46"/>
        <v>S</v>
      </c>
      <c r="BL167" t="str">
        <f>VLOOKUP($C167,KBMAUCO!$A$2:$S$604,4,FALSE)</f>
        <v>_</v>
      </c>
      <c r="BM167" s="7" t="str">
        <f t="shared" si="31"/>
        <v>S</v>
      </c>
    </row>
    <row r="168" spans="1:65">
      <c r="A168" s="8" t="s">
        <v>1240</v>
      </c>
      <c r="B168">
        <v>1</v>
      </c>
      <c r="C168" s="8">
        <v>3186</v>
      </c>
      <c r="D168" s="8" t="s">
        <v>1240</v>
      </c>
      <c r="E168" s="23">
        <f>VLOOKUP(C168,'fechas de aislamiento'!A$2:B$825,2,FALSE)</f>
        <v>43518</v>
      </c>
      <c r="F168" s="8" t="s">
        <v>1240</v>
      </c>
      <c r="G168" t="s">
        <v>334</v>
      </c>
      <c r="H168" s="8" t="s">
        <v>1240</v>
      </c>
      <c r="I168" s="10" t="s">
        <v>1142</v>
      </c>
      <c r="J168" s="2" t="s">
        <v>1143</v>
      </c>
      <c r="K168" s="8" t="s">
        <v>1013</v>
      </c>
      <c r="L168" s="8" t="s">
        <v>1240</v>
      </c>
      <c r="M168" s="4" t="s">
        <v>1014</v>
      </c>
      <c r="N168" s="8">
        <v>131</v>
      </c>
      <c r="O168" t="s">
        <v>1240</v>
      </c>
      <c r="P168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0.5</v>
      </c>
      <c r="Y168" s="7">
        <v>0</v>
      </c>
      <c r="Z168" s="7">
        <v>0</v>
      </c>
      <c r="AA168" s="7">
        <v>1</v>
      </c>
      <c r="AB168" s="7">
        <v>0</v>
      </c>
      <c r="AC168" s="7">
        <v>0</v>
      </c>
      <c r="AD168" s="7">
        <v>0</v>
      </c>
      <c r="AE168" s="7">
        <v>0</v>
      </c>
      <c r="AF168" s="7"/>
      <c r="AG168" s="7"/>
      <c r="AH168">
        <f>VLOOKUP(C168,KBMAUCO!$A$2:$S$604,5,FALSE)</f>
        <v>24</v>
      </c>
      <c r="AI168" s="7" t="str">
        <f t="shared" si="32"/>
        <v>S</v>
      </c>
      <c r="AJ168">
        <f>VLOOKUP($C168,KBMAUCO!$A$2:$S$604,17,FALSE)</f>
        <v>20</v>
      </c>
      <c r="AK168" s="7" t="str">
        <f t="shared" si="33"/>
        <v>S</v>
      </c>
      <c r="AL168">
        <f>VLOOKUP($C168,KBMAUCO!$A$2:$S$604,6,FALSE)</f>
        <v>16</v>
      </c>
      <c r="AM168" s="7" t="str">
        <f t="shared" si="34"/>
        <v>I</v>
      </c>
      <c r="AN168">
        <f>VLOOKUP($C168,KBMAUCO!$A$2:$S$604,15,FALSE)</f>
        <v>26</v>
      </c>
      <c r="AO168" s="7" t="str">
        <f t="shared" si="35"/>
        <v>S</v>
      </c>
      <c r="AP168">
        <f>VLOOKUP($C168,KBMAUCO!$A$2:$S$604,12,FALSE)</f>
        <v>36</v>
      </c>
      <c r="AQ168" s="7" t="str">
        <f t="shared" si="36"/>
        <v>S</v>
      </c>
      <c r="AR168">
        <f>VLOOKUP($C168,KBMAUCO!$A$2:$S$604,7,FALSE)</f>
        <v>30</v>
      </c>
      <c r="AS168" s="7" t="str">
        <f t="shared" si="37"/>
        <v>S</v>
      </c>
      <c r="AT168">
        <f>VLOOKUP($C168,KBMAUCO!$A$2:$S$604,10,FALSE)</f>
        <v>33</v>
      </c>
      <c r="AU168" s="7" t="str">
        <f t="shared" si="38"/>
        <v>S</v>
      </c>
      <c r="AV168">
        <f>VLOOKUP($C168,KBMAUCO!$A$2:$S$604,8,FALSE)</f>
        <v>6</v>
      </c>
      <c r="AW168" s="7" t="str">
        <f t="shared" si="39"/>
        <v>R</v>
      </c>
      <c r="AX168">
        <f>VLOOKUP($C168,KBMAUCO!$A$2:$S$604,11,FALSE)</f>
        <v>36</v>
      </c>
      <c r="AY168" s="7" t="str">
        <f t="shared" si="40"/>
        <v>S</v>
      </c>
      <c r="AZ168">
        <f>VLOOKUP($C168,KBMAUCO!$A$2:$S$604,13,FALSE)</f>
        <v>32</v>
      </c>
      <c r="BA168" s="7" t="str">
        <f t="shared" si="41"/>
        <v>S</v>
      </c>
      <c r="BB168">
        <f>VLOOKUP($C168,KBMAUCO!$A$2:$S$604,9,FALSE)</f>
        <v>22</v>
      </c>
      <c r="BC168" s="7" t="str">
        <f t="shared" si="42"/>
        <v>S</v>
      </c>
      <c r="BD168">
        <f>VLOOKUP($C168,KBMAUCO!$A$2:$S$604,14,FALSE)</f>
        <v>30</v>
      </c>
      <c r="BE168" s="7" t="str">
        <f t="shared" si="43"/>
        <v>S</v>
      </c>
      <c r="BF168">
        <f>VLOOKUP($C168,KBMAUCO!$A$2:$S$604,16,FALSE)</f>
        <v>34</v>
      </c>
      <c r="BG168" s="7" t="str">
        <f t="shared" si="44"/>
        <v>S</v>
      </c>
      <c r="BH168">
        <f>VLOOKUP($C168,KBMAUCO!$A$2:$S$604,19,FALSE)</f>
        <v>29</v>
      </c>
      <c r="BI168" s="7" t="str">
        <f t="shared" si="45"/>
        <v>S</v>
      </c>
      <c r="BJ168">
        <f>VLOOKUP($C168,KBMAUCO!$A$2:$S$604,18,FALSE)</f>
        <v>31</v>
      </c>
      <c r="BK168" s="7" t="str">
        <f t="shared" si="46"/>
        <v>S</v>
      </c>
      <c r="BL168" t="str">
        <f>VLOOKUP($C168,KBMAUCO!$A$2:$S$604,4,FALSE)</f>
        <v>_</v>
      </c>
      <c r="BM168" s="7" t="str">
        <f t="shared" ref="BM168:BM231" si="47">IF(BL168&gt;21,"S",IF(BL168&lt;16,"R","I"))</f>
        <v>S</v>
      </c>
    </row>
    <row r="169" spans="1:65">
      <c r="A169" s="8" t="s">
        <v>1241</v>
      </c>
      <c r="B169">
        <v>1</v>
      </c>
      <c r="C169" s="8">
        <v>3188</v>
      </c>
      <c r="D169" s="8" t="s">
        <v>1241</v>
      </c>
      <c r="E169" s="23">
        <f>VLOOKUP(C169,'fechas de aislamiento'!A$2:B$825,2,FALSE)</f>
        <v>43518</v>
      </c>
      <c r="F169" s="8" t="s">
        <v>1241</v>
      </c>
      <c r="G169" t="s">
        <v>338</v>
      </c>
      <c r="H169" s="8" t="s">
        <v>1241</v>
      </c>
      <c r="I169" s="10" t="s">
        <v>1142</v>
      </c>
      <c r="J169" s="2" t="s">
        <v>1143</v>
      </c>
      <c r="K169" s="8" t="s">
        <v>1013</v>
      </c>
      <c r="L169" s="8" t="s">
        <v>1241</v>
      </c>
      <c r="M169" s="4" t="s">
        <v>1014</v>
      </c>
      <c r="N169" s="8">
        <v>1193</v>
      </c>
      <c r="O169" t="s">
        <v>1241</v>
      </c>
      <c r="P169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1</v>
      </c>
      <c r="AB169" s="7">
        <v>0</v>
      </c>
      <c r="AC169" s="7">
        <v>0</v>
      </c>
      <c r="AD169" s="7">
        <v>0</v>
      </c>
      <c r="AE169" s="7">
        <v>0</v>
      </c>
      <c r="AF169" s="7"/>
      <c r="AG169" s="7"/>
      <c r="AH169">
        <f>VLOOKUP(C169,KBMAUCO!$A$2:$S$604,5,FALSE)</f>
        <v>26</v>
      </c>
      <c r="AI169" s="7" t="str">
        <f t="shared" si="32"/>
        <v>S</v>
      </c>
      <c r="AJ169">
        <f>VLOOKUP($C169,KBMAUCO!$A$2:$S$604,17,FALSE)</f>
        <v>26</v>
      </c>
      <c r="AK169" s="7" t="str">
        <f t="shared" si="33"/>
        <v>S</v>
      </c>
      <c r="AL169">
        <f>VLOOKUP($C169,KBMAUCO!$A$2:$S$604,6,FALSE)</f>
        <v>25</v>
      </c>
      <c r="AM169" s="7" t="str">
        <f t="shared" si="34"/>
        <v>S</v>
      </c>
      <c r="AN169">
        <f>VLOOKUP($C169,KBMAUCO!$A$2:$S$604,15,FALSE)</f>
        <v>29</v>
      </c>
      <c r="AO169" s="7" t="str">
        <f t="shared" si="35"/>
        <v>S</v>
      </c>
      <c r="AP169">
        <f>VLOOKUP($C169,KBMAUCO!$A$2:$S$604,12,FALSE)</f>
        <v>38</v>
      </c>
      <c r="AQ169" s="7" t="str">
        <f t="shared" si="36"/>
        <v>S</v>
      </c>
      <c r="AR169">
        <f>VLOOKUP($C169,KBMAUCO!$A$2:$S$604,7,FALSE)</f>
        <v>36</v>
      </c>
      <c r="AS169" s="7" t="str">
        <f t="shared" si="37"/>
        <v>S</v>
      </c>
      <c r="AT169">
        <f>VLOOKUP($C169,KBMAUCO!$A$2:$S$604,10,FALSE)</f>
        <v>37</v>
      </c>
      <c r="AU169" s="7" t="str">
        <f t="shared" si="38"/>
        <v>S</v>
      </c>
      <c r="AV169">
        <f>VLOOKUP($C169,KBMAUCO!$A$2:$S$604,8,FALSE)</f>
        <v>17</v>
      </c>
      <c r="AW169" s="7" t="str">
        <f t="shared" si="39"/>
        <v>R</v>
      </c>
      <c r="AX169">
        <f>VLOOKUP($C169,KBMAUCO!$A$2:$S$604,11,FALSE)</f>
        <v>38</v>
      </c>
      <c r="AY169" s="7" t="str">
        <f t="shared" si="40"/>
        <v>S</v>
      </c>
      <c r="AZ169">
        <f>VLOOKUP($C169,KBMAUCO!$A$2:$S$604,13,FALSE)</f>
        <v>29</v>
      </c>
      <c r="BA169" s="7" t="str">
        <f t="shared" si="41"/>
        <v>S</v>
      </c>
      <c r="BB169">
        <f>VLOOKUP($C169,KBMAUCO!$A$2:$S$604,9,FALSE)</f>
        <v>24</v>
      </c>
      <c r="BC169" s="7" t="str">
        <f t="shared" si="42"/>
        <v>S</v>
      </c>
      <c r="BD169">
        <f>VLOOKUP($C169,KBMAUCO!$A$2:$S$604,14,FALSE)</f>
        <v>30</v>
      </c>
      <c r="BE169" s="7" t="str">
        <f t="shared" si="43"/>
        <v>S</v>
      </c>
      <c r="BF169">
        <f>VLOOKUP($C169,KBMAUCO!$A$2:$S$604,16,FALSE)</f>
        <v>34</v>
      </c>
      <c r="BG169" s="7" t="str">
        <f t="shared" si="44"/>
        <v>S</v>
      </c>
      <c r="BH169">
        <f>VLOOKUP($C169,KBMAUCO!$A$2:$S$604,19,FALSE)</f>
        <v>32</v>
      </c>
      <c r="BI169" s="7" t="str">
        <f t="shared" si="45"/>
        <v>S</v>
      </c>
      <c r="BJ169">
        <f>VLOOKUP($C169,KBMAUCO!$A$2:$S$604,18,FALSE)</f>
        <v>36</v>
      </c>
      <c r="BK169" s="7" t="str">
        <f t="shared" si="46"/>
        <v>S</v>
      </c>
      <c r="BL169" t="str">
        <f>VLOOKUP($C169,KBMAUCO!$A$2:$S$604,4,FALSE)</f>
        <v>_</v>
      </c>
      <c r="BM169" s="7" t="str">
        <f t="shared" si="47"/>
        <v>S</v>
      </c>
    </row>
    <row r="170" spans="1:65">
      <c r="A170" s="8" t="s">
        <v>1242</v>
      </c>
      <c r="B170" s="8"/>
      <c r="C170" s="8">
        <v>3189</v>
      </c>
      <c r="D170" s="8" t="s">
        <v>1242</v>
      </c>
      <c r="E170" s="23">
        <f>VLOOKUP(C170,'fechas de aislamiento'!A$2:B$825,2,FALSE)</f>
        <v>43518</v>
      </c>
      <c r="F170" s="8" t="s">
        <v>1242</v>
      </c>
      <c r="G170" t="str">
        <f>VLOOKUP(C170,Sheet4!A$2:B$604,2,FALSE)</f>
        <v>PCM122CIP</v>
      </c>
      <c r="H170" s="8" t="s">
        <v>1242</v>
      </c>
      <c r="I170" s="10" t="s">
        <v>1142</v>
      </c>
      <c r="J170" s="2" t="s">
        <v>1143</v>
      </c>
      <c r="K170" s="8" t="s">
        <v>1013</v>
      </c>
      <c r="L170" s="8" t="s">
        <v>1242</v>
      </c>
      <c r="M170" s="4" t="s">
        <v>1014</v>
      </c>
      <c r="N170" s="8">
        <v>93</v>
      </c>
      <c r="O170" t="s">
        <v>1242</v>
      </c>
      <c r="P170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1</v>
      </c>
      <c r="AB170" s="7">
        <v>0</v>
      </c>
      <c r="AC170" s="7">
        <v>0</v>
      </c>
      <c r="AD170" s="7">
        <v>0</v>
      </c>
      <c r="AE170" s="7">
        <v>0</v>
      </c>
      <c r="AF170" s="7"/>
      <c r="AG170" s="7"/>
      <c r="AH170">
        <f>VLOOKUP(C170,KBMAUCO!$A$2:$S$604,5,FALSE)</f>
        <v>24</v>
      </c>
      <c r="AI170" s="7" t="str">
        <f t="shared" si="32"/>
        <v>S</v>
      </c>
      <c r="AJ170">
        <f>VLOOKUP($C170,KBMAUCO!$A$2:$S$604,17,FALSE)</f>
        <v>27</v>
      </c>
      <c r="AK170" s="7" t="str">
        <f t="shared" si="33"/>
        <v>S</v>
      </c>
      <c r="AL170">
        <f>VLOOKUP($C170,KBMAUCO!$A$2:$S$604,6,FALSE)</f>
        <v>26</v>
      </c>
      <c r="AM170" s="7" t="str">
        <f t="shared" si="34"/>
        <v>S</v>
      </c>
      <c r="AN170">
        <f>VLOOKUP($C170,KBMAUCO!$A$2:$S$604,15,FALSE)</f>
        <v>27</v>
      </c>
      <c r="AO170" s="7" t="str">
        <f t="shared" si="35"/>
        <v>S</v>
      </c>
      <c r="AP170">
        <f>VLOOKUP($C170,KBMAUCO!$A$2:$S$604,12,FALSE)</f>
        <v>36</v>
      </c>
      <c r="AQ170" s="7" t="str">
        <f t="shared" si="36"/>
        <v>S</v>
      </c>
      <c r="AR170">
        <f>VLOOKUP($C170,KBMAUCO!$A$2:$S$604,7,FALSE)</f>
        <v>33</v>
      </c>
      <c r="AS170" s="7" t="str">
        <f t="shared" si="37"/>
        <v>S</v>
      </c>
      <c r="AT170">
        <f>VLOOKUP($C170,KBMAUCO!$A$2:$S$604,10,FALSE)</f>
        <v>33</v>
      </c>
      <c r="AU170" s="7" t="str">
        <f t="shared" si="38"/>
        <v>S</v>
      </c>
      <c r="AV170">
        <f>VLOOKUP($C170,KBMAUCO!$A$2:$S$604,8,FALSE)</f>
        <v>18</v>
      </c>
      <c r="AW170" s="7" t="str">
        <f t="shared" si="39"/>
        <v>R</v>
      </c>
      <c r="AX170">
        <f>VLOOKUP($C170,KBMAUCO!$A$2:$S$604,11,FALSE)</f>
        <v>34</v>
      </c>
      <c r="AY170" s="7" t="str">
        <f t="shared" si="40"/>
        <v>S</v>
      </c>
      <c r="AZ170">
        <f>VLOOKUP($C170,KBMAUCO!$A$2:$S$604,13,FALSE)</f>
        <v>32</v>
      </c>
      <c r="BA170" s="7" t="str">
        <f t="shared" si="41"/>
        <v>S</v>
      </c>
      <c r="BB170">
        <f>VLOOKUP($C170,KBMAUCO!$A$2:$S$604,9,FALSE)</f>
        <v>27</v>
      </c>
      <c r="BC170" s="7" t="str">
        <f t="shared" si="42"/>
        <v>S</v>
      </c>
      <c r="BD170">
        <f>VLOOKUP($C170,KBMAUCO!$A$2:$S$604,14,FALSE)</f>
        <v>33</v>
      </c>
      <c r="BE170" s="7" t="str">
        <f t="shared" si="43"/>
        <v>S</v>
      </c>
      <c r="BF170">
        <f>VLOOKUP($C170,KBMAUCO!$A$2:$S$604,16,FALSE)</f>
        <v>33</v>
      </c>
      <c r="BG170" s="7" t="str">
        <f t="shared" si="44"/>
        <v>S</v>
      </c>
      <c r="BH170">
        <f>VLOOKUP($C170,KBMAUCO!$A$2:$S$604,19,FALSE)</f>
        <v>32</v>
      </c>
      <c r="BI170" s="7" t="str">
        <f t="shared" si="45"/>
        <v>S</v>
      </c>
      <c r="BJ170">
        <f>VLOOKUP($C170,KBMAUCO!$A$2:$S$604,18,FALSE)</f>
        <v>34</v>
      </c>
      <c r="BK170" s="7" t="str">
        <f t="shared" si="46"/>
        <v>S</v>
      </c>
      <c r="BL170" t="str">
        <f>VLOOKUP($C170,KBMAUCO!$A$2:$S$604,4,FALSE)</f>
        <v>_</v>
      </c>
      <c r="BM170" s="7" t="str">
        <f t="shared" si="47"/>
        <v>S</v>
      </c>
    </row>
    <row r="171" spans="1:65">
      <c r="A171" s="8" t="s">
        <v>1243</v>
      </c>
      <c r="B171" s="8"/>
      <c r="C171" s="8">
        <v>3190</v>
      </c>
      <c r="D171" s="8" t="s">
        <v>1243</v>
      </c>
      <c r="E171" s="23">
        <f>VLOOKUP(C171,'fechas de aislamiento'!A$2:B$825,2,FALSE)</f>
        <v>43518</v>
      </c>
      <c r="F171" s="8" t="s">
        <v>1243</v>
      </c>
      <c r="G171" t="str">
        <f>VLOOKUP(C171,Sheet4!A$2:B$604,2,FALSE)</f>
        <v>PCM106M1CIP</v>
      </c>
      <c r="H171" s="8" t="s">
        <v>1243</v>
      </c>
      <c r="I171" s="10" t="s">
        <v>1142</v>
      </c>
      <c r="J171" s="2" t="s">
        <v>1143</v>
      </c>
      <c r="K171" s="8" t="s">
        <v>1013</v>
      </c>
      <c r="L171" s="8" t="s">
        <v>1243</v>
      </c>
      <c r="M171" s="4" t="s">
        <v>1014</v>
      </c>
      <c r="N171" s="8">
        <v>93</v>
      </c>
      <c r="O171" t="s">
        <v>1243</v>
      </c>
      <c r="P171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1</v>
      </c>
      <c r="AB171" s="7">
        <v>0</v>
      </c>
      <c r="AC171" s="7">
        <v>0</v>
      </c>
      <c r="AD171" s="7">
        <v>0</v>
      </c>
      <c r="AE171" s="7">
        <v>0</v>
      </c>
      <c r="AF171" s="7"/>
      <c r="AG171" s="7"/>
      <c r="AH171">
        <f>VLOOKUP(C171,KBMAUCO!$A$2:$S$604,5,FALSE)</f>
        <v>25</v>
      </c>
      <c r="AI171" s="7" t="str">
        <f t="shared" si="32"/>
        <v>S</v>
      </c>
      <c r="AJ171">
        <f>VLOOKUP($C171,KBMAUCO!$A$2:$S$604,17,FALSE)</f>
        <v>23</v>
      </c>
      <c r="AK171" s="7" t="str">
        <f t="shared" si="33"/>
        <v>S</v>
      </c>
      <c r="AL171">
        <f>VLOOKUP($C171,KBMAUCO!$A$2:$S$604,6,FALSE)</f>
        <v>21</v>
      </c>
      <c r="AM171" s="7" t="str">
        <f t="shared" si="34"/>
        <v>S</v>
      </c>
      <c r="AN171">
        <f>VLOOKUP($C171,KBMAUCO!$A$2:$S$604,15,FALSE)</f>
        <v>27</v>
      </c>
      <c r="AO171" s="7" t="str">
        <f t="shared" si="35"/>
        <v>S</v>
      </c>
      <c r="AP171">
        <f>VLOOKUP($C171,KBMAUCO!$A$2:$S$604,12,FALSE)</f>
        <v>35</v>
      </c>
      <c r="AQ171" s="7" t="str">
        <f t="shared" si="36"/>
        <v>S</v>
      </c>
      <c r="AR171">
        <f>VLOOKUP($C171,KBMAUCO!$A$2:$S$604,7,FALSE)</f>
        <v>32</v>
      </c>
      <c r="AS171" s="7" t="str">
        <f t="shared" si="37"/>
        <v>S</v>
      </c>
      <c r="AT171">
        <f>VLOOKUP($C171,KBMAUCO!$A$2:$S$604,10,FALSE)</f>
        <v>33</v>
      </c>
      <c r="AU171" s="7" t="str">
        <f t="shared" si="38"/>
        <v>S</v>
      </c>
      <c r="AV171">
        <f>VLOOKUP($C171,KBMAUCO!$A$2:$S$604,8,FALSE)</f>
        <v>15</v>
      </c>
      <c r="AW171" s="7" t="str">
        <f t="shared" si="39"/>
        <v>R</v>
      </c>
      <c r="AX171">
        <f>VLOOKUP($C171,KBMAUCO!$A$2:$S$604,11,FALSE)</f>
        <v>35</v>
      </c>
      <c r="AY171" s="7" t="str">
        <f t="shared" si="40"/>
        <v>S</v>
      </c>
      <c r="AZ171">
        <f>VLOOKUP($C171,KBMAUCO!$A$2:$S$604,13,FALSE)</f>
        <v>28</v>
      </c>
      <c r="BA171" s="7" t="str">
        <f t="shared" si="41"/>
        <v>S</v>
      </c>
      <c r="BB171">
        <f>VLOOKUP($C171,KBMAUCO!$A$2:$S$604,9,FALSE)</f>
        <v>25</v>
      </c>
      <c r="BC171" s="7" t="str">
        <f t="shared" si="42"/>
        <v>S</v>
      </c>
      <c r="BD171">
        <f>VLOOKUP($C171,KBMAUCO!$A$2:$S$604,14,FALSE)</f>
        <v>30</v>
      </c>
      <c r="BE171" s="7" t="str">
        <f t="shared" si="43"/>
        <v>S</v>
      </c>
      <c r="BF171">
        <f>VLOOKUP($C171,KBMAUCO!$A$2:$S$604,16,FALSE)</f>
        <v>32</v>
      </c>
      <c r="BG171" s="7" t="str">
        <f t="shared" si="44"/>
        <v>S</v>
      </c>
      <c r="BH171">
        <f>VLOOKUP($C171,KBMAUCO!$A$2:$S$604,19,FALSE)</f>
        <v>30</v>
      </c>
      <c r="BI171" s="7" t="str">
        <f t="shared" si="45"/>
        <v>S</v>
      </c>
      <c r="BJ171">
        <f>VLOOKUP($C171,KBMAUCO!$A$2:$S$604,18,FALSE)</f>
        <v>32</v>
      </c>
      <c r="BK171" s="7" t="str">
        <f t="shared" si="46"/>
        <v>S</v>
      </c>
      <c r="BL171" t="str">
        <f>VLOOKUP($C171,KBMAUCO!$A$2:$S$604,4,FALSE)</f>
        <v>_</v>
      </c>
      <c r="BM171" s="7" t="str">
        <f t="shared" si="47"/>
        <v>S</v>
      </c>
    </row>
    <row r="172" spans="1:65">
      <c r="A172" s="8" t="s">
        <v>1244</v>
      </c>
      <c r="B172" s="8"/>
      <c r="C172" s="8">
        <v>3196</v>
      </c>
      <c r="D172" s="8" t="s">
        <v>1244</v>
      </c>
      <c r="E172" s="23">
        <f>VLOOKUP(C172,'fechas de aislamiento'!A$2:B$825,2,FALSE)</f>
        <v>43522</v>
      </c>
      <c r="F172" s="8" t="s">
        <v>1244</v>
      </c>
      <c r="G172" t="str">
        <f>VLOOKUP(C172,Sheet4!A$2:B$604,2,FALSE)</f>
        <v>PCM-146M1CAZ</v>
      </c>
      <c r="H172" s="8" t="s">
        <v>1244</v>
      </c>
      <c r="I172" s="10" t="s">
        <v>1142</v>
      </c>
      <c r="J172" s="2" t="s">
        <v>1143</v>
      </c>
      <c r="K172" s="8" t="s">
        <v>1013</v>
      </c>
      <c r="L172" s="8" t="s">
        <v>1244</v>
      </c>
      <c r="M172" s="4" t="s">
        <v>1014</v>
      </c>
      <c r="N172" s="8">
        <v>3036</v>
      </c>
      <c r="O172" t="s">
        <v>1244</v>
      </c>
      <c r="P172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1</v>
      </c>
      <c r="Y172" s="7">
        <v>0</v>
      </c>
      <c r="Z172" s="7">
        <v>0</v>
      </c>
      <c r="AA172" s="7">
        <v>0.5</v>
      </c>
      <c r="AB172" s="7">
        <v>0</v>
      </c>
      <c r="AC172" s="7">
        <v>0</v>
      </c>
      <c r="AD172" s="7">
        <v>0</v>
      </c>
      <c r="AE172" s="7">
        <v>0</v>
      </c>
      <c r="AF172" s="7"/>
      <c r="AG172" s="7"/>
      <c r="AH172">
        <f>VLOOKUP(C172,KBMAUCO!$A$2:$S$604,5,FALSE)</f>
        <v>25</v>
      </c>
      <c r="AI172" s="7" t="str">
        <f t="shared" si="32"/>
        <v>S</v>
      </c>
      <c r="AJ172">
        <f>VLOOKUP($C172,KBMAUCO!$A$2:$S$604,17,FALSE)</f>
        <v>16</v>
      </c>
      <c r="AK172" s="7" t="str">
        <f t="shared" si="33"/>
        <v>S</v>
      </c>
      <c r="AL172">
        <f>VLOOKUP($C172,KBMAUCO!$A$2:$S$604,6,FALSE)</f>
        <v>6</v>
      </c>
      <c r="AM172" s="7" t="str">
        <f t="shared" si="34"/>
        <v>R</v>
      </c>
      <c r="AN172">
        <f>VLOOKUP($C172,KBMAUCO!$A$2:$S$604,15,FALSE)</f>
        <v>11</v>
      </c>
      <c r="AO172" s="7" t="str">
        <f t="shared" si="35"/>
        <v>R</v>
      </c>
      <c r="AP172">
        <f>VLOOKUP($C172,KBMAUCO!$A$2:$S$604,12,FALSE)</f>
        <v>36</v>
      </c>
      <c r="AQ172" s="7" t="str">
        <f t="shared" si="36"/>
        <v>S</v>
      </c>
      <c r="AR172">
        <f>VLOOKUP($C172,KBMAUCO!$A$2:$S$604,7,FALSE)</f>
        <v>25</v>
      </c>
      <c r="AS172" s="7" t="str">
        <f t="shared" si="37"/>
        <v>S</v>
      </c>
      <c r="AT172">
        <f>VLOOKUP($C172,KBMAUCO!$A$2:$S$604,10,FALSE)</f>
        <v>30</v>
      </c>
      <c r="AU172" s="7" t="str">
        <f t="shared" si="38"/>
        <v>S</v>
      </c>
      <c r="AV172">
        <f>VLOOKUP($C172,KBMAUCO!$A$2:$S$604,8,FALSE)</f>
        <v>24</v>
      </c>
      <c r="AW172" s="7" t="str">
        <f t="shared" si="39"/>
        <v>I</v>
      </c>
      <c r="AX172">
        <f>VLOOKUP($C172,KBMAUCO!$A$2:$S$604,11,FALSE)</f>
        <v>36</v>
      </c>
      <c r="AY172" s="7" t="str">
        <f t="shared" si="40"/>
        <v>S</v>
      </c>
      <c r="AZ172">
        <f>VLOOKUP($C172,KBMAUCO!$A$2:$S$604,13,FALSE)</f>
        <v>27</v>
      </c>
      <c r="BA172" s="7" t="str">
        <f t="shared" si="41"/>
        <v>S</v>
      </c>
      <c r="BB172">
        <f>VLOOKUP($C172,KBMAUCO!$A$2:$S$604,9,FALSE)</f>
        <v>50</v>
      </c>
      <c r="BC172" s="7" t="str">
        <f t="shared" si="42"/>
        <v>S</v>
      </c>
      <c r="BD172">
        <f>VLOOKUP($C172,KBMAUCO!$A$2:$S$604,14,FALSE)</f>
        <v>27</v>
      </c>
      <c r="BE172" s="7" t="str">
        <f t="shared" si="43"/>
        <v>S</v>
      </c>
      <c r="BF172">
        <f>VLOOKUP($C172,KBMAUCO!$A$2:$S$604,16,FALSE)</f>
        <v>36</v>
      </c>
      <c r="BG172" s="7" t="str">
        <f t="shared" si="44"/>
        <v>S</v>
      </c>
      <c r="BH172">
        <f>VLOOKUP($C172,KBMAUCO!$A$2:$S$604,19,FALSE)</f>
        <v>31</v>
      </c>
      <c r="BI172" s="7" t="str">
        <f t="shared" si="45"/>
        <v>S</v>
      </c>
      <c r="BJ172">
        <f>VLOOKUP($C172,KBMAUCO!$A$2:$S$604,18,FALSE)</f>
        <v>19</v>
      </c>
      <c r="BK172" s="7" t="str">
        <f t="shared" si="46"/>
        <v>S</v>
      </c>
      <c r="BL172" t="str">
        <f>VLOOKUP($C172,KBMAUCO!$A$2:$S$604,4,FALSE)</f>
        <v>_</v>
      </c>
      <c r="BM172" s="7" t="str">
        <f t="shared" si="47"/>
        <v>S</v>
      </c>
    </row>
    <row r="173" spans="1:65">
      <c r="A173" s="8" t="s">
        <v>1245</v>
      </c>
      <c r="B173" s="8"/>
      <c r="C173" s="8">
        <v>3197</v>
      </c>
      <c r="D173" s="8" t="s">
        <v>1245</v>
      </c>
      <c r="E173" s="23">
        <f>VLOOKUP(C173,'fechas de aislamiento'!A$2:B$825,2,FALSE)</f>
        <v>43522</v>
      </c>
      <c r="F173" s="8" t="s">
        <v>1245</v>
      </c>
      <c r="G173" t="str">
        <f>VLOOKUP(C173,Sheet4!A$2:B$604,2,FALSE)</f>
        <v>PCM-146M2CAZ</v>
      </c>
      <c r="H173" s="8" t="s">
        <v>1245</v>
      </c>
      <c r="I173" s="10" t="s">
        <v>1142</v>
      </c>
      <c r="J173" s="2" t="s">
        <v>1143</v>
      </c>
      <c r="K173" s="8" t="s">
        <v>1013</v>
      </c>
      <c r="L173" s="8" t="s">
        <v>1245</v>
      </c>
      <c r="M173" s="4" t="s">
        <v>1014</v>
      </c>
      <c r="N173" s="8">
        <v>10</v>
      </c>
      <c r="O173" t="s">
        <v>1245</v>
      </c>
      <c r="P173">
        <v>1</v>
      </c>
      <c r="Q173" s="7">
        <v>0</v>
      </c>
      <c r="R173" s="7">
        <v>0</v>
      </c>
      <c r="S173" s="7">
        <v>0</v>
      </c>
      <c r="T173" s="7">
        <v>1</v>
      </c>
      <c r="U173" s="7">
        <v>0</v>
      </c>
      <c r="V173" s="7">
        <v>1</v>
      </c>
      <c r="W173" s="7">
        <v>0</v>
      </c>
      <c r="X173" s="7">
        <v>1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/>
      <c r="AG173" s="7"/>
      <c r="AH173">
        <f>VLOOKUP(C173,KBMAUCO!$A$2:$S$604,5,FALSE)</f>
        <v>24</v>
      </c>
      <c r="AI173" s="7" t="str">
        <f t="shared" si="32"/>
        <v>S</v>
      </c>
      <c r="AJ173">
        <f>VLOOKUP($C173,KBMAUCO!$A$2:$S$604,17,FALSE)</f>
        <v>23</v>
      </c>
      <c r="AK173" s="7" t="str">
        <f t="shared" si="33"/>
        <v>S</v>
      </c>
      <c r="AL173">
        <f>VLOOKUP($C173,KBMAUCO!$A$2:$S$604,6,FALSE)</f>
        <v>6</v>
      </c>
      <c r="AM173" s="7" t="str">
        <f t="shared" si="34"/>
        <v>R</v>
      </c>
      <c r="AN173">
        <f>VLOOKUP($C173,KBMAUCO!$A$2:$S$604,15,FALSE)</f>
        <v>6</v>
      </c>
      <c r="AO173" s="7" t="str">
        <f t="shared" si="35"/>
        <v>R</v>
      </c>
      <c r="AP173">
        <f>VLOOKUP($C173,KBMAUCO!$A$2:$S$604,12,FALSE)</f>
        <v>26</v>
      </c>
      <c r="AQ173" s="7" t="str">
        <f t="shared" si="36"/>
        <v>S</v>
      </c>
      <c r="AR173">
        <f>VLOOKUP($C173,KBMAUCO!$A$2:$S$604,7,FALSE)</f>
        <v>24</v>
      </c>
      <c r="AS173" s="7" t="str">
        <f t="shared" si="37"/>
        <v>S</v>
      </c>
      <c r="AT173">
        <f>VLOOKUP($C173,KBMAUCO!$A$2:$S$604,10,FALSE)</f>
        <v>16</v>
      </c>
      <c r="AU173" s="7" t="str">
        <f t="shared" si="38"/>
        <v>R</v>
      </c>
      <c r="AV173">
        <f>VLOOKUP($C173,KBMAUCO!$A$2:$S$604,8,FALSE)</f>
        <v>36</v>
      </c>
      <c r="AW173" s="7" t="str">
        <f t="shared" si="39"/>
        <v>S</v>
      </c>
      <c r="AX173">
        <f>VLOOKUP($C173,KBMAUCO!$A$2:$S$604,11,FALSE)</f>
        <v>36</v>
      </c>
      <c r="AY173" s="7" t="str">
        <f t="shared" si="40"/>
        <v>S</v>
      </c>
      <c r="AZ173">
        <f>VLOOKUP($C173,KBMAUCO!$A$2:$S$604,13,FALSE)</f>
        <v>30</v>
      </c>
      <c r="BA173" s="7" t="str">
        <f t="shared" si="41"/>
        <v>S</v>
      </c>
      <c r="BB173">
        <f>VLOOKUP($C173,KBMAUCO!$A$2:$S$604,9,FALSE)</f>
        <v>26</v>
      </c>
      <c r="BC173" s="7" t="str">
        <f t="shared" si="42"/>
        <v>S</v>
      </c>
      <c r="BD173">
        <f>VLOOKUP($C173,KBMAUCO!$A$2:$S$604,14,FALSE)</f>
        <v>31</v>
      </c>
      <c r="BE173" s="7" t="str">
        <f t="shared" si="43"/>
        <v>S</v>
      </c>
      <c r="BF173">
        <f>VLOOKUP($C173,KBMAUCO!$A$2:$S$604,16,FALSE)</f>
        <v>35</v>
      </c>
      <c r="BG173" s="7" t="str">
        <f t="shared" si="44"/>
        <v>S</v>
      </c>
      <c r="BH173">
        <f>VLOOKUP($C173,KBMAUCO!$A$2:$S$604,19,FALSE)</f>
        <v>28</v>
      </c>
      <c r="BI173" s="7" t="str">
        <f t="shared" si="45"/>
        <v>S</v>
      </c>
      <c r="BJ173">
        <f>VLOOKUP($C173,KBMAUCO!$A$2:$S$604,18,FALSE)</f>
        <v>31</v>
      </c>
      <c r="BK173" s="7" t="str">
        <f t="shared" si="46"/>
        <v>S</v>
      </c>
      <c r="BL173" t="str">
        <f>VLOOKUP($C173,KBMAUCO!$A$2:$S$604,4,FALSE)</f>
        <v>_</v>
      </c>
      <c r="BM173" s="7" t="str">
        <f t="shared" si="47"/>
        <v>S</v>
      </c>
    </row>
    <row r="174" spans="1:65">
      <c r="A174" s="8" t="s">
        <v>1246</v>
      </c>
      <c r="B174" s="8"/>
      <c r="C174" s="8">
        <v>3198</v>
      </c>
      <c r="D174" s="8" t="s">
        <v>1246</v>
      </c>
      <c r="E174" s="23">
        <f>VLOOKUP(C174,'fechas de aislamiento'!A$2:B$825,2,FALSE)</f>
        <v>43522</v>
      </c>
      <c r="F174" s="8" t="s">
        <v>1246</v>
      </c>
      <c r="G174" t="str">
        <f>VLOOKUP(C174,Sheet4!A$2:B$604,2,FALSE)</f>
        <v>PCM-146M3CAZ</v>
      </c>
      <c r="H174" s="8" t="s">
        <v>1246</v>
      </c>
      <c r="I174" s="10" t="s">
        <v>1142</v>
      </c>
      <c r="J174" s="2" t="s">
        <v>1143</v>
      </c>
      <c r="K174" s="8" t="s">
        <v>1013</v>
      </c>
      <c r="L174" s="8" t="s">
        <v>1246</v>
      </c>
      <c r="M174" s="4" t="s">
        <v>1014</v>
      </c>
      <c r="N174" s="8">
        <v>3036</v>
      </c>
      <c r="O174" t="s">
        <v>1246</v>
      </c>
      <c r="P174">
        <v>0</v>
      </c>
      <c r="Q174" s="7">
        <v>0</v>
      </c>
      <c r="R174" s="7">
        <v>0</v>
      </c>
      <c r="S174" s="7">
        <v>0</v>
      </c>
      <c r="T174" s="7">
        <v>1</v>
      </c>
      <c r="U174" s="7">
        <v>0</v>
      </c>
      <c r="V174" s="7">
        <v>0</v>
      </c>
      <c r="W174" s="7">
        <v>0</v>
      </c>
      <c r="X174" s="7">
        <v>1</v>
      </c>
      <c r="Y174" s="7">
        <v>0</v>
      </c>
      <c r="Z174" s="7">
        <v>0</v>
      </c>
      <c r="AA174" s="7">
        <v>0.5</v>
      </c>
      <c r="AB174" s="7">
        <v>0</v>
      </c>
      <c r="AC174" s="7">
        <v>0</v>
      </c>
      <c r="AD174" s="7">
        <v>0</v>
      </c>
      <c r="AE174" s="7">
        <v>0</v>
      </c>
      <c r="AF174" s="7"/>
      <c r="AG174" s="7"/>
      <c r="AH174">
        <f>VLOOKUP(C174,KBMAUCO!$A$2:$S$604,5,FALSE)</f>
        <v>24</v>
      </c>
      <c r="AI174" s="7" t="str">
        <f t="shared" si="32"/>
        <v>S</v>
      </c>
      <c r="AJ174">
        <f>VLOOKUP($C174,KBMAUCO!$A$2:$S$604,17,FALSE)</f>
        <v>17</v>
      </c>
      <c r="AK174" s="7" t="str">
        <f t="shared" si="33"/>
        <v>S</v>
      </c>
      <c r="AL174">
        <f>VLOOKUP($C174,KBMAUCO!$A$2:$S$604,6,FALSE)</f>
        <v>6</v>
      </c>
      <c r="AM174" s="7" t="str">
        <f t="shared" si="34"/>
        <v>R</v>
      </c>
      <c r="AN174">
        <f>VLOOKUP($C174,KBMAUCO!$A$2:$S$604,15,FALSE)</f>
        <v>10</v>
      </c>
      <c r="AO174" s="7" t="str">
        <f t="shared" si="35"/>
        <v>R</v>
      </c>
      <c r="AP174">
        <f>VLOOKUP($C174,KBMAUCO!$A$2:$S$604,12,FALSE)</f>
        <v>36</v>
      </c>
      <c r="AQ174" s="7" t="str">
        <f t="shared" si="36"/>
        <v>S</v>
      </c>
      <c r="AR174">
        <f>VLOOKUP($C174,KBMAUCO!$A$2:$S$604,7,FALSE)</f>
        <v>24</v>
      </c>
      <c r="AS174" s="7" t="str">
        <f t="shared" si="37"/>
        <v>S</v>
      </c>
      <c r="AT174">
        <f>VLOOKUP($C174,KBMAUCO!$A$2:$S$604,10,FALSE)</f>
        <v>30</v>
      </c>
      <c r="AU174" s="7" t="str">
        <f t="shared" si="38"/>
        <v>S</v>
      </c>
      <c r="AV174">
        <f>VLOOKUP($C174,KBMAUCO!$A$2:$S$604,8,FALSE)</f>
        <v>25</v>
      </c>
      <c r="AW174" s="7" t="str">
        <f t="shared" si="39"/>
        <v>I</v>
      </c>
      <c r="AX174">
        <f>VLOOKUP($C174,KBMAUCO!$A$2:$S$604,11,FALSE)</f>
        <v>33</v>
      </c>
      <c r="AY174" s="7" t="str">
        <f t="shared" si="40"/>
        <v>S</v>
      </c>
      <c r="AZ174">
        <f>VLOOKUP($C174,KBMAUCO!$A$2:$S$604,13,FALSE)</f>
        <v>28</v>
      </c>
      <c r="BA174" s="7" t="str">
        <f t="shared" si="41"/>
        <v>S</v>
      </c>
      <c r="BB174">
        <f>VLOOKUP($C174,KBMAUCO!$A$2:$S$604,9,FALSE)</f>
        <v>24</v>
      </c>
      <c r="BC174" s="7" t="str">
        <f t="shared" si="42"/>
        <v>S</v>
      </c>
      <c r="BD174">
        <f>VLOOKUP($C174,KBMAUCO!$A$2:$S$604,14,FALSE)</f>
        <v>28</v>
      </c>
      <c r="BE174" s="7" t="str">
        <f t="shared" si="43"/>
        <v>S</v>
      </c>
      <c r="BF174">
        <f>VLOOKUP($C174,KBMAUCO!$A$2:$S$604,16,FALSE)</f>
        <v>34</v>
      </c>
      <c r="BG174" s="7" t="str">
        <f t="shared" si="44"/>
        <v>S</v>
      </c>
      <c r="BH174">
        <f>VLOOKUP($C174,KBMAUCO!$A$2:$S$604,19,FALSE)</f>
        <v>28</v>
      </c>
      <c r="BI174" s="7" t="str">
        <f t="shared" si="45"/>
        <v>S</v>
      </c>
      <c r="BJ174">
        <f>VLOOKUP($C174,KBMAUCO!$A$2:$S$604,18,FALSE)</f>
        <v>21</v>
      </c>
      <c r="BK174" s="7" t="str">
        <f t="shared" si="46"/>
        <v>S</v>
      </c>
      <c r="BL174" t="str">
        <f>VLOOKUP($C174,KBMAUCO!$A$2:$S$604,4,FALSE)</f>
        <v>_</v>
      </c>
      <c r="BM174" s="7" t="str">
        <f t="shared" si="47"/>
        <v>S</v>
      </c>
    </row>
    <row r="175" spans="1:65">
      <c r="A175" s="8" t="s">
        <v>1247</v>
      </c>
      <c r="B175" s="8"/>
      <c r="C175" s="8">
        <v>3199</v>
      </c>
      <c r="D175" s="8" t="s">
        <v>1247</v>
      </c>
      <c r="E175" s="23">
        <f>VLOOKUP(C175,'fechas de aislamiento'!A$2:B$825,2,FALSE)</f>
        <v>43522</v>
      </c>
      <c r="F175" s="8" t="s">
        <v>1247</v>
      </c>
      <c r="G175" t="str">
        <f>VLOOKUP(C175,Sheet4!A$2:B$604,2,FALSE)</f>
        <v>PCM-147M1CAZ</v>
      </c>
      <c r="H175" s="8" t="s">
        <v>1247</v>
      </c>
      <c r="I175" s="10" t="s">
        <v>1142</v>
      </c>
      <c r="J175" s="2" t="s">
        <v>1143</v>
      </c>
      <c r="K175" s="8" t="s">
        <v>1013</v>
      </c>
      <c r="L175" s="8" t="s">
        <v>1247</v>
      </c>
      <c r="M175" s="4" t="s">
        <v>1014</v>
      </c>
      <c r="N175" s="8">
        <v>3036</v>
      </c>
      <c r="O175" t="s">
        <v>1247</v>
      </c>
      <c r="P175">
        <v>0</v>
      </c>
      <c r="Q175" s="7">
        <v>0</v>
      </c>
      <c r="R175" s="7">
        <v>0</v>
      </c>
      <c r="S175" s="7">
        <v>0</v>
      </c>
      <c r="T175" s="7">
        <v>1</v>
      </c>
      <c r="U175" s="7">
        <v>0</v>
      </c>
      <c r="V175" s="7">
        <v>0</v>
      </c>
      <c r="W175" s="7">
        <v>0</v>
      </c>
      <c r="X175" s="7">
        <v>1</v>
      </c>
      <c r="Y175" s="7">
        <v>0.5</v>
      </c>
      <c r="Z175" s="7">
        <v>0</v>
      </c>
      <c r="AA175" s="7">
        <v>0.5</v>
      </c>
      <c r="AB175" s="7">
        <v>0</v>
      </c>
      <c r="AC175" s="7">
        <v>0</v>
      </c>
      <c r="AD175" s="7">
        <v>0</v>
      </c>
      <c r="AE175" s="7">
        <v>0</v>
      </c>
      <c r="AF175" s="7"/>
      <c r="AG175" s="7"/>
      <c r="AH175">
        <f>VLOOKUP(C175,KBMAUCO!$A$2:$S$604,5,FALSE)</f>
        <v>24</v>
      </c>
      <c r="AI175" s="7" t="str">
        <f t="shared" ref="AI175:AI238" si="48">IF(AH175&gt;19,"S",IF(AH175&lt;17,"R","I"))</f>
        <v>S</v>
      </c>
      <c r="AJ175">
        <f>VLOOKUP($C175,KBMAUCO!$A$2:$S$604,17,FALSE)</f>
        <v>14</v>
      </c>
      <c r="AK175" s="7" t="str">
        <f t="shared" ref="AK175:AK238" si="49">IF(AJ175&gt;14,"S",IF(AJ175&lt;12,"R","I"))</f>
        <v>I</v>
      </c>
      <c r="AL175">
        <f>VLOOKUP($C175,KBMAUCO!$A$2:$S$604,6,FALSE)</f>
        <v>6</v>
      </c>
      <c r="AM175" s="7" t="str">
        <f t="shared" ref="AM175:AM238" si="50">IF(AL175&gt;16,"S",IF(AL175&lt;14,"R","I"))</f>
        <v>R</v>
      </c>
      <c r="AN175">
        <f>VLOOKUP($C175,KBMAUCO!$A$2:$S$604,15,FALSE)</f>
        <v>12</v>
      </c>
      <c r="AO175" s="7" t="str">
        <f t="shared" ref="AO175:AO238" si="51">IF(AN175&gt;22,"S",IF(AN175&lt;20,"R","I"))</f>
        <v>R</v>
      </c>
      <c r="AP175">
        <f>VLOOKUP($C175,KBMAUCO!$A$2:$S$604,12,FALSE)</f>
        <v>38</v>
      </c>
      <c r="AQ175" s="7" t="str">
        <f t="shared" ref="AQ175:AQ238" si="52">IF(AP175&gt;24,"S",IF(AP175&lt;19,"R","I"))</f>
        <v>S</v>
      </c>
      <c r="AR175">
        <f>VLOOKUP($C175,KBMAUCO!$A$2:$S$604,7,FALSE)</f>
        <v>24</v>
      </c>
      <c r="AS175" s="7" t="str">
        <f t="shared" ref="AS175:AS238" si="53">IF(AR175&gt;20,"S",IF(AR175&lt;18,"R","I"))</f>
        <v>S</v>
      </c>
      <c r="AT175">
        <f>VLOOKUP($C175,KBMAUCO!$A$2:$S$604,10,FALSE)</f>
        <v>32</v>
      </c>
      <c r="AU175" s="7" t="str">
        <f t="shared" ref="AU175:AU238" si="54">IF(AT175&gt;22,"S",IF(AT175&lt;20,"R","I"))</f>
        <v>S</v>
      </c>
      <c r="AV175">
        <f>VLOOKUP($C175,KBMAUCO!$A$2:$S$604,8,FALSE)</f>
        <v>24</v>
      </c>
      <c r="AW175" s="7" t="str">
        <f t="shared" ref="AW175:AW238" si="55">IF(AV175&gt;25,"S",IF(AV175&lt;22,"R","I"))</f>
        <v>I</v>
      </c>
      <c r="AX175">
        <f>VLOOKUP($C175,KBMAUCO!$A$2:$S$604,11,FALSE)</f>
        <v>35</v>
      </c>
      <c r="AY175" s="7" t="str">
        <f t="shared" ref="AY175:AY238" si="56">IF(AX175&gt;21,"S",IF(AX175&lt;19,"R","I"))</f>
        <v>S</v>
      </c>
      <c r="AZ175">
        <f>VLOOKUP($C175,KBMAUCO!$A$2:$S$604,13,FALSE)</f>
        <v>28</v>
      </c>
      <c r="BA175" s="7" t="str">
        <f t="shared" ref="BA175:BA238" si="57">IF(AZ175&gt;15,"S",IF(AZ175&lt;13,"R","I"))</f>
        <v>S</v>
      </c>
      <c r="BB175">
        <f>VLOOKUP($C175,KBMAUCO!$A$2:$S$604,9,FALSE)</f>
        <v>24</v>
      </c>
      <c r="BC175" s="7" t="str">
        <f t="shared" ref="BC175:BC238" si="58">IF(BB175&gt;17,"S",IF(BB175&lt;15,"R","I"))</f>
        <v>S</v>
      </c>
      <c r="BD175">
        <f>VLOOKUP($C175,KBMAUCO!$A$2:$S$604,14,FALSE)</f>
        <v>27</v>
      </c>
      <c r="BE175" s="7" t="str">
        <f t="shared" ref="BE175:BE238" si="59">IF(BD175&gt;22,"S",IF(BD175&lt;20,"R","I"))</f>
        <v>S</v>
      </c>
      <c r="BF175">
        <f>VLOOKUP($C175,KBMAUCO!$A$2:$S$604,16,FALSE)</f>
        <v>35</v>
      </c>
      <c r="BG175" s="7" t="str">
        <f t="shared" ref="BG175:BG238" si="60">IF(BF175&gt;22,"S",IF(BF175&lt;20,"R","I"))</f>
        <v>S</v>
      </c>
      <c r="BH175">
        <f>VLOOKUP($C175,KBMAUCO!$A$2:$S$604,19,FALSE)</f>
        <v>31</v>
      </c>
      <c r="BI175" s="7" t="str">
        <f t="shared" ref="BI175:BI238" si="61">IF(BH175&gt;24,"S",IF(BH175&lt;21,"R","I"))</f>
        <v>S</v>
      </c>
      <c r="BJ175">
        <f>VLOOKUP($C175,KBMAUCO!$A$2:$S$604,18,FALSE)</f>
        <v>20</v>
      </c>
      <c r="BK175" s="7" t="str">
        <f t="shared" ref="BK175:BK238" si="62">IF(BJ175&gt;15,"S",IF(BJ175&lt;11,"R","I"))</f>
        <v>S</v>
      </c>
      <c r="BL175" t="str">
        <f>VLOOKUP($C175,KBMAUCO!$A$2:$S$604,4,FALSE)</f>
        <v>_</v>
      </c>
      <c r="BM175" s="7" t="str">
        <f t="shared" si="47"/>
        <v>S</v>
      </c>
    </row>
    <row r="176" spans="1:65">
      <c r="A176" s="8" t="s">
        <v>1248</v>
      </c>
      <c r="B176" s="8"/>
      <c r="C176" s="8">
        <v>3202</v>
      </c>
      <c r="D176" s="8" t="s">
        <v>1248</v>
      </c>
      <c r="E176" s="23">
        <f>VLOOKUP(C176,'fechas de aislamiento'!A$2:B$825,2,FALSE)</f>
        <v>43522</v>
      </c>
      <c r="F176" s="8" t="s">
        <v>1248</v>
      </c>
      <c r="G176" t="str">
        <f>VLOOKUP(C176,Sheet4!A$2:B$604,2,FALSE)</f>
        <v>PCM-162CAZ</v>
      </c>
      <c r="H176" s="8" t="s">
        <v>1248</v>
      </c>
      <c r="I176" s="10" t="s">
        <v>1142</v>
      </c>
      <c r="J176" s="2" t="s">
        <v>1143</v>
      </c>
      <c r="K176" s="8" t="s">
        <v>1013</v>
      </c>
      <c r="L176" s="8" t="s">
        <v>1248</v>
      </c>
      <c r="M176" s="4" t="s">
        <v>1014</v>
      </c>
      <c r="N176" s="8">
        <v>1722</v>
      </c>
      <c r="O176" t="s">
        <v>1248</v>
      </c>
      <c r="P176">
        <v>1</v>
      </c>
      <c r="Q176" s="7">
        <v>0</v>
      </c>
      <c r="R176" s="7">
        <v>0</v>
      </c>
      <c r="S176" s="7">
        <v>0</v>
      </c>
      <c r="T176" s="7">
        <v>1</v>
      </c>
      <c r="U176" s="7">
        <v>0.5</v>
      </c>
      <c r="V176" s="7">
        <v>1</v>
      </c>
      <c r="W176" s="7">
        <v>1</v>
      </c>
      <c r="X176" s="7">
        <v>1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/>
      <c r="AG176" s="7"/>
      <c r="AH176">
        <f>VLOOKUP(C176,KBMAUCO!$A$2:$S$604,5,FALSE)</f>
        <v>25</v>
      </c>
      <c r="AI176" s="7" t="str">
        <f t="shared" si="48"/>
        <v>S</v>
      </c>
      <c r="AJ176">
        <f>VLOOKUP($C176,KBMAUCO!$A$2:$S$604,17,FALSE)</f>
        <v>20</v>
      </c>
      <c r="AK176" s="7" t="str">
        <f t="shared" si="49"/>
        <v>S</v>
      </c>
      <c r="AL176">
        <f>VLOOKUP($C176,KBMAUCO!$A$2:$S$604,6,FALSE)</f>
        <v>6</v>
      </c>
      <c r="AM176" s="7" t="str">
        <f t="shared" si="50"/>
        <v>R</v>
      </c>
      <c r="AN176">
        <f>VLOOKUP($C176,KBMAUCO!$A$2:$S$604,15,FALSE)</f>
        <v>6</v>
      </c>
      <c r="AO176" s="7" t="str">
        <f t="shared" si="51"/>
        <v>R</v>
      </c>
      <c r="AP176">
        <f>VLOOKUP($C176,KBMAUCO!$A$2:$S$604,12,FALSE)</f>
        <v>16</v>
      </c>
      <c r="AQ176" s="7" t="str">
        <f t="shared" si="52"/>
        <v>R</v>
      </c>
      <c r="AR176">
        <f>VLOOKUP($C176,KBMAUCO!$A$2:$S$604,7,FALSE)</f>
        <v>19</v>
      </c>
      <c r="AS176" s="7" t="str">
        <f t="shared" si="53"/>
        <v>I</v>
      </c>
      <c r="AT176">
        <f>VLOOKUP($C176,KBMAUCO!$A$2:$S$604,10,FALSE)</f>
        <v>10</v>
      </c>
      <c r="AU176" s="7" t="str">
        <f t="shared" si="54"/>
        <v>R</v>
      </c>
      <c r="AV176">
        <f>VLOOKUP($C176,KBMAUCO!$A$2:$S$604,8,FALSE)</f>
        <v>28</v>
      </c>
      <c r="AW176" s="7" t="str">
        <f t="shared" si="55"/>
        <v>S</v>
      </c>
      <c r="AX176">
        <f>VLOOKUP($C176,KBMAUCO!$A$2:$S$604,11,FALSE)</f>
        <v>29</v>
      </c>
      <c r="AY176" s="7" t="str">
        <f t="shared" si="56"/>
        <v>S</v>
      </c>
      <c r="AZ176">
        <f>VLOOKUP($C176,KBMAUCO!$A$2:$S$604,13,FALSE)</f>
        <v>28</v>
      </c>
      <c r="BA176" s="7" t="str">
        <f t="shared" si="57"/>
        <v>S</v>
      </c>
      <c r="BB176">
        <f>VLOOKUP($C176,KBMAUCO!$A$2:$S$604,9,FALSE)</f>
        <v>25</v>
      </c>
      <c r="BC176" s="7" t="str">
        <f t="shared" si="58"/>
        <v>S</v>
      </c>
      <c r="BD176">
        <f>VLOOKUP($C176,KBMAUCO!$A$2:$S$604,14,FALSE)</f>
        <v>31</v>
      </c>
      <c r="BE176" s="7" t="str">
        <f t="shared" si="59"/>
        <v>S</v>
      </c>
      <c r="BF176">
        <f>VLOOKUP($C176,KBMAUCO!$A$2:$S$604,16,FALSE)</f>
        <v>33</v>
      </c>
      <c r="BG176" s="7" t="str">
        <f t="shared" si="60"/>
        <v>S</v>
      </c>
      <c r="BH176">
        <f>VLOOKUP($C176,KBMAUCO!$A$2:$S$604,19,FALSE)</f>
        <v>28</v>
      </c>
      <c r="BI176" s="7" t="str">
        <f t="shared" si="61"/>
        <v>S</v>
      </c>
      <c r="BJ176">
        <f>VLOOKUP($C176,KBMAUCO!$A$2:$S$604,18,FALSE)</f>
        <v>29</v>
      </c>
      <c r="BK176" s="7" t="str">
        <f t="shared" si="62"/>
        <v>S</v>
      </c>
      <c r="BL176" t="str">
        <f>VLOOKUP($C176,KBMAUCO!$A$2:$S$604,4,FALSE)</f>
        <v>_</v>
      </c>
      <c r="BM176" s="7" t="str">
        <f t="shared" si="47"/>
        <v>S</v>
      </c>
    </row>
    <row r="177" spans="1:65">
      <c r="A177" s="8" t="s">
        <v>1249</v>
      </c>
      <c r="B177" s="8"/>
      <c r="C177" s="8">
        <v>3212</v>
      </c>
      <c r="D177" s="8" t="s">
        <v>1249</v>
      </c>
      <c r="E177" s="23">
        <f>VLOOKUP(C177,'fechas de aislamiento'!A$2:B$825,2,FALSE)</f>
        <v>43522</v>
      </c>
      <c r="F177" s="8" t="s">
        <v>1249</v>
      </c>
      <c r="G177" t="str">
        <f>VLOOKUP(C177,Sheet4!A$2:B$604,2,FALSE)</f>
        <v>PCM-165M2CAZ</v>
      </c>
      <c r="H177" s="8" t="s">
        <v>1249</v>
      </c>
      <c r="I177" s="10" t="s">
        <v>1142</v>
      </c>
      <c r="J177" s="2" t="s">
        <v>1143</v>
      </c>
      <c r="K177" s="8" t="s">
        <v>1013</v>
      </c>
      <c r="L177" s="8" t="s">
        <v>1249</v>
      </c>
      <c r="M177" s="4" t="s">
        <v>1014</v>
      </c>
      <c r="N177" s="8">
        <v>10</v>
      </c>
      <c r="O177" t="s">
        <v>1249</v>
      </c>
      <c r="P177">
        <v>1</v>
      </c>
      <c r="Q177" s="7">
        <v>0</v>
      </c>
      <c r="R177" s="7">
        <v>0</v>
      </c>
      <c r="S177" s="7">
        <v>0</v>
      </c>
      <c r="T177" s="7">
        <v>1</v>
      </c>
      <c r="U177" s="7">
        <v>0</v>
      </c>
      <c r="V177" s="7">
        <v>1</v>
      </c>
      <c r="W177" s="7">
        <v>0</v>
      </c>
      <c r="X177" s="7">
        <v>1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/>
      <c r="AG177" s="7"/>
      <c r="AH177">
        <f>VLOOKUP(C177,KBMAUCO!$A$2:$S$604,5,FALSE)</f>
        <v>27</v>
      </c>
      <c r="AI177" s="7" t="str">
        <f t="shared" si="48"/>
        <v>S</v>
      </c>
      <c r="AJ177">
        <f>VLOOKUP($C177,KBMAUCO!$A$2:$S$604,17,FALSE)</f>
        <v>26</v>
      </c>
      <c r="AK177" s="7" t="str">
        <f t="shared" si="49"/>
        <v>S</v>
      </c>
      <c r="AL177">
        <f>VLOOKUP($C177,KBMAUCO!$A$2:$S$604,6,FALSE)</f>
        <v>6</v>
      </c>
      <c r="AM177" s="7" t="str">
        <f t="shared" si="50"/>
        <v>R</v>
      </c>
      <c r="AN177">
        <f>VLOOKUP($C177,KBMAUCO!$A$2:$S$604,15,FALSE)</f>
        <v>8</v>
      </c>
      <c r="AO177" s="7" t="str">
        <f t="shared" si="51"/>
        <v>R</v>
      </c>
      <c r="AP177">
        <f>VLOOKUP($C177,KBMAUCO!$A$2:$S$604,12,FALSE)</f>
        <v>29</v>
      </c>
      <c r="AQ177" s="7" t="str">
        <f t="shared" si="52"/>
        <v>S</v>
      </c>
      <c r="AR177">
        <f>VLOOKUP($C177,KBMAUCO!$A$2:$S$604,7,FALSE)</f>
        <v>25</v>
      </c>
      <c r="AS177" s="7" t="str">
        <f t="shared" si="53"/>
        <v>S</v>
      </c>
      <c r="AT177">
        <f>VLOOKUP($C177,KBMAUCO!$A$2:$S$604,10,FALSE)</f>
        <v>19</v>
      </c>
      <c r="AU177" s="7" t="str">
        <f t="shared" si="54"/>
        <v>R</v>
      </c>
      <c r="AV177">
        <f>VLOOKUP($C177,KBMAUCO!$A$2:$S$604,8,FALSE)</f>
        <v>36</v>
      </c>
      <c r="AW177" s="7" t="str">
        <f t="shared" si="55"/>
        <v>S</v>
      </c>
      <c r="AX177">
        <f>VLOOKUP($C177,KBMAUCO!$A$2:$S$604,11,FALSE)</f>
        <v>36</v>
      </c>
      <c r="AY177" s="7" t="str">
        <f t="shared" si="56"/>
        <v>S</v>
      </c>
      <c r="AZ177">
        <f>VLOOKUP($C177,KBMAUCO!$A$2:$S$604,13,FALSE)</f>
        <v>34</v>
      </c>
      <c r="BA177" s="7" t="str">
        <f t="shared" si="57"/>
        <v>S</v>
      </c>
      <c r="BB177">
        <f>VLOOKUP($C177,KBMAUCO!$A$2:$S$604,9,FALSE)</f>
        <v>26</v>
      </c>
      <c r="BC177" s="7" t="str">
        <f t="shared" si="58"/>
        <v>S</v>
      </c>
      <c r="BD177">
        <f>VLOOKUP($C177,KBMAUCO!$A$2:$S$604,14,FALSE)</f>
        <v>34</v>
      </c>
      <c r="BE177" s="7" t="str">
        <f t="shared" si="59"/>
        <v>S</v>
      </c>
      <c r="BF177">
        <f>VLOOKUP($C177,KBMAUCO!$A$2:$S$604,16,FALSE)</f>
        <v>39</v>
      </c>
      <c r="BG177" s="7" t="str">
        <f t="shared" si="60"/>
        <v>S</v>
      </c>
      <c r="BH177">
        <f>VLOOKUP($C177,KBMAUCO!$A$2:$S$604,19,FALSE)</f>
        <v>32</v>
      </c>
      <c r="BI177" s="7" t="str">
        <f t="shared" si="61"/>
        <v>S</v>
      </c>
      <c r="BJ177">
        <f>VLOOKUP($C177,KBMAUCO!$A$2:$S$604,18,FALSE)</f>
        <v>32</v>
      </c>
      <c r="BK177" s="7" t="str">
        <f t="shared" si="62"/>
        <v>S</v>
      </c>
      <c r="BL177" t="str">
        <f>VLOOKUP($C177,KBMAUCO!$A$2:$S$604,4,FALSE)</f>
        <v>_</v>
      </c>
      <c r="BM177" s="7" t="str">
        <f t="shared" si="47"/>
        <v>S</v>
      </c>
    </row>
    <row r="178" spans="1:65">
      <c r="A178" s="8" t="s">
        <v>1250</v>
      </c>
      <c r="B178">
        <v>1</v>
      </c>
      <c r="C178" s="8">
        <v>3213</v>
      </c>
      <c r="D178" s="8" t="s">
        <v>1250</v>
      </c>
      <c r="E178" s="23">
        <f>VLOOKUP(C178,'fechas de aislamiento'!A$2:B$825,2,FALSE)</f>
        <v>43522</v>
      </c>
      <c r="F178" s="8" t="s">
        <v>1250</v>
      </c>
      <c r="G178" t="s">
        <v>376</v>
      </c>
      <c r="H178" s="8" t="s">
        <v>1250</v>
      </c>
      <c r="I178" s="10" t="s">
        <v>1142</v>
      </c>
      <c r="J178" s="2" t="s">
        <v>1143</v>
      </c>
      <c r="K178" s="8" t="s">
        <v>1013</v>
      </c>
      <c r="L178" s="8" t="s">
        <v>1250</v>
      </c>
      <c r="M178" s="4" t="s">
        <v>1014</v>
      </c>
      <c r="N178" s="8">
        <v>131</v>
      </c>
      <c r="O178" t="s">
        <v>1250</v>
      </c>
      <c r="P178">
        <v>1</v>
      </c>
      <c r="Q178" s="7">
        <v>0</v>
      </c>
      <c r="R178" s="7">
        <v>0</v>
      </c>
      <c r="S178" s="7">
        <v>0</v>
      </c>
      <c r="T178" s="7">
        <v>1</v>
      </c>
      <c r="U178" s="7">
        <v>0</v>
      </c>
      <c r="V178" s="7">
        <v>1</v>
      </c>
      <c r="W178" s="7">
        <v>1</v>
      </c>
      <c r="X178" s="7">
        <v>1</v>
      </c>
      <c r="Y178" s="7">
        <v>1</v>
      </c>
      <c r="Z178" s="7">
        <v>0</v>
      </c>
      <c r="AA178" s="7">
        <v>1</v>
      </c>
      <c r="AB178" s="7">
        <v>0</v>
      </c>
      <c r="AC178" s="7">
        <v>0</v>
      </c>
      <c r="AD178" s="7">
        <v>0</v>
      </c>
      <c r="AE178" s="7">
        <v>1</v>
      </c>
      <c r="AF178" s="7"/>
      <c r="AG178" s="7"/>
      <c r="AH178">
        <f>VLOOKUP(C178,KBMAUCO!$A$2:$S$604,5,FALSE)</f>
        <v>21</v>
      </c>
      <c r="AI178" s="7" t="str">
        <f t="shared" si="48"/>
        <v>S</v>
      </c>
      <c r="AJ178">
        <f>VLOOKUP($C178,KBMAUCO!$A$2:$S$604,17,FALSE)</f>
        <v>11</v>
      </c>
      <c r="AK178" s="7" t="str">
        <f t="shared" si="49"/>
        <v>R</v>
      </c>
      <c r="AL178">
        <f>VLOOKUP($C178,KBMAUCO!$A$2:$S$604,6,FALSE)</f>
        <v>6</v>
      </c>
      <c r="AM178" s="7" t="str">
        <f t="shared" si="50"/>
        <v>R</v>
      </c>
      <c r="AN178">
        <f>VLOOKUP($C178,KBMAUCO!$A$2:$S$604,15,FALSE)</f>
        <v>6</v>
      </c>
      <c r="AO178" s="7" t="str">
        <f t="shared" si="51"/>
        <v>R</v>
      </c>
      <c r="AP178">
        <f>VLOOKUP($C178,KBMAUCO!$A$2:$S$604,12,FALSE)</f>
        <v>17</v>
      </c>
      <c r="AQ178" s="7" t="str">
        <f t="shared" si="52"/>
        <v>R</v>
      </c>
      <c r="AR178">
        <f>VLOOKUP($C178,KBMAUCO!$A$2:$S$604,7,FALSE)</f>
        <v>21</v>
      </c>
      <c r="AS178" s="7" t="str">
        <f t="shared" si="53"/>
        <v>S</v>
      </c>
      <c r="AT178">
        <f>VLOOKUP($C178,KBMAUCO!$A$2:$S$604,10,FALSE)</f>
        <v>10</v>
      </c>
      <c r="AU178" s="7" t="str">
        <f t="shared" si="54"/>
        <v>R</v>
      </c>
      <c r="AV178">
        <f>VLOOKUP($C178,KBMAUCO!$A$2:$S$604,8,FALSE)</f>
        <v>6</v>
      </c>
      <c r="AW178" s="7" t="str">
        <f t="shared" si="55"/>
        <v>R</v>
      </c>
      <c r="AX178">
        <f>VLOOKUP($C178,KBMAUCO!$A$2:$S$604,11,FALSE)</f>
        <v>30</v>
      </c>
      <c r="AY178" s="7" t="str">
        <f t="shared" si="56"/>
        <v>S</v>
      </c>
      <c r="AZ178">
        <f>VLOOKUP($C178,KBMAUCO!$A$2:$S$604,13,FALSE)</f>
        <v>32</v>
      </c>
      <c r="BA178" s="7" t="str">
        <f t="shared" si="57"/>
        <v>S</v>
      </c>
      <c r="BB178">
        <f>VLOOKUP($C178,KBMAUCO!$A$2:$S$604,9,FALSE)</f>
        <v>27</v>
      </c>
      <c r="BC178" s="7" t="str">
        <f t="shared" si="58"/>
        <v>S</v>
      </c>
      <c r="BD178">
        <f>VLOOKUP($C178,KBMAUCO!$A$2:$S$604,14,FALSE)</f>
        <v>32</v>
      </c>
      <c r="BE178" s="7" t="str">
        <f t="shared" si="59"/>
        <v>S</v>
      </c>
      <c r="BF178">
        <f>VLOOKUP($C178,KBMAUCO!$A$2:$S$604,16,FALSE)</f>
        <v>36</v>
      </c>
      <c r="BG178" s="7" t="str">
        <f t="shared" si="60"/>
        <v>S</v>
      </c>
      <c r="BH178">
        <f>VLOOKUP($C178,KBMAUCO!$A$2:$S$604,19,FALSE)</f>
        <v>30</v>
      </c>
      <c r="BI178" s="7" t="str">
        <f t="shared" si="61"/>
        <v>S</v>
      </c>
      <c r="BJ178">
        <f>VLOOKUP($C178,KBMAUCO!$A$2:$S$604,18,FALSE)</f>
        <v>6</v>
      </c>
      <c r="BK178" s="7" t="str">
        <f t="shared" si="62"/>
        <v>R</v>
      </c>
      <c r="BL178" t="str">
        <f>VLOOKUP($C178,KBMAUCO!$A$2:$S$604,4,FALSE)</f>
        <v>_</v>
      </c>
      <c r="BM178" s="7" t="str">
        <f t="shared" si="47"/>
        <v>S</v>
      </c>
    </row>
    <row r="179" spans="1:65">
      <c r="A179" s="8" t="s">
        <v>1251</v>
      </c>
      <c r="B179" s="8"/>
      <c r="C179" s="8">
        <v>3214</v>
      </c>
      <c r="D179" s="8" t="s">
        <v>1251</v>
      </c>
      <c r="E179" s="23">
        <f>VLOOKUP(C179,'fechas de aislamiento'!A$2:B$825,2,FALSE)</f>
        <v>43522</v>
      </c>
      <c r="F179" s="8" t="s">
        <v>1251</v>
      </c>
      <c r="G179" t="str">
        <f>VLOOKUP(C179,Sheet4!A$2:B$604,2,FALSE)</f>
        <v>PCM-156M1CAZ</v>
      </c>
      <c r="H179" s="8" t="s">
        <v>1251</v>
      </c>
      <c r="I179" s="10" t="s">
        <v>1142</v>
      </c>
      <c r="J179" s="2" t="s">
        <v>1143</v>
      </c>
      <c r="K179" s="8" t="s">
        <v>1013</v>
      </c>
      <c r="L179" s="8" t="s">
        <v>1251</v>
      </c>
      <c r="M179" s="4" t="s">
        <v>1014</v>
      </c>
      <c r="N179" s="8">
        <v>10</v>
      </c>
      <c r="O179" t="s">
        <v>1251</v>
      </c>
      <c r="P179">
        <v>1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1</v>
      </c>
      <c r="W179" s="7">
        <v>0</v>
      </c>
      <c r="X179" s="7">
        <v>1</v>
      </c>
      <c r="Y179" s="7">
        <v>0</v>
      </c>
      <c r="Z179" s="7">
        <v>0.5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/>
      <c r="AG179" s="7"/>
      <c r="AH179">
        <f>VLOOKUP(C179,KBMAUCO!$A$2:$S$604,5,FALSE)</f>
        <v>28</v>
      </c>
      <c r="AI179" s="7" t="str">
        <f t="shared" si="48"/>
        <v>S</v>
      </c>
      <c r="AJ179">
        <f>VLOOKUP($C179,KBMAUCO!$A$2:$S$604,17,FALSE)</f>
        <v>24</v>
      </c>
      <c r="AK179" s="7" t="str">
        <f t="shared" si="49"/>
        <v>S</v>
      </c>
      <c r="AL179">
        <f>VLOOKUP($C179,KBMAUCO!$A$2:$S$604,6,FALSE)</f>
        <v>6</v>
      </c>
      <c r="AM179" s="7" t="str">
        <f t="shared" si="50"/>
        <v>R</v>
      </c>
      <c r="AN179">
        <f>VLOOKUP($C179,KBMAUCO!$A$2:$S$604,15,FALSE)</f>
        <v>9</v>
      </c>
      <c r="AO179" s="7" t="str">
        <f t="shared" si="51"/>
        <v>R</v>
      </c>
      <c r="AP179">
        <f>VLOOKUP($C179,KBMAUCO!$A$2:$S$604,12,FALSE)</f>
        <v>25</v>
      </c>
      <c r="AQ179" s="7" t="str">
        <f t="shared" si="52"/>
        <v>S</v>
      </c>
      <c r="AR179">
        <f>VLOOKUP($C179,KBMAUCO!$A$2:$S$604,7,FALSE)</f>
        <v>26</v>
      </c>
      <c r="AS179" s="7" t="str">
        <f t="shared" si="53"/>
        <v>S</v>
      </c>
      <c r="AT179">
        <f>VLOOKUP($C179,KBMAUCO!$A$2:$S$604,10,FALSE)</f>
        <v>18</v>
      </c>
      <c r="AU179" s="7" t="str">
        <f t="shared" si="54"/>
        <v>R</v>
      </c>
      <c r="AV179">
        <f>VLOOKUP($C179,KBMAUCO!$A$2:$S$604,8,FALSE)</f>
        <v>36</v>
      </c>
      <c r="AW179" s="7" t="str">
        <f t="shared" si="55"/>
        <v>S</v>
      </c>
      <c r="AX179">
        <f>VLOOKUP($C179,KBMAUCO!$A$2:$S$604,11,FALSE)</f>
        <v>34</v>
      </c>
      <c r="AY179" s="7" t="str">
        <f t="shared" si="56"/>
        <v>S</v>
      </c>
      <c r="AZ179">
        <f>VLOOKUP($C179,KBMAUCO!$A$2:$S$604,13,FALSE)</f>
        <v>32</v>
      </c>
      <c r="BA179" s="7" t="str">
        <f t="shared" si="57"/>
        <v>S</v>
      </c>
      <c r="BB179">
        <f>VLOOKUP($C179,KBMAUCO!$A$2:$S$604,9,FALSE)</f>
        <v>25</v>
      </c>
      <c r="BC179" s="7" t="str">
        <f t="shared" si="58"/>
        <v>S</v>
      </c>
      <c r="BD179">
        <f>VLOOKUP($C179,KBMAUCO!$A$2:$S$604,14,FALSE)</f>
        <v>32</v>
      </c>
      <c r="BE179" s="7" t="str">
        <f t="shared" si="59"/>
        <v>S</v>
      </c>
      <c r="BF179">
        <f>VLOOKUP($C179,KBMAUCO!$A$2:$S$604,16,FALSE)</f>
        <v>36</v>
      </c>
      <c r="BG179" s="7" t="str">
        <f t="shared" si="60"/>
        <v>S</v>
      </c>
      <c r="BH179">
        <f>VLOOKUP($C179,KBMAUCO!$A$2:$S$604,19,FALSE)</f>
        <v>24</v>
      </c>
      <c r="BI179" s="7" t="str">
        <f t="shared" si="61"/>
        <v>I</v>
      </c>
      <c r="BJ179">
        <f>VLOOKUP($C179,KBMAUCO!$A$2:$S$604,18,FALSE)</f>
        <v>30</v>
      </c>
      <c r="BK179" s="7" t="str">
        <f t="shared" si="62"/>
        <v>S</v>
      </c>
      <c r="BL179" t="str">
        <f>VLOOKUP($C179,KBMAUCO!$A$2:$S$604,4,FALSE)</f>
        <v>_</v>
      </c>
      <c r="BM179" s="7" t="str">
        <f t="shared" si="47"/>
        <v>S</v>
      </c>
    </row>
    <row r="180" spans="1:65">
      <c r="A180" s="8" t="s">
        <v>1252</v>
      </c>
      <c r="B180" s="8"/>
      <c r="C180" s="8">
        <v>3218</v>
      </c>
      <c r="D180" s="8" t="s">
        <v>1252</v>
      </c>
      <c r="E180" s="23">
        <f>VLOOKUP(C180,'fechas de aislamiento'!A$2:B$825,2,FALSE)</f>
        <v>43522</v>
      </c>
      <c r="F180" s="8" t="s">
        <v>1252</v>
      </c>
      <c r="G180" t="str">
        <f>VLOOKUP(C180,Sheet4!A$2:B$604,2,FALSE)</f>
        <v>PCM-160M1CAZ</v>
      </c>
      <c r="H180" s="8" t="s">
        <v>1252</v>
      </c>
      <c r="I180" s="10" t="s">
        <v>1142</v>
      </c>
      <c r="J180" s="2" t="s">
        <v>1143</v>
      </c>
      <c r="K180" s="8" t="s">
        <v>1013</v>
      </c>
      <c r="L180" s="8" t="s">
        <v>1252</v>
      </c>
      <c r="M180" s="4" t="s">
        <v>1014</v>
      </c>
      <c r="N180" s="8">
        <v>3036</v>
      </c>
      <c r="O180" t="s">
        <v>1252</v>
      </c>
      <c r="P180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1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1</v>
      </c>
      <c r="AF180" s="7"/>
      <c r="AG180" s="7"/>
      <c r="AH180">
        <f>VLOOKUP(C180,KBMAUCO!$A$2:$S$604,5,FALSE)</f>
        <v>27</v>
      </c>
      <c r="AI180" s="7" t="str">
        <f t="shared" si="48"/>
        <v>S</v>
      </c>
      <c r="AJ180">
        <f>VLOOKUP($C180,KBMAUCO!$A$2:$S$604,17,FALSE)</f>
        <v>18</v>
      </c>
      <c r="AK180" s="7" t="str">
        <f t="shared" si="49"/>
        <v>S</v>
      </c>
      <c r="AL180">
        <f>VLOOKUP($C180,KBMAUCO!$A$2:$S$604,6,FALSE)</f>
        <v>6</v>
      </c>
      <c r="AM180" s="7" t="str">
        <f t="shared" si="50"/>
        <v>R</v>
      </c>
      <c r="AN180">
        <f>VLOOKUP($C180,KBMAUCO!$A$2:$S$604,15,FALSE)</f>
        <v>19</v>
      </c>
      <c r="AO180" s="7" t="str">
        <f t="shared" si="51"/>
        <v>R</v>
      </c>
      <c r="AP180">
        <f>VLOOKUP($C180,KBMAUCO!$A$2:$S$604,12,FALSE)</f>
        <v>40</v>
      </c>
      <c r="AQ180" s="7" t="str">
        <f t="shared" si="52"/>
        <v>S</v>
      </c>
      <c r="AR180">
        <f>VLOOKUP($C180,KBMAUCO!$A$2:$S$604,7,FALSE)</f>
        <v>24</v>
      </c>
      <c r="AS180" s="7" t="str">
        <f t="shared" si="53"/>
        <v>S</v>
      </c>
      <c r="AT180">
        <f>VLOOKUP($C180,KBMAUCO!$A$2:$S$604,10,FALSE)</f>
        <v>39</v>
      </c>
      <c r="AU180" s="7" t="str">
        <f t="shared" si="54"/>
        <v>S</v>
      </c>
      <c r="AV180">
        <f>VLOOKUP($C180,KBMAUCO!$A$2:$S$604,8,FALSE)</f>
        <v>29</v>
      </c>
      <c r="AW180" s="7" t="str">
        <f t="shared" si="55"/>
        <v>S</v>
      </c>
      <c r="AX180">
        <f>VLOOKUP($C180,KBMAUCO!$A$2:$S$604,11,FALSE)</f>
        <v>40</v>
      </c>
      <c r="AY180" s="7" t="str">
        <f t="shared" si="56"/>
        <v>S</v>
      </c>
      <c r="AZ180">
        <f>VLOOKUP($C180,KBMAUCO!$A$2:$S$604,13,FALSE)</f>
        <v>30</v>
      </c>
      <c r="BA180" s="7" t="str">
        <f t="shared" si="57"/>
        <v>S</v>
      </c>
      <c r="BB180">
        <f>VLOOKUP($C180,KBMAUCO!$A$2:$S$604,9,FALSE)</f>
        <v>28</v>
      </c>
      <c r="BC180" s="7" t="str">
        <f t="shared" si="58"/>
        <v>S</v>
      </c>
      <c r="BD180">
        <f>VLOOKUP($C180,KBMAUCO!$A$2:$S$604,14,FALSE)</f>
        <v>38</v>
      </c>
      <c r="BE180" s="7" t="str">
        <f t="shared" si="59"/>
        <v>S</v>
      </c>
      <c r="BF180">
        <f>VLOOKUP($C180,KBMAUCO!$A$2:$S$604,16,FALSE)</f>
        <v>39</v>
      </c>
      <c r="BG180" s="7" t="str">
        <f t="shared" si="60"/>
        <v>S</v>
      </c>
      <c r="BH180">
        <f>VLOOKUP($C180,KBMAUCO!$A$2:$S$604,19,FALSE)</f>
        <v>34</v>
      </c>
      <c r="BI180" s="7" t="str">
        <f t="shared" si="61"/>
        <v>S</v>
      </c>
      <c r="BJ180">
        <f>VLOOKUP($C180,KBMAUCO!$A$2:$S$604,18,FALSE)</f>
        <v>6</v>
      </c>
      <c r="BK180" s="7" t="str">
        <f t="shared" si="62"/>
        <v>R</v>
      </c>
      <c r="BL180" t="str">
        <f>VLOOKUP($C180,KBMAUCO!$A$2:$S$604,4,FALSE)</f>
        <v>_</v>
      </c>
      <c r="BM180" s="7" t="str">
        <f t="shared" si="47"/>
        <v>S</v>
      </c>
    </row>
    <row r="181" spans="1:65">
      <c r="A181" s="8" t="s">
        <v>1253</v>
      </c>
      <c r="B181" s="8"/>
      <c r="C181" s="8">
        <v>3220</v>
      </c>
      <c r="D181" s="8" t="s">
        <v>1253</v>
      </c>
      <c r="E181" s="23">
        <f>VLOOKUP(C181,'fechas de aislamiento'!A$2:B$825,2,FALSE)</f>
        <v>43522</v>
      </c>
      <c r="F181" s="8" t="s">
        <v>1253</v>
      </c>
      <c r="G181" t="str">
        <f>VLOOKUP(C181,Sheet4!A$2:B$604,2,FALSE)</f>
        <v>PCM-160M3CAZ</v>
      </c>
      <c r="H181" s="8" t="s">
        <v>1253</v>
      </c>
      <c r="I181" s="10" t="s">
        <v>1142</v>
      </c>
      <c r="J181" s="2" t="s">
        <v>1143</v>
      </c>
      <c r="K181" s="8" t="s">
        <v>1013</v>
      </c>
      <c r="L181" s="8" t="s">
        <v>1253</v>
      </c>
      <c r="M181" s="4" t="s">
        <v>1014</v>
      </c>
      <c r="N181" s="8">
        <v>3036</v>
      </c>
      <c r="O181" t="s">
        <v>1253</v>
      </c>
      <c r="P181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1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1</v>
      </c>
      <c r="AF181" s="7"/>
      <c r="AG181" s="7"/>
      <c r="AH181">
        <f>VLOOKUP(C181,KBMAUCO!$A$2:$S$604,5,FALSE)</f>
        <v>26</v>
      </c>
      <c r="AI181" s="7" t="str">
        <f t="shared" si="48"/>
        <v>S</v>
      </c>
      <c r="AJ181">
        <f>VLOOKUP($C181,KBMAUCO!$A$2:$S$604,17,FALSE)</f>
        <v>18</v>
      </c>
      <c r="AK181" s="7" t="str">
        <f t="shared" si="49"/>
        <v>S</v>
      </c>
      <c r="AL181">
        <f>VLOOKUP($C181,KBMAUCO!$A$2:$S$604,6,FALSE)</f>
        <v>6</v>
      </c>
      <c r="AM181" s="7" t="str">
        <f t="shared" si="50"/>
        <v>R</v>
      </c>
      <c r="AN181">
        <f>VLOOKUP($C181,KBMAUCO!$A$2:$S$604,15,FALSE)</f>
        <v>11</v>
      </c>
      <c r="AO181" s="7" t="str">
        <f t="shared" si="51"/>
        <v>R</v>
      </c>
      <c r="AP181">
        <f>VLOOKUP($C181,KBMAUCO!$A$2:$S$604,12,FALSE)</f>
        <v>38</v>
      </c>
      <c r="AQ181" s="7" t="str">
        <f t="shared" si="52"/>
        <v>S</v>
      </c>
      <c r="AR181">
        <f>VLOOKUP($C181,KBMAUCO!$A$2:$S$604,7,FALSE)</f>
        <v>21</v>
      </c>
      <c r="AS181" s="7" t="str">
        <f t="shared" si="53"/>
        <v>S</v>
      </c>
      <c r="AT181">
        <f>VLOOKUP($C181,KBMAUCO!$A$2:$S$604,10,FALSE)</f>
        <v>29</v>
      </c>
      <c r="AU181" s="7" t="str">
        <f t="shared" si="54"/>
        <v>S</v>
      </c>
      <c r="AV181">
        <f>VLOOKUP($C181,KBMAUCO!$A$2:$S$604,8,FALSE)</f>
        <v>29</v>
      </c>
      <c r="AW181" s="7" t="str">
        <f t="shared" si="55"/>
        <v>S</v>
      </c>
      <c r="AX181">
        <f>VLOOKUP($C181,KBMAUCO!$A$2:$S$604,11,FALSE)</f>
        <v>38</v>
      </c>
      <c r="AY181" s="7" t="str">
        <f t="shared" si="56"/>
        <v>S</v>
      </c>
      <c r="AZ181">
        <f>VLOOKUP($C181,KBMAUCO!$A$2:$S$604,13,FALSE)</f>
        <v>29</v>
      </c>
      <c r="BA181" s="7" t="str">
        <f t="shared" si="57"/>
        <v>S</v>
      </c>
      <c r="BB181">
        <f>VLOOKUP($C181,KBMAUCO!$A$2:$S$604,9,FALSE)</f>
        <v>24</v>
      </c>
      <c r="BC181" s="7" t="str">
        <f t="shared" si="58"/>
        <v>S</v>
      </c>
      <c r="BD181">
        <f>VLOOKUP($C181,KBMAUCO!$A$2:$S$604,14,FALSE)</f>
        <v>30</v>
      </c>
      <c r="BE181" s="7" t="str">
        <f t="shared" si="59"/>
        <v>S</v>
      </c>
      <c r="BF181">
        <f>VLOOKUP($C181,KBMAUCO!$A$2:$S$604,16,FALSE)</f>
        <v>36</v>
      </c>
      <c r="BG181" s="7" t="str">
        <f t="shared" si="60"/>
        <v>S</v>
      </c>
      <c r="BH181">
        <f>VLOOKUP($C181,KBMAUCO!$A$2:$S$604,19,FALSE)</f>
        <v>32</v>
      </c>
      <c r="BI181" s="7" t="str">
        <f t="shared" si="61"/>
        <v>S</v>
      </c>
      <c r="BJ181">
        <f>VLOOKUP($C181,KBMAUCO!$A$2:$S$604,18,FALSE)</f>
        <v>6</v>
      </c>
      <c r="BK181" s="7" t="str">
        <f t="shared" si="62"/>
        <v>R</v>
      </c>
      <c r="BL181" t="str">
        <f>VLOOKUP($C181,KBMAUCO!$A$2:$S$604,4,FALSE)</f>
        <v>_</v>
      </c>
      <c r="BM181" s="7" t="str">
        <f t="shared" si="47"/>
        <v>S</v>
      </c>
    </row>
    <row r="182" spans="1:65">
      <c r="A182" s="8" t="s">
        <v>1254</v>
      </c>
      <c r="B182" s="8"/>
      <c r="C182" s="8">
        <v>3222</v>
      </c>
      <c r="D182" s="8" t="s">
        <v>1254</v>
      </c>
      <c r="E182" s="23">
        <f>VLOOKUP(C182,'fechas de aislamiento'!A$2:B$825,2,FALSE)</f>
        <v>43522</v>
      </c>
      <c r="F182" s="8" t="s">
        <v>1254</v>
      </c>
      <c r="G182" t="str">
        <f>VLOOKUP(C182,Sheet4!A$2:B$604,2,FALSE)</f>
        <v>PCM-062M2CIP</v>
      </c>
      <c r="H182" s="8" t="s">
        <v>1254</v>
      </c>
      <c r="I182" s="10" t="s">
        <v>1142</v>
      </c>
      <c r="J182" s="2" t="s">
        <v>1143</v>
      </c>
      <c r="K182" s="8" t="s">
        <v>1013</v>
      </c>
      <c r="L182" s="8" t="s">
        <v>1254</v>
      </c>
      <c r="M182" s="4" t="s">
        <v>1014</v>
      </c>
      <c r="N182" s="8">
        <v>10</v>
      </c>
      <c r="O182" t="s">
        <v>1254</v>
      </c>
      <c r="P182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/>
      <c r="AG182" s="7"/>
      <c r="AH182">
        <f>VLOOKUP(C182,KBMAUCO!$A$2:$S$604,5,FALSE)</f>
        <v>24</v>
      </c>
      <c r="AI182" s="7" t="str">
        <f t="shared" si="48"/>
        <v>S</v>
      </c>
      <c r="AJ182">
        <f>VLOOKUP($C182,KBMAUCO!$A$2:$S$604,17,FALSE)</f>
        <v>22</v>
      </c>
      <c r="AK182" s="7" t="str">
        <f t="shared" si="49"/>
        <v>S</v>
      </c>
      <c r="AL182">
        <f>VLOOKUP($C182,KBMAUCO!$A$2:$S$604,6,FALSE)</f>
        <v>22</v>
      </c>
      <c r="AM182" s="7" t="str">
        <f t="shared" si="50"/>
        <v>S</v>
      </c>
      <c r="AN182">
        <f>VLOOKUP($C182,KBMAUCO!$A$2:$S$604,15,FALSE)</f>
        <v>28</v>
      </c>
      <c r="AO182" s="7" t="str">
        <f t="shared" si="51"/>
        <v>S</v>
      </c>
      <c r="AP182">
        <f>VLOOKUP($C182,KBMAUCO!$A$2:$S$604,12,FALSE)</f>
        <v>32</v>
      </c>
      <c r="AQ182" s="7" t="str">
        <f t="shared" si="52"/>
        <v>S</v>
      </c>
      <c r="AR182">
        <f>VLOOKUP($C182,KBMAUCO!$A$2:$S$604,7,FALSE)</f>
        <v>28</v>
      </c>
      <c r="AS182" s="7" t="str">
        <f t="shared" si="53"/>
        <v>S</v>
      </c>
      <c r="AT182">
        <f>VLOOKUP($C182,KBMAUCO!$A$2:$S$604,10,FALSE)</f>
        <v>31</v>
      </c>
      <c r="AU182" s="7" t="str">
        <f t="shared" si="54"/>
        <v>S</v>
      </c>
      <c r="AV182">
        <f>VLOOKUP($C182,KBMAUCO!$A$2:$S$604,8,FALSE)</f>
        <v>29</v>
      </c>
      <c r="AW182" s="7" t="str">
        <f t="shared" si="55"/>
        <v>S</v>
      </c>
      <c r="AX182">
        <f>VLOOKUP($C182,KBMAUCO!$A$2:$S$604,11,FALSE)</f>
        <v>34</v>
      </c>
      <c r="AY182" s="7" t="str">
        <f t="shared" si="56"/>
        <v>S</v>
      </c>
      <c r="AZ182">
        <f>VLOOKUP($C182,KBMAUCO!$A$2:$S$604,13,FALSE)</f>
        <v>29</v>
      </c>
      <c r="BA182" s="7" t="str">
        <f t="shared" si="57"/>
        <v>S</v>
      </c>
      <c r="BB182">
        <f>VLOOKUP($C182,KBMAUCO!$A$2:$S$604,9,FALSE)</f>
        <v>22</v>
      </c>
      <c r="BC182" s="7" t="str">
        <f t="shared" si="58"/>
        <v>S</v>
      </c>
      <c r="BD182">
        <f>VLOOKUP($C182,KBMAUCO!$A$2:$S$604,14,FALSE)</f>
        <v>31</v>
      </c>
      <c r="BE182" s="7" t="str">
        <f t="shared" si="59"/>
        <v>S</v>
      </c>
      <c r="BF182">
        <f>VLOOKUP($C182,KBMAUCO!$A$2:$S$604,16,FALSE)</f>
        <v>33</v>
      </c>
      <c r="BG182" s="7" t="str">
        <f t="shared" si="60"/>
        <v>S</v>
      </c>
      <c r="BH182">
        <f>VLOOKUP($C182,KBMAUCO!$A$2:$S$604,19,FALSE)</f>
        <v>28</v>
      </c>
      <c r="BI182" s="7" t="str">
        <f t="shared" si="61"/>
        <v>S</v>
      </c>
      <c r="BJ182">
        <f>VLOOKUP($C182,KBMAUCO!$A$2:$S$604,18,FALSE)</f>
        <v>31</v>
      </c>
      <c r="BK182" s="7" t="str">
        <f t="shared" si="62"/>
        <v>S</v>
      </c>
      <c r="BL182" t="str">
        <f>VLOOKUP($C182,KBMAUCO!$A$2:$S$604,4,FALSE)</f>
        <v>_</v>
      </c>
      <c r="BM182" s="7" t="str">
        <f t="shared" si="47"/>
        <v>S</v>
      </c>
    </row>
    <row r="183" spans="1:65">
      <c r="A183" s="8" t="s">
        <v>1255</v>
      </c>
      <c r="B183">
        <v>1</v>
      </c>
      <c r="C183" s="8">
        <v>3226</v>
      </c>
      <c r="D183" s="8" t="s">
        <v>1255</v>
      </c>
      <c r="E183" s="23">
        <f>VLOOKUP(C183,'fechas de aislamiento'!A$2:B$825,2,FALSE)</f>
        <v>43522</v>
      </c>
      <c r="F183" s="8" t="s">
        <v>1255</v>
      </c>
      <c r="G183" t="s">
        <v>395</v>
      </c>
      <c r="H183" s="8" t="s">
        <v>1255</v>
      </c>
      <c r="I183" s="10" t="s">
        <v>1142</v>
      </c>
      <c r="J183" s="2" t="s">
        <v>1143</v>
      </c>
      <c r="K183" s="8" t="s">
        <v>1013</v>
      </c>
      <c r="L183" s="8" t="s">
        <v>1255</v>
      </c>
      <c r="M183" s="4" t="s">
        <v>1014</v>
      </c>
      <c r="N183" s="8">
        <v>1193</v>
      </c>
      <c r="O183" t="s">
        <v>1255</v>
      </c>
      <c r="P183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1</v>
      </c>
      <c r="Y183" s="7">
        <v>0</v>
      </c>
      <c r="Z183" s="7">
        <v>0</v>
      </c>
      <c r="AA183" s="7">
        <v>1</v>
      </c>
      <c r="AB183" s="7">
        <v>0</v>
      </c>
      <c r="AC183" s="7">
        <v>0</v>
      </c>
      <c r="AD183" s="7">
        <v>0</v>
      </c>
      <c r="AE183" s="7">
        <v>1</v>
      </c>
      <c r="AF183" s="7"/>
      <c r="AG183" s="7"/>
      <c r="AH183">
        <f>VLOOKUP(C183,KBMAUCO!$A$2:$S$604,5,FALSE)</f>
        <v>22</v>
      </c>
      <c r="AI183" s="7" t="str">
        <f t="shared" si="48"/>
        <v>S</v>
      </c>
      <c r="AJ183">
        <f>VLOOKUP($C183,KBMAUCO!$A$2:$S$604,17,FALSE)</f>
        <v>22</v>
      </c>
      <c r="AK183" s="7" t="str">
        <f t="shared" si="49"/>
        <v>S</v>
      </c>
      <c r="AL183">
        <f>VLOOKUP($C183,KBMAUCO!$A$2:$S$604,6,FALSE)</f>
        <v>6</v>
      </c>
      <c r="AM183" s="7" t="str">
        <f t="shared" si="50"/>
        <v>R</v>
      </c>
      <c r="AN183">
        <f>VLOOKUP($C183,KBMAUCO!$A$2:$S$604,15,FALSE)</f>
        <v>27</v>
      </c>
      <c r="AO183" s="7" t="str">
        <f t="shared" si="51"/>
        <v>S</v>
      </c>
      <c r="AP183">
        <f>VLOOKUP($C183,KBMAUCO!$A$2:$S$604,12,FALSE)</f>
        <v>35</v>
      </c>
      <c r="AQ183" s="7" t="str">
        <f t="shared" si="52"/>
        <v>S</v>
      </c>
      <c r="AR183">
        <f>VLOOKUP($C183,KBMAUCO!$A$2:$S$604,7,FALSE)</f>
        <v>31</v>
      </c>
      <c r="AS183" s="7" t="str">
        <f t="shared" si="53"/>
        <v>S</v>
      </c>
      <c r="AT183">
        <f>VLOOKUP($C183,KBMAUCO!$A$2:$S$604,10,FALSE)</f>
        <v>34</v>
      </c>
      <c r="AU183" s="7" t="str">
        <f t="shared" si="54"/>
        <v>S</v>
      </c>
      <c r="AV183">
        <f>VLOOKUP($C183,KBMAUCO!$A$2:$S$604,8,FALSE)</f>
        <v>11</v>
      </c>
      <c r="AW183" s="7" t="str">
        <f t="shared" si="55"/>
        <v>R</v>
      </c>
      <c r="AX183">
        <f>VLOOKUP($C183,KBMAUCO!$A$2:$S$604,11,FALSE)</f>
        <v>32</v>
      </c>
      <c r="AY183" s="7" t="str">
        <f t="shared" si="56"/>
        <v>S</v>
      </c>
      <c r="AZ183">
        <f>VLOOKUP($C183,KBMAUCO!$A$2:$S$604,13,FALSE)</f>
        <v>30</v>
      </c>
      <c r="BA183" s="7" t="str">
        <f t="shared" si="57"/>
        <v>S</v>
      </c>
      <c r="BB183">
        <f>VLOOKUP($C183,KBMAUCO!$A$2:$S$604,9,FALSE)</f>
        <v>24</v>
      </c>
      <c r="BC183" s="7" t="str">
        <f t="shared" si="58"/>
        <v>S</v>
      </c>
      <c r="BD183">
        <f>VLOOKUP($C183,KBMAUCO!$A$2:$S$604,14,FALSE)</f>
        <v>31</v>
      </c>
      <c r="BE183" s="7" t="str">
        <f t="shared" si="59"/>
        <v>S</v>
      </c>
      <c r="BF183">
        <f>VLOOKUP($C183,KBMAUCO!$A$2:$S$604,16,FALSE)</f>
        <v>32</v>
      </c>
      <c r="BG183" s="7" t="str">
        <f t="shared" si="60"/>
        <v>S</v>
      </c>
      <c r="BH183">
        <f>VLOOKUP($C183,KBMAUCO!$A$2:$S$604,19,FALSE)</f>
        <v>31</v>
      </c>
      <c r="BI183" s="7" t="str">
        <f t="shared" si="61"/>
        <v>S</v>
      </c>
      <c r="BJ183">
        <f>VLOOKUP($C183,KBMAUCO!$A$2:$S$604,18,FALSE)</f>
        <v>6</v>
      </c>
      <c r="BK183" s="7" t="str">
        <f t="shared" si="62"/>
        <v>R</v>
      </c>
      <c r="BL183" t="str">
        <f>VLOOKUP($C183,KBMAUCO!$A$2:$S$604,4,FALSE)</f>
        <v>_</v>
      </c>
      <c r="BM183" s="7" t="str">
        <f t="shared" si="47"/>
        <v>S</v>
      </c>
    </row>
    <row r="184" spans="1:65">
      <c r="A184" s="8" t="s">
        <v>1256</v>
      </c>
      <c r="B184">
        <v>1</v>
      </c>
      <c r="C184" s="8">
        <v>3227</v>
      </c>
      <c r="D184" s="8" t="s">
        <v>1256</v>
      </c>
      <c r="E184" s="23">
        <f>VLOOKUP(C184,'fechas de aislamiento'!A$2:B$825,2,FALSE)</f>
        <v>43522</v>
      </c>
      <c r="F184" s="8" t="s">
        <v>1256</v>
      </c>
      <c r="G184" t="s">
        <v>397</v>
      </c>
      <c r="H184" s="8" t="s">
        <v>1256</v>
      </c>
      <c r="I184" s="10" t="s">
        <v>1142</v>
      </c>
      <c r="J184" s="2" t="s">
        <v>1143</v>
      </c>
      <c r="K184" s="8" t="s">
        <v>1013</v>
      </c>
      <c r="L184" s="8" t="s">
        <v>1256</v>
      </c>
      <c r="M184" s="4" t="s">
        <v>1014</v>
      </c>
      <c r="N184" s="8">
        <v>1193</v>
      </c>
      <c r="O184" t="s">
        <v>1256</v>
      </c>
      <c r="P184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1</v>
      </c>
      <c r="AB184" s="7">
        <v>0</v>
      </c>
      <c r="AC184" s="7">
        <v>0</v>
      </c>
      <c r="AD184" s="7">
        <v>0</v>
      </c>
      <c r="AE184" s="7">
        <v>0</v>
      </c>
      <c r="AF184" s="7"/>
      <c r="AG184" s="7"/>
      <c r="AH184">
        <f>VLOOKUP(C184,KBMAUCO!$A$2:$S$604,5,FALSE)</f>
        <v>22</v>
      </c>
      <c r="AI184" s="7" t="str">
        <f t="shared" si="48"/>
        <v>S</v>
      </c>
      <c r="AJ184">
        <f>VLOOKUP($C184,KBMAUCO!$A$2:$S$604,17,FALSE)</f>
        <v>24</v>
      </c>
      <c r="AK184" s="7" t="str">
        <f t="shared" si="49"/>
        <v>S</v>
      </c>
      <c r="AL184">
        <f>VLOOKUP($C184,KBMAUCO!$A$2:$S$604,6,FALSE)</f>
        <v>22</v>
      </c>
      <c r="AM184" s="7" t="str">
        <f t="shared" si="50"/>
        <v>S</v>
      </c>
      <c r="AN184">
        <f>VLOOKUP($C184,KBMAUCO!$A$2:$S$604,15,FALSE)</f>
        <v>27</v>
      </c>
      <c r="AO184" s="7" t="str">
        <f t="shared" si="51"/>
        <v>S</v>
      </c>
      <c r="AP184">
        <f>VLOOKUP($C184,KBMAUCO!$A$2:$S$604,12,FALSE)</f>
        <v>35</v>
      </c>
      <c r="AQ184" s="7" t="str">
        <f t="shared" si="52"/>
        <v>S</v>
      </c>
      <c r="AR184">
        <f>VLOOKUP($C184,KBMAUCO!$A$2:$S$604,7,FALSE)</f>
        <v>29</v>
      </c>
      <c r="AS184" s="7" t="str">
        <f t="shared" si="53"/>
        <v>S</v>
      </c>
      <c r="AT184">
        <f>VLOOKUP($C184,KBMAUCO!$A$2:$S$604,10,FALSE)</f>
        <v>32</v>
      </c>
      <c r="AU184" s="7" t="str">
        <f t="shared" si="54"/>
        <v>S</v>
      </c>
      <c r="AV184">
        <f>VLOOKUP($C184,KBMAUCO!$A$2:$S$604,8,FALSE)</f>
        <v>8</v>
      </c>
      <c r="AW184" s="7" t="str">
        <f t="shared" si="55"/>
        <v>R</v>
      </c>
      <c r="AX184">
        <f>VLOOKUP($C184,KBMAUCO!$A$2:$S$604,11,FALSE)</f>
        <v>34</v>
      </c>
      <c r="AY184" s="7" t="str">
        <f t="shared" si="56"/>
        <v>S</v>
      </c>
      <c r="AZ184">
        <f>VLOOKUP($C184,KBMAUCO!$A$2:$S$604,13,FALSE)</f>
        <v>29</v>
      </c>
      <c r="BA184" s="7" t="str">
        <f t="shared" si="57"/>
        <v>S</v>
      </c>
      <c r="BB184">
        <f>VLOOKUP($C184,KBMAUCO!$A$2:$S$604,9,FALSE)</f>
        <v>22</v>
      </c>
      <c r="BC184" s="7" t="str">
        <f t="shared" si="58"/>
        <v>S</v>
      </c>
      <c r="BD184">
        <f>VLOOKUP($C184,KBMAUCO!$A$2:$S$604,14,FALSE)</f>
        <v>29</v>
      </c>
      <c r="BE184" s="7" t="str">
        <f t="shared" si="59"/>
        <v>S</v>
      </c>
      <c r="BF184">
        <f>VLOOKUP($C184,KBMAUCO!$A$2:$S$604,16,FALSE)</f>
        <v>33</v>
      </c>
      <c r="BG184" s="7" t="str">
        <f t="shared" si="60"/>
        <v>S</v>
      </c>
      <c r="BH184">
        <f>VLOOKUP($C184,KBMAUCO!$A$2:$S$604,19,FALSE)</f>
        <v>28</v>
      </c>
      <c r="BI184" s="7" t="str">
        <f t="shared" si="61"/>
        <v>S</v>
      </c>
      <c r="BJ184">
        <f>VLOOKUP($C184,KBMAUCO!$A$2:$S$604,18,FALSE)</f>
        <v>28</v>
      </c>
      <c r="BK184" s="7" t="str">
        <f t="shared" si="62"/>
        <v>S</v>
      </c>
      <c r="BL184" t="str">
        <f>VLOOKUP($C184,KBMAUCO!$A$2:$S$604,4,FALSE)</f>
        <v>_</v>
      </c>
      <c r="BM184" s="7" t="str">
        <f t="shared" si="47"/>
        <v>S</v>
      </c>
    </row>
    <row r="185" spans="1:65">
      <c r="A185" s="8" t="s">
        <v>1257</v>
      </c>
      <c r="B185">
        <v>1</v>
      </c>
      <c r="C185" s="8">
        <v>3228</v>
      </c>
      <c r="D185" s="8" t="s">
        <v>1257</v>
      </c>
      <c r="E185" s="23">
        <f>VLOOKUP(C185,'fechas de aislamiento'!A$2:B$825,2,FALSE)</f>
        <v>43522</v>
      </c>
      <c r="F185" s="8" t="s">
        <v>1257</v>
      </c>
      <c r="G185" t="s">
        <v>399</v>
      </c>
      <c r="H185" s="8" t="s">
        <v>1257</v>
      </c>
      <c r="I185" s="10" t="s">
        <v>1142</v>
      </c>
      <c r="J185" s="2" t="s">
        <v>1143</v>
      </c>
      <c r="K185" s="8" t="s">
        <v>1013</v>
      </c>
      <c r="L185" s="8" t="s">
        <v>1257</v>
      </c>
      <c r="M185" s="4" t="s">
        <v>1014</v>
      </c>
      <c r="N185" s="8">
        <v>1193</v>
      </c>
      <c r="O185" t="s">
        <v>1257</v>
      </c>
      <c r="P185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1</v>
      </c>
      <c r="AB185" s="7">
        <v>0</v>
      </c>
      <c r="AC185" s="7">
        <v>0</v>
      </c>
      <c r="AD185" s="7">
        <v>0</v>
      </c>
      <c r="AE185" s="7">
        <v>0</v>
      </c>
      <c r="AF185" s="7"/>
      <c r="AG185" s="7"/>
      <c r="AH185">
        <f>VLOOKUP(C185,KBMAUCO!$A$2:$S$604,5,FALSE)</f>
        <v>24</v>
      </c>
      <c r="AI185" s="7" t="str">
        <f t="shared" si="48"/>
        <v>S</v>
      </c>
      <c r="AJ185">
        <f>VLOOKUP($C185,KBMAUCO!$A$2:$S$604,17,FALSE)</f>
        <v>24</v>
      </c>
      <c r="AK185" s="7" t="str">
        <f t="shared" si="49"/>
        <v>S</v>
      </c>
      <c r="AL185">
        <f>VLOOKUP($C185,KBMAUCO!$A$2:$S$604,6,FALSE)</f>
        <v>22</v>
      </c>
      <c r="AM185" s="7" t="str">
        <f t="shared" si="50"/>
        <v>S</v>
      </c>
      <c r="AN185">
        <f>VLOOKUP($C185,KBMAUCO!$A$2:$S$604,15,FALSE)</f>
        <v>28</v>
      </c>
      <c r="AO185" s="7" t="str">
        <f t="shared" si="51"/>
        <v>S</v>
      </c>
      <c r="AP185">
        <f>VLOOKUP($C185,KBMAUCO!$A$2:$S$604,12,FALSE)</f>
        <v>38</v>
      </c>
      <c r="AQ185" s="7" t="str">
        <f t="shared" si="52"/>
        <v>S</v>
      </c>
      <c r="AR185">
        <f>VLOOKUP($C185,KBMAUCO!$A$2:$S$604,7,FALSE)</f>
        <v>36</v>
      </c>
      <c r="AS185" s="7" t="str">
        <f t="shared" si="53"/>
        <v>S</v>
      </c>
      <c r="AT185">
        <f>VLOOKUP($C185,KBMAUCO!$A$2:$S$604,10,FALSE)</f>
        <v>29</v>
      </c>
      <c r="AU185" s="7" t="str">
        <f t="shared" si="54"/>
        <v>S</v>
      </c>
      <c r="AV185">
        <f>VLOOKUP($C185,KBMAUCO!$A$2:$S$604,8,FALSE)</f>
        <v>6</v>
      </c>
      <c r="AW185" s="7" t="str">
        <f t="shared" si="55"/>
        <v>R</v>
      </c>
      <c r="AX185">
        <f>VLOOKUP($C185,KBMAUCO!$A$2:$S$604,11,FALSE)</f>
        <v>38</v>
      </c>
      <c r="AY185" s="7" t="str">
        <f t="shared" si="56"/>
        <v>S</v>
      </c>
      <c r="AZ185">
        <f>VLOOKUP($C185,KBMAUCO!$A$2:$S$604,13,FALSE)</f>
        <v>30</v>
      </c>
      <c r="BA185" s="7" t="str">
        <f t="shared" si="57"/>
        <v>S</v>
      </c>
      <c r="BB185">
        <f>VLOOKUP($C185,KBMAUCO!$A$2:$S$604,9,FALSE)</f>
        <v>26</v>
      </c>
      <c r="BC185" s="7" t="str">
        <f t="shared" si="58"/>
        <v>S</v>
      </c>
      <c r="BD185">
        <f>VLOOKUP($C185,KBMAUCO!$A$2:$S$604,14,FALSE)</f>
        <v>32</v>
      </c>
      <c r="BE185" s="7" t="str">
        <f t="shared" si="59"/>
        <v>S</v>
      </c>
      <c r="BF185">
        <f>VLOOKUP($C185,KBMAUCO!$A$2:$S$604,16,FALSE)</f>
        <v>34</v>
      </c>
      <c r="BG185" s="7" t="str">
        <f t="shared" si="60"/>
        <v>S</v>
      </c>
      <c r="BH185">
        <f>VLOOKUP($C185,KBMAUCO!$A$2:$S$604,19,FALSE)</f>
        <v>33</v>
      </c>
      <c r="BI185" s="7" t="str">
        <f t="shared" si="61"/>
        <v>S</v>
      </c>
      <c r="BJ185">
        <f>VLOOKUP($C185,KBMAUCO!$A$2:$S$604,18,FALSE)</f>
        <v>22</v>
      </c>
      <c r="BK185" s="7" t="str">
        <f t="shared" si="62"/>
        <v>S</v>
      </c>
      <c r="BL185" t="str">
        <f>VLOOKUP($C185,KBMAUCO!$A$2:$S$604,4,FALSE)</f>
        <v>_</v>
      </c>
      <c r="BM185" s="7" t="str">
        <f t="shared" si="47"/>
        <v>S</v>
      </c>
    </row>
    <row r="186" spans="1:65">
      <c r="A186" s="8" t="s">
        <v>1258</v>
      </c>
      <c r="B186">
        <v>1</v>
      </c>
      <c r="C186" s="8">
        <v>3229</v>
      </c>
      <c r="D186" s="8" t="s">
        <v>1258</v>
      </c>
      <c r="E186" s="23">
        <f>VLOOKUP(C186,'fechas de aislamiento'!A$2:B$825,2,FALSE)</f>
        <v>43522</v>
      </c>
      <c r="F186" s="8" t="s">
        <v>1258</v>
      </c>
      <c r="G186" t="s">
        <v>400</v>
      </c>
      <c r="H186" s="8" t="s">
        <v>1258</v>
      </c>
      <c r="I186" s="10" t="s">
        <v>1142</v>
      </c>
      <c r="J186" s="2" t="s">
        <v>1143</v>
      </c>
      <c r="K186" s="8" t="s">
        <v>1013</v>
      </c>
      <c r="L186" s="8" t="s">
        <v>1258</v>
      </c>
      <c r="M186" s="4" t="s">
        <v>1014</v>
      </c>
      <c r="N186" s="8">
        <v>1193</v>
      </c>
      <c r="O186" t="s">
        <v>1258</v>
      </c>
      <c r="P186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1</v>
      </c>
      <c r="AB186" s="7">
        <v>0</v>
      </c>
      <c r="AC186" s="7">
        <v>0</v>
      </c>
      <c r="AD186" s="7">
        <v>0</v>
      </c>
      <c r="AE186" s="7">
        <v>0</v>
      </c>
      <c r="AF186" s="7"/>
      <c r="AG186" s="7"/>
      <c r="AH186">
        <f>VLOOKUP(C186,KBMAUCO!$A$2:$S$604,5,FALSE)</f>
        <v>23</v>
      </c>
      <c r="AI186" s="7" t="str">
        <f t="shared" si="48"/>
        <v>S</v>
      </c>
      <c r="AJ186">
        <f>VLOOKUP($C186,KBMAUCO!$A$2:$S$604,17,FALSE)</f>
        <v>24</v>
      </c>
      <c r="AK186" s="7" t="str">
        <f t="shared" si="49"/>
        <v>S</v>
      </c>
      <c r="AL186">
        <f>VLOOKUP($C186,KBMAUCO!$A$2:$S$604,6,FALSE)</f>
        <v>22</v>
      </c>
      <c r="AM186" s="7" t="str">
        <f t="shared" si="50"/>
        <v>S</v>
      </c>
      <c r="AN186">
        <f>VLOOKUP($C186,KBMAUCO!$A$2:$S$604,15,FALSE)</f>
        <v>27</v>
      </c>
      <c r="AO186" s="7" t="str">
        <f t="shared" si="51"/>
        <v>S</v>
      </c>
      <c r="AP186">
        <f>VLOOKUP($C186,KBMAUCO!$A$2:$S$604,12,FALSE)</f>
        <v>33</v>
      </c>
      <c r="AQ186" s="7" t="str">
        <f t="shared" si="52"/>
        <v>S</v>
      </c>
      <c r="AR186">
        <f>VLOOKUP($C186,KBMAUCO!$A$2:$S$604,7,FALSE)</f>
        <v>30</v>
      </c>
      <c r="AS186" s="7" t="str">
        <f t="shared" si="53"/>
        <v>S</v>
      </c>
      <c r="AT186">
        <f>VLOOKUP($C186,KBMAUCO!$A$2:$S$604,10,FALSE)</f>
        <v>32</v>
      </c>
      <c r="AU186" s="7" t="str">
        <f t="shared" si="54"/>
        <v>S</v>
      </c>
      <c r="AV186">
        <f>VLOOKUP($C186,KBMAUCO!$A$2:$S$604,8,FALSE)</f>
        <v>8</v>
      </c>
      <c r="AW186" s="7" t="str">
        <f t="shared" si="55"/>
        <v>R</v>
      </c>
      <c r="AX186">
        <f>VLOOKUP($C186,KBMAUCO!$A$2:$S$604,11,FALSE)</f>
        <v>35</v>
      </c>
      <c r="AY186" s="7" t="str">
        <f t="shared" si="56"/>
        <v>S</v>
      </c>
      <c r="AZ186">
        <f>VLOOKUP($C186,KBMAUCO!$A$2:$S$604,13,FALSE)</f>
        <v>28</v>
      </c>
      <c r="BA186" s="7" t="str">
        <f t="shared" si="57"/>
        <v>S</v>
      </c>
      <c r="BB186">
        <f>VLOOKUP($C186,KBMAUCO!$A$2:$S$604,9,FALSE)</f>
        <v>21</v>
      </c>
      <c r="BC186" s="7" t="str">
        <f t="shared" si="58"/>
        <v>S</v>
      </c>
      <c r="BD186">
        <f>VLOOKUP($C186,KBMAUCO!$A$2:$S$604,14,FALSE)</f>
        <v>29</v>
      </c>
      <c r="BE186" s="7" t="str">
        <f t="shared" si="59"/>
        <v>S</v>
      </c>
      <c r="BF186">
        <f>VLOOKUP($C186,KBMAUCO!$A$2:$S$604,16,FALSE)</f>
        <v>32</v>
      </c>
      <c r="BG186" s="7" t="str">
        <f t="shared" si="60"/>
        <v>S</v>
      </c>
      <c r="BH186">
        <f>VLOOKUP($C186,KBMAUCO!$A$2:$S$604,19,FALSE)</f>
        <v>28</v>
      </c>
      <c r="BI186" s="7" t="str">
        <f t="shared" si="61"/>
        <v>S</v>
      </c>
      <c r="BJ186">
        <f>VLOOKUP($C186,KBMAUCO!$A$2:$S$604,18,FALSE)</f>
        <v>30</v>
      </c>
      <c r="BK186" s="7" t="str">
        <f t="shared" si="62"/>
        <v>S</v>
      </c>
      <c r="BL186" t="str">
        <f>VLOOKUP($C186,KBMAUCO!$A$2:$S$604,4,FALSE)</f>
        <v>_</v>
      </c>
      <c r="BM186" s="7" t="str">
        <f t="shared" si="47"/>
        <v>S</v>
      </c>
    </row>
    <row r="187" spans="1:65">
      <c r="A187" s="8" t="s">
        <v>1259</v>
      </c>
      <c r="B187">
        <v>1</v>
      </c>
      <c r="C187" s="8">
        <v>3230</v>
      </c>
      <c r="D187" s="8" t="s">
        <v>1259</v>
      </c>
      <c r="E187" s="23">
        <f>VLOOKUP(C187,'fechas de aislamiento'!A$2:B$825,2,FALSE)</f>
        <v>43522</v>
      </c>
      <c r="F187" s="8" t="s">
        <v>1259</v>
      </c>
      <c r="G187" t="s">
        <v>401</v>
      </c>
      <c r="H187" s="8" t="s">
        <v>1259</v>
      </c>
      <c r="I187" s="10" t="s">
        <v>1142</v>
      </c>
      <c r="J187" s="2" t="s">
        <v>1143</v>
      </c>
      <c r="K187" s="8" t="s">
        <v>1013</v>
      </c>
      <c r="L187" s="8" t="s">
        <v>1259</v>
      </c>
      <c r="M187" s="4" t="s">
        <v>1014</v>
      </c>
      <c r="N187" s="8">
        <v>1193</v>
      </c>
      <c r="O187" t="s">
        <v>1259</v>
      </c>
      <c r="P18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1</v>
      </c>
      <c r="Y187" s="7">
        <v>1</v>
      </c>
      <c r="Z187" s="7">
        <v>0</v>
      </c>
      <c r="AA187" s="7">
        <v>1</v>
      </c>
      <c r="AB187" s="7">
        <v>0</v>
      </c>
      <c r="AC187" s="7">
        <v>0</v>
      </c>
      <c r="AD187" s="7">
        <v>0</v>
      </c>
      <c r="AE187" s="7">
        <v>0</v>
      </c>
      <c r="AF187" s="7"/>
      <c r="AG187" s="7"/>
      <c r="AH187">
        <f>VLOOKUP(C187,KBMAUCO!$A$2:$S$604,5,FALSE)</f>
        <v>24</v>
      </c>
      <c r="AI187" s="7" t="str">
        <f t="shared" si="48"/>
        <v>S</v>
      </c>
      <c r="AJ187">
        <f>VLOOKUP($C187,KBMAUCO!$A$2:$S$604,17,FALSE)</f>
        <v>10</v>
      </c>
      <c r="AK187" s="7" t="str">
        <f t="shared" si="49"/>
        <v>R</v>
      </c>
      <c r="AL187">
        <f>VLOOKUP($C187,KBMAUCO!$A$2:$S$604,6,FALSE)</f>
        <v>6</v>
      </c>
      <c r="AM187" s="7" t="str">
        <f t="shared" si="50"/>
        <v>R</v>
      </c>
      <c r="AN187">
        <f>VLOOKUP($C187,KBMAUCO!$A$2:$S$604,15,FALSE)</f>
        <v>24</v>
      </c>
      <c r="AO187" s="7" t="str">
        <f t="shared" si="51"/>
        <v>S</v>
      </c>
      <c r="AP187">
        <f>VLOOKUP($C187,KBMAUCO!$A$2:$S$604,12,FALSE)</f>
        <v>36</v>
      </c>
      <c r="AQ187" s="7" t="str">
        <f t="shared" si="52"/>
        <v>S</v>
      </c>
      <c r="AR187">
        <f>VLOOKUP($C187,KBMAUCO!$A$2:$S$604,7,FALSE)</f>
        <v>34</v>
      </c>
      <c r="AS187" s="7" t="str">
        <f t="shared" si="53"/>
        <v>S</v>
      </c>
      <c r="AT187">
        <f>VLOOKUP($C187,KBMAUCO!$A$2:$S$604,10,FALSE)</f>
        <v>34</v>
      </c>
      <c r="AU187" s="7" t="str">
        <f t="shared" si="54"/>
        <v>S</v>
      </c>
      <c r="AV187">
        <f>VLOOKUP($C187,KBMAUCO!$A$2:$S$604,8,FALSE)</f>
        <v>10</v>
      </c>
      <c r="AW187" s="7" t="str">
        <f t="shared" si="55"/>
        <v>R</v>
      </c>
      <c r="AX187">
        <f>VLOOKUP($C187,KBMAUCO!$A$2:$S$604,11,FALSE)</f>
        <v>36</v>
      </c>
      <c r="AY187" s="7" t="str">
        <f t="shared" si="56"/>
        <v>S</v>
      </c>
      <c r="AZ187">
        <f>VLOOKUP($C187,KBMAUCO!$A$2:$S$604,13,FALSE)</f>
        <v>31</v>
      </c>
      <c r="BA187" s="7" t="str">
        <f t="shared" si="57"/>
        <v>S</v>
      </c>
      <c r="BB187">
        <f>VLOOKUP($C187,KBMAUCO!$A$2:$S$604,9,FALSE)</f>
        <v>24</v>
      </c>
      <c r="BC187" s="7" t="str">
        <f t="shared" si="58"/>
        <v>S</v>
      </c>
      <c r="BD187">
        <f>VLOOKUP($C187,KBMAUCO!$A$2:$S$604,14,FALSE)</f>
        <v>32</v>
      </c>
      <c r="BE187" s="7" t="str">
        <f t="shared" si="59"/>
        <v>S</v>
      </c>
      <c r="BF187">
        <f>VLOOKUP($C187,KBMAUCO!$A$2:$S$604,16,FALSE)</f>
        <v>35</v>
      </c>
      <c r="BG187" s="7" t="str">
        <f t="shared" si="60"/>
        <v>S</v>
      </c>
      <c r="BH187">
        <f>VLOOKUP($C187,KBMAUCO!$A$2:$S$604,19,FALSE)</f>
        <v>26</v>
      </c>
      <c r="BI187" s="7" t="str">
        <f t="shared" si="61"/>
        <v>S</v>
      </c>
      <c r="BJ187">
        <f>VLOOKUP($C187,KBMAUCO!$A$2:$S$604,18,FALSE)</f>
        <v>28</v>
      </c>
      <c r="BK187" s="7" t="str">
        <f t="shared" si="62"/>
        <v>S</v>
      </c>
      <c r="BL187" t="str">
        <f>VLOOKUP($C187,KBMAUCO!$A$2:$S$604,4,FALSE)</f>
        <v>_</v>
      </c>
      <c r="BM187" s="7" t="str">
        <f t="shared" si="47"/>
        <v>S</v>
      </c>
    </row>
    <row r="188" spans="1:65">
      <c r="A188" s="8" t="s">
        <v>1260</v>
      </c>
      <c r="B188">
        <v>1</v>
      </c>
      <c r="C188" s="8">
        <v>3232</v>
      </c>
      <c r="D188" s="8" t="s">
        <v>1260</v>
      </c>
      <c r="E188" s="23">
        <f>VLOOKUP(C188,'fechas de aislamiento'!A$2:B$825,2,FALSE)</f>
        <v>43522</v>
      </c>
      <c r="F188" s="8" t="s">
        <v>1260</v>
      </c>
      <c r="G188" t="s">
        <v>404</v>
      </c>
      <c r="H188" s="8" t="s">
        <v>1260</v>
      </c>
      <c r="I188" s="10" t="s">
        <v>1142</v>
      </c>
      <c r="J188" s="2" t="s">
        <v>1143</v>
      </c>
      <c r="K188" s="8" t="s">
        <v>1013</v>
      </c>
      <c r="L188" s="8" t="s">
        <v>1260</v>
      </c>
      <c r="M188" s="4" t="s">
        <v>1014</v>
      </c>
      <c r="N188" s="8">
        <v>1193</v>
      </c>
      <c r="O188" t="s">
        <v>1260</v>
      </c>
      <c r="P188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/>
      <c r="AG188" s="7"/>
      <c r="AH188">
        <f>VLOOKUP(C188,KBMAUCO!$A$2:$S$604,5,FALSE)</f>
        <v>50</v>
      </c>
      <c r="AI188" s="7" t="str">
        <f t="shared" si="48"/>
        <v>S</v>
      </c>
      <c r="AJ188">
        <f>VLOOKUP($C188,KBMAUCO!$A$2:$S$604,17,FALSE)</f>
        <v>50</v>
      </c>
      <c r="AK188" s="7" t="str">
        <f t="shared" si="49"/>
        <v>S</v>
      </c>
      <c r="AL188">
        <f>VLOOKUP($C188,KBMAUCO!$A$2:$S$604,6,FALSE)</f>
        <v>50</v>
      </c>
      <c r="AM188" s="7" t="str">
        <f t="shared" si="50"/>
        <v>S</v>
      </c>
      <c r="AN188">
        <f>VLOOKUP($C188,KBMAUCO!$A$2:$S$604,15,FALSE)</f>
        <v>50</v>
      </c>
      <c r="AO188" s="7" t="str">
        <f t="shared" si="51"/>
        <v>S</v>
      </c>
      <c r="AP188">
        <f>VLOOKUP($C188,KBMAUCO!$A$2:$S$604,12,FALSE)</f>
        <v>50</v>
      </c>
      <c r="AQ188" s="7" t="str">
        <f t="shared" si="52"/>
        <v>S</v>
      </c>
      <c r="AR188">
        <f>VLOOKUP($C188,KBMAUCO!$A$2:$S$604,7,FALSE)</f>
        <v>50</v>
      </c>
      <c r="AS188" s="7" t="str">
        <f t="shared" si="53"/>
        <v>S</v>
      </c>
      <c r="AT188">
        <f>VLOOKUP($C188,KBMAUCO!$A$2:$S$604,10,FALSE)</f>
        <v>50</v>
      </c>
      <c r="AU188" s="7" t="str">
        <f t="shared" si="54"/>
        <v>S</v>
      </c>
      <c r="AV188">
        <f>VLOOKUP($C188,KBMAUCO!$A$2:$S$604,8,FALSE)</f>
        <v>50</v>
      </c>
      <c r="AW188" s="7" t="str">
        <f t="shared" si="55"/>
        <v>S</v>
      </c>
      <c r="AX188">
        <f>VLOOKUP($C188,KBMAUCO!$A$2:$S$604,11,FALSE)</f>
        <v>50</v>
      </c>
      <c r="AY188" s="7" t="str">
        <f t="shared" si="56"/>
        <v>S</v>
      </c>
      <c r="AZ188">
        <f>VLOOKUP($C188,KBMAUCO!$A$2:$S$604,13,FALSE)</f>
        <v>50</v>
      </c>
      <c r="BA188" s="7" t="str">
        <f t="shared" si="57"/>
        <v>S</v>
      </c>
      <c r="BB188">
        <f>VLOOKUP($C188,KBMAUCO!$A$2:$S$604,9,FALSE)</f>
        <v>50</v>
      </c>
      <c r="BC188" s="7" t="str">
        <f t="shared" si="58"/>
        <v>S</v>
      </c>
      <c r="BD188">
        <f>VLOOKUP($C188,KBMAUCO!$A$2:$S$604,14,FALSE)</f>
        <v>50</v>
      </c>
      <c r="BE188" s="7" t="str">
        <f t="shared" si="59"/>
        <v>S</v>
      </c>
      <c r="BF188">
        <f>VLOOKUP($C188,KBMAUCO!$A$2:$S$604,16,FALSE)</f>
        <v>50</v>
      </c>
      <c r="BG188" s="7" t="str">
        <f t="shared" si="60"/>
        <v>S</v>
      </c>
      <c r="BH188">
        <f>VLOOKUP($C188,KBMAUCO!$A$2:$S$604,19,FALSE)</f>
        <v>50</v>
      </c>
      <c r="BI188" s="7" t="str">
        <f t="shared" si="61"/>
        <v>S</v>
      </c>
      <c r="BJ188">
        <f>VLOOKUP($C188,KBMAUCO!$A$2:$S$604,18,FALSE)</f>
        <v>50</v>
      </c>
      <c r="BK188" s="7" t="str">
        <f t="shared" si="62"/>
        <v>S</v>
      </c>
      <c r="BL188" t="str">
        <f>VLOOKUP($C188,KBMAUCO!$A$2:$S$604,4,FALSE)</f>
        <v>_</v>
      </c>
      <c r="BM188" s="7" t="str">
        <f t="shared" si="47"/>
        <v>S</v>
      </c>
    </row>
    <row r="189" spans="1:65">
      <c r="A189" s="8" t="s">
        <v>1261</v>
      </c>
      <c r="B189" s="8"/>
      <c r="C189" s="8">
        <v>3234</v>
      </c>
      <c r="D189" s="8" t="s">
        <v>1261</v>
      </c>
      <c r="E189" s="23">
        <f>VLOOKUP(C189,'fechas de aislamiento'!A$2:B$825,2,FALSE)</f>
        <v>43522</v>
      </c>
      <c r="F189" s="8" t="s">
        <v>1261</v>
      </c>
      <c r="G189" t="str">
        <f>VLOOKUP(C189,Sheet4!A$2:B$604,2,FALSE)</f>
        <v>PCM-165M1CIP</v>
      </c>
      <c r="H189" s="8" t="s">
        <v>1261</v>
      </c>
      <c r="I189" s="10" t="s">
        <v>1142</v>
      </c>
      <c r="J189" s="2" t="s">
        <v>1143</v>
      </c>
      <c r="K189" s="8" t="s">
        <v>1013</v>
      </c>
      <c r="L189" s="8" t="s">
        <v>1261</v>
      </c>
      <c r="M189" s="4" t="s">
        <v>1014</v>
      </c>
      <c r="N189" s="8">
        <v>540</v>
      </c>
      <c r="O189" t="s">
        <v>1261</v>
      </c>
      <c r="P189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0.5</v>
      </c>
      <c r="V189" s="7">
        <v>0</v>
      </c>
      <c r="W189" s="7">
        <v>0</v>
      </c>
      <c r="X189" s="7">
        <v>1</v>
      </c>
      <c r="Y189" s="7">
        <v>1</v>
      </c>
      <c r="Z189" s="7">
        <v>0.5</v>
      </c>
      <c r="AA189" s="7">
        <v>0</v>
      </c>
      <c r="AB189" s="7">
        <v>0</v>
      </c>
      <c r="AC189" s="7">
        <v>0</v>
      </c>
      <c r="AD189" s="7">
        <v>0</v>
      </c>
      <c r="AE189" s="7">
        <v>1</v>
      </c>
      <c r="AF189" s="7"/>
      <c r="AG189" s="7"/>
      <c r="AH189">
        <f>VLOOKUP(C189,KBMAUCO!$A$2:$S$604,5,FALSE)</f>
        <v>22</v>
      </c>
      <c r="AI189" s="7" t="str">
        <f t="shared" si="48"/>
        <v>S</v>
      </c>
      <c r="AJ189">
        <f>VLOOKUP($C189,KBMAUCO!$A$2:$S$604,17,FALSE)</f>
        <v>10</v>
      </c>
      <c r="AK189" s="7" t="str">
        <f t="shared" si="49"/>
        <v>R</v>
      </c>
      <c r="AL189">
        <f>VLOOKUP($C189,KBMAUCO!$A$2:$S$604,6,FALSE)</f>
        <v>6</v>
      </c>
      <c r="AM189" s="7" t="str">
        <f t="shared" si="50"/>
        <v>R</v>
      </c>
      <c r="AN189">
        <f>VLOOKUP($C189,KBMAUCO!$A$2:$S$604,15,FALSE)</f>
        <v>10</v>
      </c>
      <c r="AO189" s="7" t="str">
        <f t="shared" si="51"/>
        <v>R</v>
      </c>
      <c r="AP189">
        <f>VLOOKUP($C189,KBMAUCO!$A$2:$S$604,12,FALSE)</f>
        <v>31</v>
      </c>
      <c r="AQ189" s="7" t="str">
        <f t="shared" si="52"/>
        <v>S</v>
      </c>
      <c r="AR189">
        <f>VLOOKUP($C189,KBMAUCO!$A$2:$S$604,7,FALSE)</f>
        <v>19</v>
      </c>
      <c r="AS189" s="7" t="str">
        <f t="shared" si="53"/>
        <v>I</v>
      </c>
      <c r="AT189">
        <f>VLOOKUP($C189,KBMAUCO!$A$2:$S$604,10,FALSE)</f>
        <v>29</v>
      </c>
      <c r="AU189" s="7" t="str">
        <f t="shared" si="54"/>
        <v>S</v>
      </c>
      <c r="AV189">
        <f>VLOOKUP($C189,KBMAUCO!$A$2:$S$604,8,FALSE)</f>
        <v>27</v>
      </c>
      <c r="AW189" s="7" t="str">
        <f t="shared" si="55"/>
        <v>S</v>
      </c>
      <c r="AX189">
        <f>VLOOKUP($C189,KBMAUCO!$A$2:$S$604,11,FALSE)</f>
        <v>33</v>
      </c>
      <c r="AY189" s="7" t="str">
        <f t="shared" si="56"/>
        <v>S</v>
      </c>
      <c r="AZ189">
        <f>VLOOKUP($C189,KBMAUCO!$A$2:$S$604,13,FALSE)</f>
        <v>30</v>
      </c>
      <c r="BA189" s="7" t="str">
        <f t="shared" si="57"/>
        <v>S</v>
      </c>
      <c r="BB189">
        <f>VLOOKUP($C189,KBMAUCO!$A$2:$S$604,9,FALSE)</f>
        <v>23</v>
      </c>
      <c r="BC189" s="7" t="str">
        <f t="shared" si="58"/>
        <v>S</v>
      </c>
      <c r="BD189">
        <f>VLOOKUP($C189,KBMAUCO!$A$2:$S$604,14,FALSE)</f>
        <v>28</v>
      </c>
      <c r="BE189" s="7" t="str">
        <f t="shared" si="59"/>
        <v>S</v>
      </c>
      <c r="BF189">
        <f>VLOOKUP($C189,KBMAUCO!$A$2:$S$604,16,FALSE)</f>
        <v>32</v>
      </c>
      <c r="BG189" s="7" t="str">
        <f t="shared" si="60"/>
        <v>S</v>
      </c>
      <c r="BH189">
        <f>VLOOKUP($C189,KBMAUCO!$A$2:$S$604,19,FALSE)</f>
        <v>23</v>
      </c>
      <c r="BI189" s="7" t="str">
        <f t="shared" si="61"/>
        <v>I</v>
      </c>
      <c r="BJ189">
        <f>VLOOKUP($C189,KBMAUCO!$A$2:$S$604,18,FALSE)</f>
        <v>6</v>
      </c>
      <c r="BK189" s="7" t="str">
        <f t="shared" si="62"/>
        <v>R</v>
      </c>
      <c r="BL189" t="str">
        <f>VLOOKUP($C189,KBMAUCO!$A$2:$S$604,4,FALSE)</f>
        <v>_</v>
      </c>
      <c r="BM189" s="7" t="str">
        <f t="shared" si="47"/>
        <v>S</v>
      </c>
    </row>
    <row r="190" spans="1:65">
      <c r="A190" s="8" t="s">
        <v>1262</v>
      </c>
      <c r="B190">
        <v>1</v>
      </c>
      <c r="C190" s="8">
        <v>3236</v>
      </c>
      <c r="D190" s="8" t="s">
        <v>1262</v>
      </c>
      <c r="E190" s="23">
        <f>VLOOKUP(C190,'fechas de aislamiento'!A$2:B$825,2,FALSE)</f>
        <v>43522</v>
      </c>
      <c r="F190" s="8" t="s">
        <v>1262</v>
      </c>
      <c r="G190" t="s">
        <v>410</v>
      </c>
      <c r="H190" s="8" t="s">
        <v>1262</v>
      </c>
      <c r="I190" s="10" t="s">
        <v>1142</v>
      </c>
      <c r="J190" s="2" t="s">
        <v>1143</v>
      </c>
      <c r="K190" s="8" t="s">
        <v>1013</v>
      </c>
      <c r="L190" s="8" t="s">
        <v>1262</v>
      </c>
      <c r="M190" s="4" t="s">
        <v>1014</v>
      </c>
      <c r="N190" s="8">
        <v>131</v>
      </c>
      <c r="O190" t="s">
        <v>1262</v>
      </c>
      <c r="P190">
        <v>1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1</v>
      </c>
      <c r="W190" s="7">
        <v>1</v>
      </c>
      <c r="X190" s="7">
        <v>1</v>
      </c>
      <c r="Y190" s="7">
        <v>0.5</v>
      </c>
      <c r="Z190" s="7">
        <v>0.5</v>
      </c>
      <c r="AA190" s="7">
        <v>1</v>
      </c>
      <c r="AB190" s="7">
        <v>0</v>
      </c>
      <c r="AC190" s="7">
        <v>0</v>
      </c>
      <c r="AD190" s="7">
        <v>0</v>
      </c>
      <c r="AE190" s="7">
        <v>1</v>
      </c>
      <c r="AF190" s="7"/>
      <c r="AG190" s="7"/>
      <c r="AH190">
        <f>VLOOKUP(C190,KBMAUCO!$A$2:$S$604,5,FALSE)</f>
        <v>20</v>
      </c>
      <c r="AI190" s="7" t="str">
        <f t="shared" si="48"/>
        <v>S</v>
      </c>
      <c r="AJ190">
        <f>VLOOKUP($C190,KBMAUCO!$A$2:$S$604,17,FALSE)</f>
        <v>12</v>
      </c>
      <c r="AK190" s="7" t="str">
        <f t="shared" si="49"/>
        <v>I</v>
      </c>
      <c r="AL190">
        <f>VLOOKUP($C190,KBMAUCO!$A$2:$S$604,6,FALSE)</f>
        <v>6</v>
      </c>
      <c r="AM190" s="7" t="str">
        <f t="shared" si="50"/>
        <v>R</v>
      </c>
      <c r="AN190">
        <f>VLOOKUP($C190,KBMAUCO!$A$2:$S$604,15,FALSE)</f>
        <v>6</v>
      </c>
      <c r="AO190" s="7" t="str">
        <f t="shared" si="51"/>
        <v>R</v>
      </c>
      <c r="AP190">
        <f>VLOOKUP($C190,KBMAUCO!$A$2:$S$604,12,FALSE)</f>
        <v>17</v>
      </c>
      <c r="AQ190" s="7" t="str">
        <f t="shared" si="52"/>
        <v>R</v>
      </c>
      <c r="AR190">
        <f>VLOOKUP($C190,KBMAUCO!$A$2:$S$604,7,FALSE)</f>
        <v>23</v>
      </c>
      <c r="AS190" s="7" t="str">
        <f t="shared" si="53"/>
        <v>S</v>
      </c>
      <c r="AT190">
        <f>VLOOKUP($C190,KBMAUCO!$A$2:$S$604,10,FALSE)</f>
        <v>10</v>
      </c>
      <c r="AU190" s="7" t="str">
        <f t="shared" si="54"/>
        <v>R</v>
      </c>
      <c r="AV190">
        <f>VLOOKUP($C190,KBMAUCO!$A$2:$S$604,8,FALSE)</f>
        <v>6</v>
      </c>
      <c r="AW190" s="7" t="str">
        <f t="shared" si="55"/>
        <v>R</v>
      </c>
      <c r="AX190">
        <f>VLOOKUP($C190,KBMAUCO!$A$2:$S$604,11,FALSE)</f>
        <v>28</v>
      </c>
      <c r="AY190" s="7" t="str">
        <f t="shared" si="56"/>
        <v>S</v>
      </c>
      <c r="AZ190">
        <f>VLOOKUP($C190,KBMAUCO!$A$2:$S$604,13,FALSE)</f>
        <v>31</v>
      </c>
      <c r="BA190" s="7" t="str">
        <f t="shared" si="57"/>
        <v>S</v>
      </c>
      <c r="BB190">
        <f>VLOOKUP($C190,KBMAUCO!$A$2:$S$604,9,FALSE)</f>
        <v>23</v>
      </c>
      <c r="BC190" s="7" t="str">
        <f t="shared" si="58"/>
        <v>S</v>
      </c>
      <c r="BD190">
        <f>VLOOKUP($C190,KBMAUCO!$A$2:$S$604,14,FALSE)</f>
        <v>32</v>
      </c>
      <c r="BE190" s="7" t="str">
        <f t="shared" si="59"/>
        <v>S</v>
      </c>
      <c r="BF190">
        <f>VLOOKUP($C190,KBMAUCO!$A$2:$S$604,16,FALSE)</f>
        <v>33</v>
      </c>
      <c r="BG190" s="7" t="str">
        <f t="shared" si="60"/>
        <v>S</v>
      </c>
      <c r="BH190">
        <f>VLOOKUP($C190,KBMAUCO!$A$2:$S$604,19,FALSE)</f>
        <v>24</v>
      </c>
      <c r="BI190" s="7" t="str">
        <f t="shared" si="61"/>
        <v>I</v>
      </c>
      <c r="BJ190">
        <f>VLOOKUP($C190,KBMAUCO!$A$2:$S$604,18,FALSE)</f>
        <v>6</v>
      </c>
      <c r="BK190" s="7" t="str">
        <f t="shared" si="62"/>
        <v>R</v>
      </c>
      <c r="BL190" t="str">
        <f>VLOOKUP($C190,KBMAUCO!$A$2:$S$604,4,FALSE)</f>
        <v>_</v>
      </c>
      <c r="BM190" s="7" t="str">
        <f t="shared" si="47"/>
        <v>S</v>
      </c>
    </row>
    <row r="191" spans="1:65">
      <c r="A191" s="8" t="s">
        <v>1263</v>
      </c>
      <c r="B191" s="8"/>
      <c r="C191" s="8">
        <v>3237</v>
      </c>
      <c r="D191" s="8" t="s">
        <v>1263</v>
      </c>
      <c r="E191" s="23">
        <f>VLOOKUP(C191,'fechas de aislamiento'!A$2:B$825,2,FALSE)</f>
        <v>43522</v>
      </c>
      <c r="F191" s="8" t="s">
        <v>1263</v>
      </c>
      <c r="G191" t="str">
        <f>VLOOKUP(C191,Sheet4!A$2:B$604,2,FALSE)</f>
        <v>PCM-160M1CIP</v>
      </c>
      <c r="H191" s="8" t="s">
        <v>1263</v>
      </c>
      <c r="I191" s="10" t="s">
        <v>1142</v>
      </c>
      <c r="J191" s="2" t="s">
        <v>1143</v>
      </c>
      <c r="K191" s="8" t="s">
        <v>1013</v>
      </c>
      <c r="L191" s="8" t="s">
        <v>1263</v>
      </c>
      <c r="M191" s="4" t="s">
        <v>1014</v>
      </c>
      <c r="N191" s="8">
        <v>744</v>
      </c>
      <c r="O191" t="s">
        <v>1263</v>
      </c>
      <c r="P191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1</v>
      </c>
      <c r="Y191" s="7">
        <v>0</v>
      </c>
      <c r="Z191" s="7">
        <v>0</v>
      </c>
      <c r="AA191" s="7">
        <v>1</v>
      </c>
      <c r="AB191" s="7">
        <v>0</v>
      </c>
      <c r="AC191" s="7">
        <v>0</v>
      </c>
      <c r="AD191" s="7">
        <v>0</v>
      </c>
      <c r="AE191" s="7">
        <v>1</v>
      </c>
      <c r="AF191" s="7"/>
      <c r="AG191" s="7"/>
      <c r="AH191">
        <f>VLOOKUP(C191,KBMAUCO!$A$2:$S$604,5,FALSE)</f>
        <v>27</v>
      </c>
      <c r="AI191" s="7" t="str">
        <f t="shared" si="48"/>
        <v>S</v>
      </c>
      <c r="AJ191">
        <f>VLOOKUP($C191,KBMAUCO!$A$2:$S$604,17,FALSE)</f>
        <v>26</v>
      </c>
      <c r="AK191" s="7" t="str">
        <f t="shared" si="49"/>
        <v>S</v>
      </c>
      <c r="AL191">
        <f>VLOOKUP($C191,KBMAUCO!$A$2:$S$604,6,FALSE)</f>
        <v>8</v>
      </c>
      <c r="AM191" s="7" t="str">
        <f t="shared" si="50"/>
        <v>R</v>
      </c>
      <c r="AN191">
        <f>VLOOKUP($C191,KBMAUCO!$A$2:$S$604,15,FALSE)</f>
        <v>30</v>
      </c>
      <c r="AO191" s="7" t="str">
        <f t="shared" si="51"/>
        <v>S</v>
      </c>
      <c r="AP191">
        <f>VLOOKUP($C191,KBMAUCO!$A$2:$S$604,12,FALSE)</f>
        <v>36</v>
      </c>
      <c r="AQ191" s="7" t="str">
        <f t="shared" si="52"/>
        <v>S</v>
      </c>
      <c r="AR191">
        <f>VLOOKUP($C191,KBMAUCO!$A$2:$S$604,7,FALSE)</f>
        <v>30</v>
      </c>
      <c r="AS191" s="7" t="str">
        <f t="shared" si="53"/>
        <v>S</v>
      </c>
      <c r="AT191">
        <f>VLOOKUP($C191,KBMAUCO!$A$2:$S$604,10,FALSE)</f>
        <v>36</v>
      </c>
      <c r="AU191" s="7" t="str">
        <f t="shared" si="54"/>
        <v>S</v>
      </c>
      <c r="AV191">
        <f>VLOOKUP($C191,KBMAUCO!$A$2:$S$604,8,FALSE)</f>
        <v>17</v>
      </c>
      <c r="AW191" s="7" t="str">
        <f t="shared" si="55"/>
        <v>R</v>
      </c>
      <c r="AX191">
        <f>VLOOKUP($C191,KBMAUCO!$A$2:$S$604,11,FALSE)</f>
        <v>37</v>
      </c>
      <c r="AY191" s="7" t="str">
        <f t="shared" si="56"/>
        <v>S</v>
      </c>
      <c r="AZ191">
        <f>VLOOKUP($C191,KBMAUCO!$A$2:$S$604,13,FALSE)</f>
        <v>32</v>
      </c>
      <c r="BA191" s="7" t="str">
        <f t="shared" si="57"/>
        <v>S</v>
      </c>
      <c r="BB191">
        <f>VLOOKUP($C191,KBMAUCO!$A$2:$S$604,9,FALSE)</f>
        <v>27</v>
      </c>
      <c r="BC191" s="7" t="str">
        <f t="shared" si="58"/>
        <v>S</v>
      </c>
      <c r="BD191">
        <f>VLOOKUP($C191,KBMAUCO!$A$2:$S$604,14,FALSE)</f>
        <v>32</v>
      </c>
      <c r="BE191" s="7" t="str">
        <f t="shared" si="59"/>
        <v>S</v>
      </c>
      <c r="BF191">
        <f>VLOOKUP($C191,KBMAUCO!$A$2:$S$604,16,FALSE)</f>
        <v>29</v>
      </c>
      <c r="BG191" s="7" t="str">
        <f t="shared" si="60"/>
        <v>S</v>
      </c>
      <c r="BH191">
        <f>VLOOKUP($C191,KBMAUCO!$A$2:$S$604,19,FALSE)</f>
        <v>31</v>
      </c>
      <c r="BI191" s="7" t="str">
        <f t="shared" si="61"/>
        <v>S</v>
      </c>
      <c r="BJ191">
        <f>VLOOKUP($C191,KBMAUCO!$A$2:$S$604,18,FALSE)</f>
        <v>6</v>
      </c>
      <c r="BK191" s="7" t="str">
        <f t="shared" si="62"/>
        <v>R</v>
      </c>
      <c r="BL191" t="str">
        <f>VLOOKUP($C191,KBMAUCO!$A$2:$S$604,4,FALSE)</f>
        <v>_</v>
      </c>
      <c r="BM191" s="7" t="str">
        <f t="shared" si="47"/>
        <v>S</v>
      </c>
    </row>
    <row r="192" spans="1:65">
      <c r="A192" s="8" t="s">
        <v>1264</v>
      </c>
      <c r="B192" s="8"/>
      <c r="C192" s="8">
        <v>3239</v>
      </c>
      <c r="D192" s="8" t="s">
        <v>1264</v>
      </c>
      <c r="E192" s="23">
        <f>VLOOKUP(C192,'fechas de aislamiento'!A$2:B$825,2,FALSE)</f>
        <v>43525</v>
      </c>
      <c r="F192" s="8" t="s">
        <v>1264</v>
      </c>
      <c r="G192" t="str">
        <f>VLOOKUP(C192,Sheet4!A$2:B$604,2,FALSE)</f>
        <v>PCM-154M1CAZ</v>
      </c>
      <c r="H192" s="8" t="s">
        <v>1264</v>
      </c>
      <c r="I192" s="10" t="s">
        <v>1142</v>
      </c>
      <c r="J192" s="2" t="s">
        <v>1143</v>
      </c>
      <c r="K192" s="8" t="s">
        <v>1013</v>
      </c>
      <c r="L192" s="8" t="s">
        <v>1264</v>
      </c>
      <c r="M192" s="4" t="s">
        <v>1014</v>
      </c>
      <c r="N192" s="8">
        <v>23</v>
      </c>
      <c r="O192" t="s">
        <v>1264</v>
      </c>
      <c r="P192">
        <v>1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1</v>
      </c>
      <c r="W192" s="7">
        <v>0.5</v>
      </c>
      <c r="X192" s="7">
        <v>1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/>
      <c r="AG192" s="7"/>
      <c r="AH192">
        <f>VLOOKUP(C192,KBMAUCO!$A$2:$S$604,5,FALSE)</f>
        <v>24</v>
      </c>
      <c r="AI192" s="7" t="str">
        <f t="shared" si="48"/>
        <v>S</v>
      </c>
      <c r="AJ192">
        <f>VLOOKUP($C192,KBMAUCO!$A$2:$S$604,17,FALSE)</f>
        <v>18</v>
      </c>
      <c r="AK192" s="7" t="str">
        <f t="shared" si="49"/>
        <v>S</v>
      </c>
      <c r="AL192">
        <f>VLOOKUP($C192,KBMAUCO!$A$2:$S$604,6,FALSE)</f>
        <v>6</v>
      </c>
      <c r="AM192" s="7" t="str">
        <f t="shared" si="50"/>
        <v>R</v>
      </c>
      <c r="AN192">
        <f>VLOOKUP($C192,KBMAUCO!$A$2:$S$604,15,FALSE)</f>
        <v>6</v>
      </c>
      <c r="AO192" s="7" t="str">
        <f t="shared" si="51"/>
        <v>R</v>
      </c>
      <c r="AP192">
        <f>VLOOKUP($C192,KBMAUCO!$A$2:$S$604,12,FALSE)</f>
        <v>24</v>
      </c>
      <c r="AQ192" s="7" t="str">
        <f t="shared" si="52"/>
        <v>I</v>
      </c>
      <c r="AR192">
        <f>VLOOKUP($C192,KBMAUCO!$A$2:$S$604,7,FALSE)</f>
        <v>27</v>
      </c>
      <c r="AS192" s="7" t="str">
        <f t="shared" si="53"/>
        <v>S</v>
      </c>
      <c r="AT192">
        <f>VLOOKUP($C192,KBMAUCO!$A$2:$S$604,10,FALSE)</f>
        <v>15</v>
      </c>
      <c r="AU192" s="7" t="str">
        <f t="shared" si="54"/>
        <v>R</v>
      </c>
      <c r="AV192">
        <f>VLOOKUP($C192,KBMAUCO!$A$2:$S$604,8,FALSE)</f>
        <v>35</v>
      </c>
      <c r="AW192" s="7" t="str">
        <f t="shared" si="55"/>
        <v>S</v>
      </c>
      <c r="AX192">
        <f>VLOOKUP($C192,KBMAUCO!$A$2:$S$604,11,FALSE)</f>
        <v>32</v>
      </c>
      <c r="AY192" s="7" t="str">
        <f t="shared" si="56"/>
        <v>S</v>
      </c>
      <c r="AZ192">
        <f>VLOOKUP($C192,KBMAUCO!$A$2:$S$604,13,FALSE)</f>
        <v>30</v>
      </c>
      <c r="BA192" s="7" t="str">
        <f t="shared" si="57"/>
        <v>S</v>
      </c>
      <c r="BB192">
        <f>VLOOKUP($C192,KBMAUCO!$A$2:$S$604,9,FALSE)</f>
        <v>25</v>
      </c>
      <c r="BC192" s="7" t="str">
        <f t="shared" si="58"/>
        <v>S</v>
      </c>
      <c r="BD192">
        <f>VLOOKUP($C192,KBMAUCO!$A$2:$S$604,14,FALSE)</f>
        <v>31</v>
      </c>
      <c r="BE192" s="7" t="str">
        <f t="shared" si="59"/>
        <v>S</v>
      </c>
      <c r="BF192">
        <f>VLOOKUP($C192,KBMAUCO!$A$2:$S$604,16,FALSE)</f>
        <v>34</v>
      </c>
      <c r="BG192" s="7" t="str">
        <f t="shared" si="60"/>
        <v>S</v>
      </c>
      <c r="BH192">
        <f>VLOOKUP($C192,KBMAUCO!$A$2:$S$604,19,FALSE)</f>
        <v>29</v>
      </c>
      <c r="BI192" s="7" t="str">
        <f t="shared" si="61"/>
        <v>S</v>
      </c>
      <c r="BJ192">
        <f>VLOOKUP($C192,KBMAUCO!$A$2:$S$604,18,FALSE)</f>
        <v>32</v>
      </c>
      <c r="BK192" s="7" t="str">
        <f t="shared" si="62"/>
        <v>S</v>
      </c>
      <c r="BL192" t="str">
        <f>VLOOKUP($C192,KBMAUCO!$A$2:$S$604,4,FALSE)</f>
        <v>_</v>
      </c>
      <c r="BM192" s="7" t="str">
        <f t="shared" si="47"/>
        <v>S</v>
      </c>
    </row>
    <row r="193" spans="1:65">
      <c r="A193" s="8" t="s">
        <v>1265</v>
      </c>
      <c r="B193" s="8"/>
      <c r="C193" s="8">
        <v>3242</v>
      </c>
      <c r="D193" s="8" t="s">
        <v>1265</v>
      </c>
      <c r="E193" s="23">
        <f>VLOOKUP(C193,'fechas de aislamiento'!A$2:B$825,2,FALSE)</f>
        <v>43525</v>
      </c>
      <c r="F193" s="8" t="s">
        <v>1265</v>
      </c>
      <c r="G193" t="str">
        <f>VLOOKUP(C193,Sheet4!A$2:B$604,2,FALSE)</f>
        <v>PCM-169CAZ</v>
      </c>
      <c r="H193" s="8" t="s">
        <v>1265</v>
      </c>
      <c r="I193" s="10" t="s">
        <v>1142</v>
      </c>
      <c r="J193" s="2" t="s">
        <v>1143</v>
      </c>
      <c r="K193" s="8" t="s">
        <v>1013</v>
      </c>
      <c r="L193" s="8" t="s">
        <v>1265</v>
      </c>
      <c r="M193" s="4" t="s">
        <v>1014</v>
      </c>
      <c r="N193" s="8">
        <v>744</v>
      </c>
      <c r="O193" t="s">
        <v>1265</v>
      </c>
      <c r="P193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1</v>
      </c>
      <c r="Y193" s="7">
        <v>0</v>
      </c>
      <c r="Z193" s="7">
        <v>0</v>
      </c>
      <c r="AA193" s="7">
        <v>1</v>
      </c>
      <c r="AB193" s="7">
        <v>0</v>
      </c>
      <c r="AC193" s="7">
        <v>0</v>
      </c>
      <c r="AD193" s="7">
        <v>0</v>
      </c>
      <c r="AE193" s="7">
        <v>1</v>
      </c>
      <c r="AF193" s="7"/>
      <c r="AG193" s="7"/>
      <c r="AH193">
        <f>VLOOKUP(C193,KBMAUCO!$A$2:$S$604,5,FALSE)</f>
        <v>23</v>
      </c>
      <c r="AI193" s="7" t="str">
        <f t="shared" si="48"/>
        <v>S</v>
      </c>
      <c r="AJ193">
        <f>VLOOKUP($C193,KBMAUCO!$A$2:$S$604,17,FALSE)</f>
        <v>21</v>
      </c>
      <c r="AK193" s="7" t="str">
        <f t="shared" si="49"/>
        <v>S</v>
      </c>
      <c r="AL193">
        <f>VLOOKUP($C193,KBMAUCO!$A$2:$S$604,6,FALSE)</f>
        <v>6</v>
      </c>
      <c r="AM193" s="7" t="str">
        <f t="shared" si="50"/>
        <v>R</v>
      </c>
      <c r="AN193">
        <f>VLOOKUP($C193,KBMAUCO!$A$2:$S$604,15,FALSE)</f>
        <v>27</v>
      </c>
      <c r="AO193" s="7" t="str">
        <f t="shared" si="51"/>
        <v>S</v>
      </c>
      <c r="AP193">
        <f>VLOOKUP($C193,KBMAUCO!$A$2:$S$604,12,FALSE)</f>
        <v>37</v>
      </c>
      <c r="AQ193" s="7" t="str">
        <f t="shared" si="52"/>
        <v>S</v>
      </c>
      <c r="AR193">
        <f>VLOOKUP($C193,KBMAUCO!$A$2:$S$604,7,FALSE)</f>
        <v>31</v>
      </c>
      <c r="AS193" s="7" t="str">
        <f t="shared" si="53"/>
        <v>S</v>
      </c>
      <c r="AT193">
        <f>VLOOKUP($C193,KBMAUCO!$A$2:$S$604,10,FALSE)</f>
        <v>34</v>
      </c>
      <c r="AU193" s="7" t="str">
        <f t="shared" si="54"/>
        <v>S</v>
      </c>
      <c r="AV193">
        <f>VLOOKUP($C193,KBMAUCO!$A$2:$S$604,8,FALSE)</f>
        <v>14</v>
      </c>
      <c r="AW193" s="7" t="str">
        <f t="shared" si="55"/>
        <v>R</v>
      </c>
      <c r="AX193">
        <f>VLOOKUP($C193,KBMAUCO!$A$2:$S$604,11,FALSE)</f>
        <v>35</v>
      </c>
      <c r="AY193" s="7" t="str">
        <f t="shared" si="56"/>
        <v>S</v>
      </c>
      <c r="AZ193">
        <f>VLOOKUP($C193,KBMAUCO!$A$2:$S$604,13,FALSE)</f>
        <v>29</v>
      </c>
      <c r="BA193" s="7" t="str">
        <f t="shared" si="57"/>
        <v>S</v>
      </c>
      <c r="BB193">
        <f>VLOOKUP($C193,KBMAUCO!$A$2:$S$604,9,FALSE)</f>
        <v>22</v>
      </c>
      <c r="BC193" s="7" t="str">
        <f t="shared" si="58"/>
        <v>S</v>
      </c>
      <c r="BD193">
        <f>VLOOKUP($C193,KBMAUCO!$A$2:$S$604,14,FALSE)</f>
        <v>31</v>
      </c>
      <c r="BE193" s="7" t="str">
        <f t="shared" si="59"/>
        <v>S</v>
      </c>
      <c r="BF193">
        <f>VLOOKUP($C193,KBMAUCO!$A$2:$S$604,16,FALSE)</f>
        <v>36</v>
      </c>
      <c r="BG193" s="7" t="str">
        <f t="shared" si="60"/>
        <v>S</v>
      </c>
      <c r="BH193">
        <f>VLOOKUP($C193,KBMAUCO!$A$2:$S$604,19,FALSE)</f>
        <v>30</v>
      </c>
      <c r="BI193" s="7" t="str">
        <f t="shared" si="61"/>
        <v>S</v>
      </c>
      <c r="BJ193">
        <f>VLOOKUP($C193,KBMAUCO!$A$2:$S$604,18,FALSE)</f>
        <v>6</v>
      </c>
      <c r="BK193" s="7" t="str">
        <f t="shared" si="62"/>
        <v>R</v>
      </c>
      <c r="BL193" t="str">
        <f>VLOOKUP($C193,KBMAUCO!$A$2:$S$604,4,FALSE)</f>
        <v>_</v>
      </c>
      <c r="BM193" s="7" t="str">
        <f t="shared" si="47"/>
        <v>S</v>
      </c>
    </row>
    <row r="194" spans="1:65">
      <c r="A194" s="8" t="s">
        <v>1266</v>
      </c>
      <c r="B194" s="8"/>
      <c r="C194" s="8">
        <v>3244</v>
      </c>
      <c r="D194" s="8" t="s">
        <v>1266</v>
      </c>
      <c r="E194" s="23">
        <f>VLOOKUP(C194,'fechas de aislamiento'!A$2:B$825,2,FALSE)</f>
        <v>43525</v>
      </c>
      <c r="F194" s="8" t="s">
        <v>1266</v>
      </c>
      <c r="G194" t="str">
        <f>VLOOKUP(C194,Sheet4!A$2:B$604,2,FALSE)</f>
        <v>PCM-128M2CAZ</v>
      </c>
      <c r="H194" s="8" t="s">
        <v>1266</v>
      </c>
      <c r="I194" s="10" t="s">
        <v>1142</v>
      </c>
      <c r="J194" s="2" t="s">
        <v>1143</v>
      </c>
      <c r="K194" s="8" t="s">
        <v>1013</v>
      </c>
      <c r="L194" s="8" t="s">
        <v>1266</v>
      </c>
      <c r="M194" s="4" t="s">
        <v>1014</v>
      </c>
      <c r="N194" s="8">
        <v>10</v>
      </c>
      <c r="O194" t="s">
        <v>1266</v>
      </c>
      <c r="P194">
        <v>1</v>
      </c>
      <c r="Q194" s="7">
        <v>0</v>
      </c>
      <c r="R194" s="7">
        <v>0</v>
      </c>
      <c r="S194" s="7">
        <v>0</v>
      </c>
      <c r="T194" s="7">
        <v>1</v>
      </c>
      <c r="U194" s="7">
        <v>0</v>
      </c>
      <c r="V194" s="7">
        <v>1</v>
      </c>
      <c r="W194" s="7">
        <v>0.5</v>
      </c>
      <c r="X194" s="7">
        <v>1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/>
      <c r="AG194" s="7"/>
      <c r="AH194">
        <f>VLOOKUP(C194,KBMAUCO!$A$2:$S$604,5,FALSE)</f>
        <v>25</v>
      </c>
      <c r="AI194" s="7" t="str">
        <f t="shared" si="48"/>
        <v>S</v>
      </c>
      <c r="AJ194">
        <f>VLOOKUP($C194,KBMAUCO!$A$2:$S$604,17,FALSE)</f>
        <v>19</v>
      </c>
      <c r="AK194" s="7" t="str">
        <f t="shared" si="49"/>
        <v>S</v>
      </c>
      <c r="AL194">
        <f>VLOOKUP($C194,KBMAUCO!$A$2:$S$604,6,FALSE)</f>
        <v>6</v>
      </c>
      <c r="AM194" s="7" t="str">
        <f t="shared" si="50"/>
        <v>R</v>
      </c>
      <c r="AN194">
        <f>VLOOKUP($C194,KBMAUCO!$A$2:$S$604,15,FALSE)</f>
        <v>6</v>
      </c>
      <c r="AO194" s="7" t="str">
        <f t="shared" si="51"/>
        <v>R</v>
      </c>
      <c r="AP194">
        <f>VLOOKUP($C194,KBMAUCO!$A$2:$S$604,12,FALSE)</f>
        <v>24</v>
      </c>
      <c r="AQ194" s="7" t="str">
        <f t="shared" si="52"/>
        <v>I</v>
      </c>
      <c r="AR194">
        <f>VLOOKUP($C194,KBMAUCO!$A$2:$S$604,7,FALSE)</f>
        <v>24</v>
      </c>
      <c r="AS194" s="7" t="str">
        <f t="shared" si="53"/>
        <v>S</v>
      </c>
      <c r="AT194">
        <f>VLOOKUP($C194,KBMAUCO!$A$2:$S$604,10,FALSE)</f>
        <v>16</v>
      </c>
      <c r="AU194" s="7" t="str">
        <f t="shared" si="54"/>
        <v>R</v>
      </c>
      <c r="AV194">
        <f>VLOOKUP($C194,KBMAUCO!$A$2:$S$604,8,FALSE)</f>
        <v>34</v>
      </c>
      <c r="AW194" s="7" t="str">
        <f t="shared" si="55"/>
        <v>S</v>
      </c>
      <c r="AX194">
        <f>VLOOKUP($C194,KBMAUCO!$A$2:$S$604,11,FALSE)</f>
        <v>36</v>
      </c>
      <c r="AY194" s="7" t="str">
        <f t="shared" si="56"/>
        <v>S</v>
      </c>
      <c r="AZ194">
        <f>VLOOKUP($C194,KBMAUCO!$A$2:$S$604,13,FALSE)</f>
        <v>31</v>
      </c>
      <c r="BA194" s="7" t="str">
        <f t="shared" si="57"/>
        <v>S</v>
      </c>
      <c r="BB194">
        <f>VLOOKUP($C194,KBMAUCO!$A$2:$S$604,9,FALSE)</f>
        <v>28</v>
      </c>
      <c r="BC194" s="7" t="str">
        <f t="shared" si="58"/>
        <v>S</v>
      </c>
      <c r="BD194">
        <f>VLOOKUP($C194,KBMAUCO!$A$2:$S$604,14,FALSE)</f>
        <v>33</v>
      </c>
      <c r="BE194" s="7" t="str">
        <f t="shared" si="59"/>
        <v>S</v>
      </c>
      <c r="BF194">
        <f>VLOOKUP($C194,KBMAUCO!$A$2:$S$604,16,FALSE)</f>
        <v>34</v>
      </c>
      <c r="BG194" s="7" t="str">
        <f t="shared" si="60"/>
        <v>S</v>
      </c>
      <c r="BH194">
        <f>VLOOKUP($C194,KBMAUCO!$A$2:$S$604,19,FALSE)</f>
        <v>28</v>
      </c>
      <c r="BI194" s="7" t="str">
        <f t="shared" si="61"/>
        <v>S</v>
      </c>
      <c r="BJ194">
        <f>VLOOKUP($C194,KBMAUCO!$A$2:$S$604,18,FALSE)</f>
        <v>30</v>
      </c>
      <c r="BK194" s="7" t="str">
        <f t="shared" si="62"/>
        <v>S</v>
      </c>
      <c r="BL194" t="str">
        <f>VLOOKUP($C194,KBMAUCO!$A$2:$S$604,4,FALSE)</f>
        <v> </v>
      </c>
      <c r="BM194" s="7" t="str">
        <f t="shared" si="47"/>
        <v>S</v>
      </c>
    </row>
    <row r="195" spans="1:65">
      <c r="A195" s="8" t="s">
        <v>1267</v>
      </c>
      <c r="B195" s="8"/>
      <c r="C195" s="8">
        <v>3258</v>
      </c>
      <c r="D195" s="8" t="s">
        <v>1267</v>
      </c>
      <c r="E195" s="23">
        <f>VLOOKUP(C195,'fechas de aislamiento'!A$2:B$825,2,FALSE)</f>
        <v>43529</v>
      </c>
      <c r="F195" s="8" t="s">
        <v>1267</v>
      </c>
      <c r="G195" t="str">
        <f>VLOOKUP(C195,Sheet4!A$2:B$604,2,FALSE)</f>
        <v>PCM-171CAZ</v>
      </c>
      <c r="H195" s="8" t="s">
        <v>1267</v>
      </c>
      <c r="I195" s="10" t="s">
        <v>1142</v>
      </c>
      <c r="J195" s="2" t="s">
        <v>1143</v>
      </c>
      <c r="K195" s="8" t="s">
        <v>1013</v>
      </c>
      <c r="L195" s="8" t="s">
        <v>1267</v>
      </c>
      <c r="M195" s="4" t="s">
        <v>1014</v>
      </c>
      <c r="N195" s="8">
        <v>2040</v>
      </c>
      <c r="O195" t="s">
        <v>1267</v>
      </c>
      <c r="P195">
        <v>1</v>
      </c>
      <c r="Q195" s="7">
        <v>0</v>
      </c>
      <c r="R195" s="7">
        <v>0</v>
      </c>
      <c r="S195" s="7">
        <v>0</v>
      </c>
      <c r="T195" s="7">
        <v>1</v>
      </c>
      <c r="U195" s="7">
        <v>0</v>
      </c>
      <c r="V195" s="7">
        <v>1</v>
      </c>
      <c r="W195" s="7">
        <v>0</v>
      </c>
      <c r="X195" s="7">
        <v>1</v>
      </c>
      <c r="Y195" s="7">
        <v>0</v>
      </c>
      <c r="Z195" s="7">
        <v>0</v>
      </c>
      <c r="AA195" s="7">
        <v>0.5</v>
      </c>
      <c r="AB195" s="7">
        <v>0</v>
      </c>
      <c r="AC195" s="7">
        <v>0</v>
      </c>
      <c r="AD195" s="7">
        <v>0</v>
      </c>
      <c r="AE195" s="7">
        <v>0</v>
      </c>
      <c r="AF195" s="7"/>
      <c r="AG195" s="7"/>
      <c r="AH195">
        <f>VLOOKUP(C195,KBMAUCO!$A$2:$S$604,5,FALSE)</f>
        <v>25</v>
      </c>
      <c r="AI195" s="7" t="str">
        <f t="shared" si="48"/>
        <v>S</v>
      </c>
      <c r="AJ195">
        <f>VLOOKUP($C195,KBMAUCO!$A$2:$S$604,17,FALSE)</f>
        <v>21</v>
      </c>
      <c r="AK195" s="7" t="str">
        <f t="shared" si="49"/>
        <v>S</v>
      </c>
      <c r="AL195">
        <f>VLOOKUP($C195,KBMAUCO!$A$2:$S$604,6,FALSE)</f>
        <v>6</v>
      </c>
      <c r="AM195" s="7" t="str">
        <f t="shared" si="50"/>
        <v>R</v>
      </c>
      <c r="AN195">
        <f>VLOOKUP($C195,KBMAUCO!$A$2:$S$604,15,FALSE)</f>
        <v>6</v>
      </c>
      <c r="AO195" s="7" t="str">
        <f t="shared" si="51"/>
        <v>R</v>
      </c>
      <c r="AP195">
        <f>VLOOKUP($C195,KBMAUCO!$A$2:$S$604,12,FALSE)</f>
        <v>26</v>
      </c>
      <c r="AQ195" s="7" t="str">
        <f t="shared" si="52"/>
        <v>S</v>
      </c>
      <c r="AR195">
        <f>VLOOKUP($C195,KBMAUCO!$A$2:$S$604,7,FALSE)</f>
        <v>24</v>
      </c>
      <c r="AS195" s="7" t="str">
        <f t="shared" si="53"/>
        <v>S</v>
      </c>
      <c r="AT195">
        <f>VLOOKUP($C195,KBMAUCO!$A$2:$S$604,10,FALSE)</f>
        <v>16</v>
      </c>
      <c r="AU195" s="7" t="str">
        <f t="shared" si="54"/>
        <v>R</v>
      </c>
      <c r="AV195">
        <f>VLOOKUP($C195,KBMAUCO!$A$2:$S$604,8,FALSE)</f>
        <v>23</v>
      </c>
      <c r="AW195" s="7" t="str">
        <f t="shared" si="55"/>
        <v>I</v>
      </c>
      <c r="AX195">
        <f>VLOOKUP($C195,KBMAUCO!$A$2:$S$604,11,FALSE)</f>
        <v>32</v>
      </c>
      <c r="AY195" s="7" t="str">
        <f t="shared" si="56"/>
        <v>S</v>
      </c>
      <c r="AZ195">
        <f>VLOOKUP($C195,KBMAUCO!$A$2:$S$604,13,FALSE)</f>
        <v>28</v>
      </c>
      <c r="BA195" s="7" t="str">
        <f t="shared" si="57"/>
        <v>S</v>
      </c>
      <c r="BB195">
        <f>VLOOKUP($C195,KBMAUCO!$A$2:$S$604,9,FALSE)</f>
        <v>22</v>
      </c>
      <c r="BC195" s="7" t="str">
        <f t="shared" si="58"/>
        <v>S</v>
      </c>
      <c r="BD195">
        <f>VLOOKUP($C195,KBMAUCO!$A$2:$S$604,14,FALSE)</f>
        <v>30</v>
      </c>
      <c r="BE195" s="7" t="str">
        <f t="shared" si="59"/>
        <v>S</v>
      </c>
      <c r="BF195">
        <f>VLOOKUP($C195,KBMAUCO!$A$2:$S$604,16,FALSE)</f>
        <v>23</v>
      </c>
      <c r="BG195" s="7" t="str">
        <f t="shared" si="60"/>
        <v>S</v>
      </c>
      <c r="BH195">
        <f>VLOOKUP($C195,KBMAUCO!$A$2:$S$604,19,FALSE)</f>
        <v>30</v>
      </c>
      <c r="BI195" s="7" t="str">
        <f t="shared" si="61"/>
        <v>S</v>
      </c>
      <c r="BJ195">
        <f>VLOOKUP($C195,KBMAUCO!$A$2:$S$604,18,FALSE)</f>
        <v>31</v>
      </c>
      <c r="BK195" s="7" t="str">
        <f t="shared" si="62"/>
        <v>S</v>
      </c>
      <c r="BL195" t="str">
        <f>VLOOKUP($C195,KBMAUCO!$A$2:$S$604,4,FALSE)</f>
        <v> </v>
      </c>
      <c r="BM195" s="7" t="str">
        <f t="shared" si="47"/>
        <v>S</v>
      </c>
    </row>
    <row r="196" spans="1:65">
      <c r="A196" s="8" t="s">
        <v>1268</v>
      </c>
      <c r="B196" s="8"/>
      <c r="C196" s="8">
        <v>3268</v>
      </c>
      <c r="D196" s="8" t="s">
        <v>1268</v>
      </c>
      <c r="E196" s="23">
        <f>VLOOKUP(C196,'fechas de aislamiento'!A$2:B$825,2,FALSE)</f>
        <v>43529</v>
      </c>
      <c r="F196" s="8" t="s">
        <v>1268</v>
      </c>
      <c r="G196" t="str">
        <f>VLOOKUP(C196,Sheet4!A$2:B$604,2,FALSE)</f>
        <v>PCM-166M1CIP</v>
      </c>
      <c r="H196" s="8" t="s">
        <v>1268</v>
      </c>
      <c r="I196" s="10" t="s">
        <v>1142</v>
      </c>
      <c r="J196" s="2" t="s">
        <v>1143</v>
      </c>
      <c r="K196" s="8" t="s">
        <v>1013</v>
      </c>
      <c r="L196" s="8" t="s">
        <v>1268</v>
      </c>
      <c r="M196" s="4" t="s">
        <v>1014</v>
      </c>
      <c r="N196" s="8">
        <v>155</v>
      </c>
      <c r="O196" t="s">
        <v>1268</v>
      </c>
      <c r="P196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1</v>
      </c>
      <c r="AB196" s="7">
        <v>0</v>
      </c>
      <c r="AC196" s="7">
        <v>0</v>
      </c>
      <c r="AD196" s="7">
        <v>0</v>
      </c>
      <c r="AE196" s="7">
        <v>0</v>
      </c>
      <c r="AF196" s="7"/>
      <c r="AG196" s="7"/>
      <c r="AH196">
        <f>VLOOKUP(C196,KBMAUCO!$A$2:$S$604,5,FALSE)</f>
        <v>22</v>
      </c>
      <c r="AI196" s="7" t="str">
        <f t="shared" si="48"/>
        <v>S</v>
      </c>
      <c r="AJ196">
        <f>VLOOKUP($C196,KBMAUCO!$A$2:$S$604,17,FALSE)</f>
        <v>23</v>
      </c>
      <c r="AK196" s="7" t="str">
        <f t="shared" si="49"/>
        <v>S</v>
      </c>
      <c r="AL196">
        <f>VLOOKUP($C196,KBMAUCO!$A$2:$S$604,6,FALSE)</f>
        <v>21</v>
      </c>
      <c r="AM196" s="7" t="str">
        <f t="shared" si="50"/>
        <v>S</v>
      </c>
      <c r="AN196">
        <f>VLOOKUP($C196,KBMAUCO!$A$2:$S$604,15,FALSE)</f>
        <v>27</v>
      </c>
      <c r="AO196" s="7" t="str">
        <f t="shared" si="51"/>
        <v>S</v>
      </c>
      <c r="AP196">
        <f>VLOOKUP($C196,KBMAUCO!$A$2:$S$604,12,FALSE)</f>
        <v>34</v>
      </c>
      <c r="AQ196" s="7" t="str">
        <f t="shared" si="52"/>
        <v>S</v>
      </c>
      <c r="AR196">
        <f>VLOOKUP($C196,KBMAUCO!$A$2:$S$604,7,FALSE)</f>
        <v>31</v>
      </c>
      <c r="AS196" s="7" t="str">
        <f t="shared" si="53"/>
        <v>S</v>
      </c>
      <c r="AT196">
        <f>VLOOKUP($C196,KBMAUCO!$A$2:$S$604,10,FALSE)</f>
        <v>33</v>
      </c>
      <c r="AU196" s="7" t="str">
        <f t="shared" si="54"/>
        <v>S</v>
      </c>
      <c r="AV196">
        <f>VLOOKUP($C196,KBMAUCO!$A$2:$S$604,8,FALSE)</f>
        <v>14</v>
      </c>
      <c r="AW196" s="7" t="str">
        <f t="shared" si="55"/>
        <v>R</v>
      </c>
      <c r="AX196">
        <f>VLOOKUP($C196,KBMAUCO!$A$2:$S$604,11,FALSE)</f>
        <v>32</v>
      </c>
      <c r="AY196" s="7" t="str">
        <f t="shared" si="56"/>
        <v>S</v>
      </c>
      <c r="AZ196">
        <f>VLOOKUP($C196,KBMAUCO!$A$2:$S$604,13,FALSE)</f>
        <v>26</v>
      </c>
      <c r="BA196" s="7" t="str">
        <f t="shared" si="57"/>
        <v>S</v>
      </c>
      <c r="BB196">
        <f>VLOOKUP($C196,KBMAUCO!$A$2:$S$604,9,FALSE)</f>
        <v>22</v>
      </c>
      <c r="BC196" s="7" t="str">
        <f t="shared" si="58"/>
        <v>S</v>
      </c>
      <c r="BD196">
        <f>VLOOKUP($C196,KBMAUCO!$A$2:$S$604,14,FALSE)</f>
        <v>30</v>
      </c>
      <c r="BE196" s="7" t="str">
        <f t="shared" si="59"/>
        <v>S</v>
      </c>
      <c r="BF196">
        <f>VLOOKUP($C196,KBMAUCO!$A$2:$S$604,16,FALSE)</f>
        <v>29</v>
      </c>
      <c r="BG196" s="7" t="str">
        <f t="shared" si="60"/>
        <v>S</v>
      </c>
      <c r="BH196">
        <f>VLOOKUP($C196,KBMAUCO!$A$2:$S$604,19,FALSE)</f>
        <v>30</v>
      </c>
      <c r="BI196" s="7" t="str">
        <f t="shared" si="61"/>
        <v>S</v>
      </c>
      <c r="BJ196">
        <f>VLOOKUP($C196,KBMAUCO!$A$2:$S$604,18,FALSE)</f>
        <v>30</v>
      </c>
      <c r="BK196" s="7" t="str">
        <f t="shared" si="62"/>
        <v>S</v>
      </c>
      <c r="BL196" t="str">
        <f>VLOOKUP($C196,KBMAUCO!$A$2:$S$604,4,FALSE)</f>
        <v>_</v>
      </c>
      <c r="BM196" s="7" t="str">
        <f t="shared" si="47"/>
        <v>S</v>
      </c>
    </row>
    <row r="197" spans="1:65">
      <c r="A197" s="8" t="s">
        <v>1269</v>
      </c>
      <c r="B197" s="8"/>
      <c r="C197" s="8">
        <v>3271</v>
      </c>
      <c r="D197" s="8" t="s">
        <v>1269</v>
      </c>
      <c r="E197" s="23">
        <f>VLOOKUP(C197,'fechas de aislamiento'!A$2:B$825,2,FALSE)</f>
        <v>43529</v>
      </c>
      <c r="F197" s="8" t="s">
        <v>1269</v>
      </c>
      <c r="G197" t="str">
        <f>VLOOKUP(C197,Sheet4!A$2:B$604,2,FALSE)</f>
        <v>PCM-166M4CIP</v>
      </c>
      <c r="H197" s="8" t="s">
        <v>1269</v>
      </c>
      <c r="I197" s="10" t="s">
        <v>1142</v>
      </c>
      <c r="J197" s="2" t="s">
        <v>1143</v>
      </c>
      <c r="K197" s="8" t="s">
        <v>1013</v>
      </c>
      <c r="L197" s="8" t="s">
        <v>1269</v>
      </c>
      <c r="M197" s="4" t="s">
        <v>1014</v>
      </c>
      <c r="N197" s="8">
        <v>155</v>
      </c>
      <c r="O197" t="s">
        <v>1269</v>
      </c>
      <c r="P19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1</v>
      </c>
      <c r="AB197" s="7">
        <v>0</v>
      </c>
      <c r="AC197" s="7">
        <v>0</v>
      </c>
      <c r="AD197" s="7">
        <v>0</v>
      </c>
      <c r="AE197" s="7">
        <v>0</v>
      </c>
      <c r="AF197" s="7"/>
      <c r="AG197" s="7"/>
      <c r="AH197">
        <f>VLOOKUP(C197,KBMAUCO!$A$2:$S$604,5,FALSE)</f>
        <v>24</v>
      </c>
      <c r="AI197" s="7" t="str">
        <f t="shared" si="48"/>
        <v>S</v>
      </c>
      <c r="AJ197">
        <f>VLOOKUP($C197,KBMAUCO!$A$2:$S$604,17,FALSE)</f>
        <v>26</v>
      </c>
      <c r="AK197" s="7" t="str">
        <f t="shared" si="49"/>
        <v>S</v>
      </c>
      <c r="AL197">
        <f>VLOOKUP($C197,KBMAUCO!$A$2:$S$604,6,FALSE)</f>
        <v>22</v>
      </c>
      <c r="AM197" s="7" t="str">
        <f t="shared" si="50"/>
        <v>S</v>
      </c>
      <c r="AN197">
        <f>VLOOKUP($C197,KBMAUCO!$A$2:$S$604,15,FALSE)</f>
        <v>28</v>
      </c>
      <c r="AO197" s="7" t="str">
        <f t="shared" si="51"/>
        <v>S</v>
      </c>
      <c r="AP197">
        <f>VLOOKUP($C197,KBMAUCO!$A$2:$S$604,12,FALSE)</f>
        <v>38</v>
      </c>
      <c r="AQ197" s="7" t="str">
        <f t="shared" si="52"/>
        <v>S</v>
      </c>
      <c r="AR197">
        <f>VLOOKUP($C197,KBMAUCO!$A$2:$S$604,7,FALSE)</f>
        <v>34</v>
      </c>
      <c r="AS197" s="7" t="str">
        <f t="shared" si="53"/>
        <v>S</v>
      </c>
      <c r="AT197">
        <f>VLOOKUP($C197,KBMAUCO!$A$2:$S$604,10,FALSE)</f>
        <v>33</v>
      </c>
      <c r="AU197" s="7" t="str">
        <f t="shared" si="54"/>
        <v>S</v>
      </c>
      <c r="AV197">
        <f>VLOOKUP($C197,KBMAUCO!$A$2:$S$604,8,FALSE)</f>
        <v>16</v>
      </c>
      <c r="AW197" s="7" t="str">
        <f t="shared" si="55"/>
        <v>R</v>
      </c>
      <c r="AX197">
        <f>VLOOKUP($C197,KBMAUCO!$A$2:$S$604,11,FALSE)</f>
        <v>34</v>
      </c>
      <c r="AY197" s="7" t="str">
        <f t="shared" si="56"/>
        <v>S</v>
      </c>
      <c r="AZ197">
        <f>VLOOKUP($C197,KBMAUCO!$A$2:$S$604,13,FALSE)</f>
        <v>29</v>
      </c>
      <c r="BA197" s="7" t="str">
        <f t="shared" si="57"/>
        <v>S</v>
      </c>
      <c r="BB197">
        <f>VLOOKUP($C197,KBMAUCO!$A$2:$S$604,9,FALSE)</f>
        <v>24</v>
      </c>
      <c r="BC197" s="7" t="str">
        <f t="shared" si="58"/>
        <v>S</v>
      </c>
      <c r="BD197">
        <f>VLOOKUP($C197,KBMAUCO!$A$2:$S$604,14,FALSE)</f>
        <v>30</v>
      </c>
      <c r="BE197" s="7" t="str">
        <f t="shared" si="59"/>
        <v>S</v>
      </c>
      <c r="BF197">
        <f>VLOOKUP($C197,KBMAUCO!$A$2:$S$604,16,FALSE)</f>
        <v>31</v>
      </c>
      <c r="BG197" s="7" t="str">
        <f t="shared" si="60"/>
        <v>S</v>
      </c>
      <c r="BH197">
        <f>VLOOKUP($C197,KBMAUCO!$A$2:$S$604,19,FALSE)</f>
        <v>32</v>
      </c>
      <c r="BI197" s="7" t="str">
        <f t="shared" si="61"/>
        <v>S</v>
      </c>
      <c r="BJ197">
        <f>VLOOKUP($C197,KBMAUCO!$A$2:$S$604,18,FALSE)</f>
        <v>31</v>
      </c>
      <c r="BK197" s="7" t="str">
        <f t="shared" si="62"/>
        <v>S</v>
      </c>
      <c r="BL197" t="str">
        <f>VLOOKUP($C197,KBMAUCO!$A$2:$S$604,4,FALSE)</f>
        <v>_</v>
      </c>
      <c r="BM197" s="7" t="str">
        <f t="shared" si="47"/>
        <v>S</v>
      </c>
    </row>
    <row r="198" spans="1:65">
      <c r="A198" s="8" t="s">
        <v>1270</v>
      </c>
      <c r="B198" s="8"/>
      <c r="C198" s="8">
        <v>3272</v>
      </c>
      <c r="D198" s="8" t="s">
        <v>1270</v>
      </c>
      <c r="E198" s="23">
        <f>VLOOKUP(C198,'fechas de aislamiento'!A$2:B$825,2,FALSE)</f>
        <v>43529</v>
      </c>
      <c r="F198" s="8" t="s">
        <v>1270</v>
      </c>
      <c r="G198" t="str">
        <f>VLOOKUP(C198,Sheet4!A$2:B$604,2,FALSE)</f>
        <v>PCM-166M5CIP</v>
      </c>
      <c r="H198" s="8" t="s">
        <v>1270</v>
      </c>
      <c r="I198" s="10" t="s">
        <v>1142</v>
      </c>
      <c r="J198" s="2" t="s">
        <v>1143</v>
      </c>
      <c r="K198" s="8" t="s">
        <v>1013</v>
      </c>
      <c r="L198" s="8" t="s">
        <v>1270</v>
      </c>
      <c r="M198" s="4" t="s">
        <v>1014</v>
      </c>
      <c r="N198" s="8">
        <v>155</v>
      </c>
      <c r="O198" t="s">
        <v>1270</v>
      </c>
      <c r="P198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1</v>
      </c>
      <c r="AB198" s="7">
        <v>0</v>
      </c>
      <c r="AC198" s="7">
        <v>0</v>
      </c>
      <c r="AD198" s="7">
        <v>0</v>
      </c>
      <c r="AE198" s="7">
        <v>0</v>
      </c>
      <c r="AF198" s="7"/>
      <c r="AG198" s="7"/>
      <c r="AH198">
        <f>VLOOKUP(C198,KBMAUCO!$A$2:$S$604,5,FALSE)</f>
        <v>21</v>
      </c>
      <c r="AI198" s="7" t="str">
        <f t="shared" si="48"/>
        <v>S</v>
      </c>
      <c r="AJ198">
        <f>VLOOKUP($C198,KBMAUCO!$A$2:$S$604,17,FALSE)</f>
        <v>25</v>
      </c>
      <c r="AK198" s="7" t="str">
        <f t="shared" si="49"/>
        <v>S</v>
      </c>
      <c r="AL198">
        <f>VLOOKUP($C198,KBMAUCO!$A$2:$S$604,6,FALSE)</f>
        <v>21</v>
      </c>
      <c r="AM198" s="7" t="str">
        <f t="shared" si="50"/>
        <v>S</v>
      </c>
      <c r="AN198">
        <f>VLOOKUP($C198,KBMAUCO!$A$2:$S$604,15,FALSE)</f>
        <v>28</v>
      </c>
      <c r="AO198" s="7" t="str">
        <f t="shared" si="51"/>
        <v>S</v>
      </c>
      <c r="AP198">
        <f>VLOOKUP($C198,KBMAUCO!$A$2:$S$604,12,FALSE)</f>
        <v>34</v>
      </c>
      <c r="AQ198" s="7" t="str">
        <f t="shared" si="52"/>
        <v>S</v>
      </c>
      <c r="AR198">
        <f>VLOOKUP($C198,KBMAUCO!$A$2:$S$604,7,FALSE)</f>
        <v>35</v>
      </c>
      <c r="AS198" s="7" t="str">
        <f t="shared" si="53"/>
        <v>S</v>
      </c>
      <c r="AT198">
        <f>VLOOKUP($C198,KBMAUCO!$A$2:$S$604,10,FALSE)</f>
        <v>35</v>
      </c>
      <c r="AU198" s="7" t="str">
        <f t="shared" si="54"/>
        <v>S</v>
      </c>
      <c r="AV198">
        <f>VLOOKUP($C198,KBMAUCO!$A$2:$S$604,8,FALSE)</f>
        <v>14</v>
      </c>
      <c r="AW198" s="7" t="str">
        <f t="shared" si="55"/>
        <v>R</v>
      </c>
      <c r="AX198">
        <f>VLOOKUP($C198,KBMAUCO!$A$2:$S$604,11,FALSE)</f>
        <v>35</v>
      </c>
      <c r="AY198" s="7" t="str">
        <f t="shared" si="56"/>
        <v>S</v>
      </c>
      <c r="AZ198">
        <f>VLOOKUP($C198,KBMAUCO!$A$2:$S$604,13,FALSE)</f>
        <v>28</v>
      </c>
      <c r="BA198" s="7" t="str">
        <f t="shared" si="57"/>
        <v>S</v>
      </c>
      <c r="BB198">
        <f>VLOOKUP($C198,KBMAUCO!$A$2:$S$604,9,FALSE)</f>
        <v>23</v>
      </c>
      <c r="BC198" s="7" t="str">
        <f t="shared" si="58"/>
        <v>S</v>
      </c>
      <c r="BD198">
        <f>VLOOKUP($C198,KBMAUCO!$A$2:$S$604,14,FALSE)</f>
        <v>30</v>
      </c>
      <c r="BE198" s="7" t="str">
        <f t="shared" si="59"/>
        <v>S</v>
      </c>
      <c r="BF198">
        <f>VLOOKUP($C198,KBMAUCO!$A$2:$S$604,16,FALSE)</f>
        <v>34</v>
      </c>
      <c r="BG198" s="7" t="str">
        <f t="shared" si="60"/>
        <v>S</v>
      </c>
      <c r="BH198">
        <f>VLOOKUP($C198,KBMAUCO!$A$2:$S$604,19,FALSE)</f>
        <v>32</v>
      </c>
      <c r="BI198" s="7" t="str">
        <f t="shared" si="61"/>
        <v>S</v>
      </c>
      <c r="BJ198">
        <f>VLOOKUP($C198,KBMAUCO!$A$2:$S$604,18,FALSE)</f>
        <v>29</v>
      </c>
      <c r="BK198" s="7" t="str">
        <f t="shared" si="62"/>
        <v>S</v>
      </c>
      <c r="BL198" t="str">
        <f>VLOOKUP($C198,KBMAUCO!$A$2:$S$604,4,FALSE)</f>
        <v>_</v>
      </c>
      <c r="BM198" s="7" t="str">
        <f t="shared" si="47"/>
        <v>S</v>
      </c>
    </row>
    <row r="199" spans="1:65">
      <c r="A199" s="8" t="s">
        <v>1271</v>
      </c>
      <c r="B199">
        <v>1</v>
      </c>
      <c r="C199" s="8">
        <v>3273</v>
      </c>
      <c r="D199" s="8" t="s">
        <v>1271</v>
      </c>
      <c r="E199" s="23">
        <f>VLOOKUP(C199,'fechas de aislamiento'!A$2:B$825,2,FALSE)</f>
        <v>43529</v>
      </c>
      <c r="F199" s="8" t="s">
        <v>1271</v>
      </c>
      <c r="G199" t="s">
        <v>465</v>
      </c>
      <c r="H199" s="8" t="s">
        <v>1271</v>
      </c>
      <c r="I199" s="10" t="s">
        <v>1142</v>
      </c>
      <c r="J199" s="2" t="s">
        <v>1143</v>
      </c>
      <c r="K199" s="8" t="s">
        <v>1013</v>
      </c>
      <c r="L199" s="8" t="s">
        <v>1271</v>
      </c>
      <c r="M199" s="4" t="s">
        <v>1014</v>
      </c>
      <c r="N199" s="8">
        <v>1193</v>
      </c>
      <c r="O199" t="s">
        <v>1271</v>
      </c>
      <c r="P199">
        <v>1</v>
      </c>
      <c r="Q199" s="7">
        <v>0</v>
      </c>
      <c r="R199" s="7">
        <v>0</v>
      </c>
      <c r="S199" s="7">
        <v>0</v>
      </c>
      <c r="T199" s="7">
        <v>1</v>
      </c>
      <c r="U199" s="7">
        <v>1</v>
      </c>
      <c r="V199" s="7">
        <v>1</v>
      </c>
      <c r="W199" s="7">
        <v>1</v>
      </c>
      <c r="X199" s="7">
        <v>1</v>
      </c>
      <c r="Y199" s="7">
        <v>1</v>
      </c>
      <c r="Z199" s="7">
        <v>0.5</v>
      </c>
      <c r="AA199" s="7">
        <v>1</v>
      </c>
      <c r="AB199" s="7">
        <v>0</v>
      </c>
      <c r="AC199" s="7">
        <v>0</v>
      </c>
      <c r="AD199" s="7">
        <v>0</v>
      </c>
      <c r="AE199" s="7">
        <v>0</v>
      </c>
      <c r="AF199" s="7"/>
      <c r="AG199" s="7"/>
      <c r="AH199">
        <f>VLOOKUP(C199,KBMAUCO!$A$2:$S$604,5,FALSE)</f>
        <v>24</v>
      </c>
      <c r="AI199" s="7" t="str">
        <f t="shared" si="48"/>
        <v>S</v>
      </c>
      <c r="AJ199">
        <f>VLOOKUP($C199,KBMAUCO!$A$2:$S$604,17,FALSE)</f>
        <v>6</v>
      </c>
      <c r="AK199" s="7" t="str">
        <f t="shared" si="49"/>
        <v>R</v>
      </c>
      <c r="AL199">
        <f>VLOOKUP($C199,KBMAUCO!$A$2:$S$604,6,FALSE)</f>
        <v>6</v>
      </c>
      <c r="AM199" s="7" t="str">
        <f t="shared" si="50"/>
        <v>R</v>
      </c>
      <c r="AN199">
        <f>VLOOKUP($C199,KBMAUCO!$A$2:$S$604,15,FALSE)</f>
        <v>6</v>
      </c>
      <c r="AO199" s="7" t="str">
        <f t="shared" si="51"/>
        <v>R</v>
      </c>
      <c r="AP199">
        <f>VLOOKUP($C199,KBMAUCO!$A$2:$S$604,12,FALSE)</f>
        <v>14</v>
      </c>
      <c r="AQ199" s="7" t="str">
        <f t="shared" si="52"/>
        <v>R</v>
      </c>
      <c r="AR199">
        <f>VLOOKUP($C199,KBMAUCO!$A$2:$S$604,7,FALSE)</f>
        <v>17</v>
      </c>
      <c r="AS199" s="7" t="str">
        <f t="shared" si="53"/>
        <v>R</v>
      </c>
      <c r="AT199">
        <f>VLOOKUP($C199,KBMAUCO!$A$2:$S$604,10,FALSE)</f>
        <v>6</v>
      </c>
      <c r="AU199" s="7" t="str">
        <f t="shared" si="54"/>
        <v>R</v>
      </c>
      <c r="AV199">
        <f>VLOOKUP($C199,KBMAUCO!$A$2:$S$604,8,FALSE)</f>
        <v>6</v>
      </c>
      <c r="AW199" s="7" t="str">
        <f t="shared" si="55"/>
        <v>R</v>
      </c>
      <c r="AX199">
        <f>VLOOKUP($C199,KBMAUCO!$A$2:$S$604,11,FALSE)</f>
        <v>29</v>
      </c>
      <c r="AY199" s="7" t="str">
        <f t="shared" si="56"/>
        <v>S</v>
      </c>
      <c r="AZ199">
        <f>VLOOKUP($C199,KBMAUCO!$A$2:$S$604,13,FALSE)</f>
        <v>26</v>
      </c>
      <c r="BA199" s="7" t="str">
        <f t="shared" si="57"/>
        <v>S</v>
      </c>
      <c r="BB199">
        <f>VLOOKUP($C199,KBMAUCO!$A$2:$S$604,9,FALSE)</f>
        <v>24</v>
      </c>
      <c r="BC199" s="7" t="str">
        <f t="shared" si="58"/>
        <v>S</v>
      </c>
      <c r="BD199">
        <f>VLOOKUP($C199,KBMAUCO!$A$2:$S$604,14,FALSE)</f>
        <v>29</v>
      </c>
      <c r="BE199" s="7" t="str">
        <f t="shared" si="59"/>
        <v>S</v>
      </c>
      <c r="BF199">
        <f>VLOOKUP($C199,KBMAUCO!$A$2:$S$604,16,FALSE)</f>
        <v>33</v>
      </c>
      <c r="BG199" s="7" t="str">
        <f t="shared" si="60"/>
        <v>S</v>
      </c>
      <c r="BH199">
        <f>VLOOKUP($C199,KBMAUCO!$A$2:$S$604,19,FALSE)</f>
        <v>24</v>
      </c>
      <c r="BI199" s="7" t="str">
        <f t="shared" si="61"/>
        <v>I</v>
      </c>
      <c r="BJ199">
        <f>VLOOKUP($C199,KBMAUCO!$A$2:$S$604,18,FALSE)</f>
        <v>17</v>
      </c>
      <c r="BK199" s="7" t="str">
        <f t="shared" si="62"/>
        <v>S</v>
      </c>
      <c r="BL199" t="str">
        <f>VLOOKUP($C199,KBMAUCO!$A$2:$S$604,4,FALSE)</f>
        <v>_</v>
      </c>
      <c r="BM199" s="7" t="str">
        <f t="shared" si="47"/>
        <v>S</v>
      </c>
    </row>
    <row r="200" spans="1:65">
      <c r="A200" s="8" t="s">
        <v>1272</v>
      </c>
      <c r="B200" s="8"/>
      <c r="C200" s="8">
        <v>3275</v>
      </c>
      <c r="D200" s="8" t="s">
        <v>1272</v>
      </c>
      <c r="E200" s="23">
        <f>VLOOKUP(C200,'fechas de aislamiento'!A$2:B$825,2,FALSE)</f>
        <v>43529</v>
      </c>
      <c r="F200" s="8" t="s">
        <v>1272</v>
      </c>
      <c r="G200" t="str">
        <f>VLOOKUP(C200,Sheet4!A$2:B$604,2,FALSE)</f>
        <v>PCM-179CIP</v>
      </c>
      <c r="H200" s="8" t="s">
        <v>1272</v>
      </c>
      <c r="I200" s="10" t="s">
        <v>1142</v>
      </c>
      <c r="J200" s="2" t="s">
        <v>1143</v>
      </c>
      <c r="K200" s="8" t="s">
        <v>1013</v>
      </c>
      <c r="L200" s="8" t="s">
        <v>1272</v>
      </c>
      <c r="M200" s="4" t="s">
        <v>1014</v>
      </c>
      <c r="N200" s="8">
        <v>10</v>
      </c>
      <c r="O200" t="s">
        <v>1272</v>
      </c>
      <c r="P200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/>
      <c r="AG200" s="7"/>
      <c r="AH200">
        <f>VLOOKUP(C200,KBMAUCO!$A$2:$S$604,5,FALSE)</f>
        <v>50</v>
      </c>
      <c r="AI200" s="7" t="str">
        <f t="shared" si="48"/>
        <v>S</v>
      </c>
      <c r="AJ200">
        <f>VLOOKUP($C200,KBMAUCO!$A$2:$S$604,17,FALSE)</f>
        <v>50</v>
      </c>
      <c r="AK200" s="7" t="str">
        <f t="shared" si="49"/>
        <v>S</v>
      </c>
      <c r="AL200">
        <f>VLOOKUP($C200,KBMAUCO!$A$2:$S$604,6,FALSE)</f>
        <v>50</v>
      </c>
      <c r="AM200" s="7" t="str">
        <f t="shared" si="50"/>
        <v>S</v>
      </c>
      <c r="AN200">
        <f>VLOOKUP($C200,KBMAUCO!$A$2:$S$604,15,FALSE)</f>
        <v>50</v>
      </c>
      <c r="AO200" s="7" t="str">
        <f t="shared" si="51"/>
        <v>S</v>
      </c>
      <c r="AP200">
        <f>VLOOKUP($C200,KBMAUCO!$A$2:$S$604,12,FALSE)</f>
        <v>50</v>
      </c>
      <c r="AQ200" s="7" t="str">
        <f t="shared" si="52"/>
        <v>S</v>
      </c>
      <c r="AR200">
        <f>VLOOKUP($C200,KBMAUCO!$A$2:$S$604,7,FALSE)</f>
        <v>50</v>
      </c>
      <c r="AS200" s="7" t="str">
        <f t="shared" si="53"/>
        <v>S</v>
      </c>
      <c r="AT200">
        <f>VLOOKUP($C200,KBMAUCO!$A$2:$S$604,10,FALSE)</f>
        <v>50</v>
      </c>
      <c r="AU200" s="7" t="str">
        <f t="shared" si="54"/>
        <v>S</v>
      </c>
      <c r="AV200">
        <f>VLOOKUP($C200,KBMAUCO!$A$2:$S$604,8,FALSE)</f>
        <v>50</v>
      </c>
      <c r="AW200" s="7" t="str">
        <f t="shared" si="55"/>
        <v>S</v>
      </c>
      <c r="AX200">
        <f>VLOOKUP($C200,KBMAUCO!$A$2:$S$604,11,FALSE)</f>
        <v>50</v>
      </c>
      <c r="AY200" s="7" t="str">
        <f t="shared" si="56"/>
        <v>S</v>
      </c>
      <c r="AZ200">
        <f>VLOOKUP($C200,KBMAUCO!$A$2:$S$604,13,FALSE)</f>
        <v>50</v>
      </c>
      <c r="BA200" s="7" t="str">
        <f t="shared" si="57"/>
        <v>S</v>
      </c>
      <c r="BB200">
        <f>VLOOKUP($C200,KBMAUCO!$A$2:$S$604,9,FALSE)</f>
        <v>50</v>
      </c>
      <c r="BC200" s="7" t="str">
        <f t="shared" si="58"/>
        <v>S</v>
      </c>
      <c r="BD200">
        <f>VLOOKUP($C200,KBMAUCO!$A$2:$S$604,14,FALSE)</f>
        <v>50</v>
      </c>
      <c r="BE200" s="7" t="str">
        <f t="shared" si="59"/>
        <v>S</v>
      </c>
      <c r="BF200">
        <f>VLOOKUP($C200,KBMAUCO!$A$2:$S$604,16,FALSE)</f>
        <v>50</v>
      </c>
      <c r="BG200" s="7" t="str">
        <f t="shared" si="60"/>
        <v>S</v>
      </c>
      <c r="BH200" t="str">
        <f>VLOOKUP($C200,KBMAUCO!$A$2:$S$604,19,FALSE)</f>
        <v> </v>
      </c>
      <c r="BI200" s="7" t="str">
        <f t="shared" si="61"/>
        <v>S</v>
      </c>
      <c r="BJ200">
        <f>VLOOKUP($C200,KBMAUCO!$A$2:$S$604,18,FALSE)</f>
        <v>50</v>
      </c>
      <c r="BK200" s="7" t="str">
        <f t="shared" si="62"/>
        <v>S</v>
      </c>
      <c r="BL200" t="str">
        <f>VLOOKUP($C200,KBMAUCO!$A$2:$S$604,4,FALSE)</f>
        <v>_</v>
      </c>
      <c r="BM200" s="7" t="str">
        <f t="shared" si="47"/>
        <v>S</v>
      </c>
    </row>
    <row r="201" spans="1:65">
      <c r="A201" s="8" t="s">
        <v>1273</v>
      </c>
      <c r="B201" s="8"/>
      <c r="C201" s="8">
        <v>3276</v>
      </c>
      <c r="D201" s="8" t="s">
        <v>1273</v>
      </c>
      <c r="E201" s="23">
        <f>VLOOKUP(C201,'fechas de aislamiento'!A$2:B$825,2,FALSE)</f>
        <v>43529</v>
      </c>
      <c r="F201" s="8" t="s">
        <v>1273</v>
      </c>
      <c r="G201" t="str">
        <f>VLOOKUP(C201,Sheet4!A$2:B$604,2,FALSE)</f>
        <v>PCM-118M1CIP</v>
      </c>
      <c r="H201" s="8" t="s">
        <v>1273</v>
      </c>
      <c r="I201" s="10" t="s">
        <v>1142</v>
      </c>
      <c r="J201" s="2" t="s">
        <v>1143</v>
      </c>
      <c r="K201" s="8" t="s">
        <v>1013</v>
      </c>
      <c r="L201" s="8" t="s">
        <v>1273</v>
      </c>
      <c r="M201" s="4" t="s">
        <v>1014</v>
      </c>
      <c r="N201" s="8">
        <v>93</v>
      </c>
      <c r="O201" t="s">
        <v>1273</v>
      </c>
      <c r="P201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1</v>
      </c>
      <c r="AB201" s="7">
        <v>0</v>
      </c>
      <c r="AC201" s="7">
        <v>0</v>
      </c>
      <c r="AD201" s="7">
        <v>0</v>
      </c>
      <c r="AE201" s="7">
        <v>0</v>
      </c>
      <c r="AF201" s="7"/>
      <c r="AG201" s="7"/>
      <c r="AH201">
        <f>VLOOKUP(C201,KBMAUCO!$A$2:$S$604,5,FALSE)</f>
        <v>22</v>
      </c>
      <c r="AI201" s="7" t="str">
        <f t="shared" si="48"/>
        <v>S</v>
      </c>
      <c r="AJ201">
        <f>VLOOKUP($C201,KBMAUCO!$A$2:$S$604,17,FALSE)</f>
        <v>24</v>
      </c>
      <c r="AK201" s="7" t="str">
        <f t="shared" si="49"/>
        <v>S</v>
      </c>
      <c r="AL201">
        <f>VLOOKUP($C201,KBMAUCO!$A$2:$S$604,6,FALSE)</f>
        <v>25</v>
      </c>
      <c r="AM201" s="7" t="str">
        <f t="shared" si="50"/>
        <v>S</v>
      </c>
      <c r="AN201">
        <f>VLOOKUP($C201,KBMAUCO!$A$2:$S$604,15,FALSE)</f>
        <v>26</v>
      </c>
      <c r="AO201" s="7" t="str">
        <f t="shared" si="51"/>
        <v>S</v>
      </c>
      <c r="AP201">
        <f>VLOOKUP($C201,KBMAUCO!$A$2:$S$604,12,FALSE)</f>
        <v>34</v>
      </c>
      <c r="AQ201" s="7" t="str">
        <f t="shared" si="52"/>
        <v>S</v>
      </c>
      <c r="AR201">
        <f>VLOOKUP($C201,KBMAUCO!$A$2:$S$604,7,FALSE)</f>
        <v>32</v>
      </c>
      <c r="AS201" s="7" t="str">
        <f t="shared" si="53"/>
        <v>S</v>
      </c>
      <c r="AT201">
        <f>VLOOKUP($C201,KBMAUCO!$A$2:$S$604,10,FALSE)</f>
        <v>35</v>
      </c>
      <c r="AU201" s="7" t="str">
        <f t="shared" si="54"/>
        <v>S</v>
      </c>
      <c r="AV201">
        <f>VLOOKUP($C201,KBMAUCO!$A$2:$S$604,8,FALSE)</f>
        <v>18</v>
      </c>
      <c r="AW201" s="7" t="str">
        <f t="shared" si="55"/>
        <v>R</v>
      </c>
      <c r="AX201">
        <f>VLOOKUP($C201,KBMAUCO!$A$2:$S$604,11,FALSE)</f>
        <v>33</v>
      </c>
      <c r="AY201" s="7" t="str">
        <f t="shared" si="56"/>
        <v>S</v>
      </c>
      <c r="AZ201">
        <f>VLOOKUP($C201,KBMAUCO!$A$2:$S$604,13,FALSE)</f>
        <v>27</v>
      </c>
      <c r="BA201" s="7" t="str">
        <f t="shared" si="57"/>
        <v>S</v>
      </c>
      <c r="BB201">
        <f>VLOOKUP($C201,KBMAUCO!$A$2:$S$604,9,FALSE)</f>
        <v>24</v>
      </c>
      <c r="BC201" s="7" t="str">
        <f t="shared" si="58"/>
        <v>S</v>
      </c>
      <c r="BD201">
        <f>VLOOKUP($C201,KBMAUCO!$A$2:$S$604,14,FALSE)</f>
        <v>30</v>
      </c>
      <c r="BE201" s="7" t="str">
        <f t="shared" si="59"/>
        <v>S</v>
      </c>
      <c r="BF201">
        <f>VLOOKUP($C201,KBMAUCO!$A$2:$S$604,16,FALSE)</f>
        <v>34</v>
      </c>
      <c r="BG201" s="7" t="str">
        <f t="shared" si="60"/>
        <v>S</v>
      </c>
      <c r="BH201">
        <f>VLOOKUP($C201,KBMAUCO!$A$2:$S$604,19,FALSE)</f>
        <v>30</v>
      </c>
      <c r="BI201" s="7" t="str">
        <f t="shared" si="61"/>
        <v>S</v>
      </c>
      <c r="BJ201">
        <f>VLOOKUP($C201,KBMAUCO!$A$2:$S$604,18,FALSE)</f>
        <v>31</v>
      </c>
      <c r="BK201" s="7" t="str">
        <f t="shared" si="62"/>
        <v>S</v>
      </c>
      <c r="BL201" t="str">
        <f>VLOOKUP($C201,KBMAUCO!$A$2:$S$604,4,FALSE)</f>
        <v>_</v>
      </c>
      <c r="BM201" s="7" t="str">
        <f t="shared" si="47"/>
        <v>S</v>
      </c>
    </row>
    <row r="202" spans="1:65">
      <c r="A202" s="8" t="s">
        <v>1274</v>
      </c>
      <c r="B202" s="8"/>
      <c r="C202" s="8">
        <v>3277</v>
      </c>
      <c r="D202" s="8" t="s">
        <v>1274</v>
      </c>
      <c r="E202" s="23">
        <f>VLOOKUP(C202,'fechas de aislamiento'!A$2:B$825,2,FALSE)</f>
        <v>43529</v>
      </c>
      <c r="F202" s="8" t="s">
        <v>1274</v>
      </c>
      <c r="G202" t="str">
        <f>VLOOKUP(C202,Sheet4!A$2:B$604,2,FALSE)</f>
        <v>PCM-118M2CIP</v>
      </c>
      <c r="H202" s="8" t="s">
        <v>1274</v>
      </c>
      <c r="I202" s="10" t="s">
        <v>1142</v>
      </c>
      <c r="J202" s="2" t="s">
        <v>1143</v>
      </c>
      <c r="K202" s="8" t="s">
        <v>1013</v>
      </c>
      <c r="L202" s="8" t="s">
        <v>1274</v>
      </c>
      <c r="M202" s="4" t="s">
        <v>1014</v>
      </c>
      <c r="N202" s="8">
        <v>57</v>
      </c>
      <c r="O202" t="s">
        <v>1274</v>
      </c>
      <c r="P202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0.5</v>
      </c>
      <c r="AB202" s="7">
        <v>0</v>
      </c>
      <c r="AC202" s="7">
        <v>0</v>
      </c>
      <c r="AD202" s="7">
        <v>0</v>
      </c>
      <c r="AE202" s="7">
        <v>1</v>
      </c>
      <c r="AF202" s="7"/>
      <c r="AG202" s="7"/>
      <c r="AH202">
        <f>VLOOKUP(C202,KBMAUCO!$A$2:$S$604,5,FALSE)</f>
        <v>24</v>
      </c>
      <c r="AI202" s="7" t="str">
        <f t="shared" si="48"/>
        <v>S</v>
      </c>
      <c r="AJ202">
        <f>VLOOKUP($C202,KBMAUCO!$A$2:$S$604,17,FALSE)</f>
        <v>25</v>
      </c>
      <c r="AK202" s="7" t="str">
        <f t="shared" si="49"/>
        <v>S</v>
      </c>
      <c r="AL202">
        <f>VLOOKUP($C202,KBMAUCO!$A$2:$S$604,6,FALSE)</f>
        <v>22</v>
      </c>
      <c r="AM202" s="7" t="str">
        <f t="shared" si="50"/>
        <v>S</v>
      </c>
      <c r="AN202">
        <f>VLOOKUP($C202,KBMAUCO!$A$2:$S$604,15,FALSE)</f>
        <v>28</v>
      </c>
      <c r="AO202" s="7" t="str">
        <f t="shared" si="51"/>
        <v>S</v>
      </c>
      <c r="AP202">
        <f>VLOOKUP($C202,KBMAUCO!$A$2:$S$604,12,FALSE)</f>
        <v>33</v>
      </c>
      <c r="AQ202" s="7" t="str">
        <f t="shared" si="52"/>
        <v>S</v>
      </c>
      <c r="AR202">
        <f>VLOOKUP($C202,KBMAUCO!$A$2:$S$604,7,FALSE)</f>
        <v>29</v>
      </c>
      <c r="AS202" s="7" t="str">
        <f t="shared" si="53"/>
        <v>S</v>
      </c>
      <c r="AT202">
        <f>VLOOKUP($C202,KBMAUCO!$A$2:$S$604,10,FALSE)</f>
        <v>30</v>
      </c>
      <c r="AU202" s="7" t="str">
        <f t="shared" si="54"/>
        <v>S</v>
      </c>
      <c r="AV202">
        <f>VLOOKUP($C202,KBMAUCO!$A$2:$S$604,8,FALSE)</f>
        <v>22</v>
      </c>
      <c r="AW202" s="7" t="str">
        <f t="shared" si="55"/>
        <v>I</v>
      </c>
      <c r="AX202">
        <f>VLOOKUP($C202,KBMAUCO!$A$2:$S$604,11,FALSE)</f>
        <v>27</v>
      </c>
      <c r="AY202" s="7" t="str">
        <f t="shared" si="56"/>
        <v>S</v>
      </c>
      <c r="AZ202">
        <f>VLOOKUP($C202,KBMAUCO!$A$2:$S$604,13,FALSE)</f>
        <v>22</v>
      </c>
      <c r="BA202" s="7" t="str">
        <f t="shared" si="57"/>
        <v>S</v>
      </c>
      <c r="BB202">
        <f>VLOOKUP($C202,KBMAUCO!$A$2:$S$604,9,FALSE)</f>
        <v>24</v>
      </c>
      <c r="BC202" s="7" t="str">
        <f t="shared" si="58"/>
        <v>S</v>
      </c>
      <c r="BD202">
        <f>VLOOKUP($C202,KBMAUCO!$A$2:$S$604,14,FALSE)</f>
        <v>29</v>
      </c>
      <c r="BE202" s="7" t="str">
        <f t="shared" si="59"/>
        <v>S</v>
      </c>
      <c r="BF202">
        <f>VLOOKUP($C202,KBMAUCO!$A$2:$S$604,16,FALSE)</f>
        <v>32</v>
      </c>
      <c r="BG202" s="7" t="str">
        <f t="shared" si="60"/>
        <v>S</v>
      </c>
      <c r="BH202">
        <f>VLOOKUP($C202,KBMAUCO!$A$2:$S$604,19,FALSE)</f>
        <v>30</v>
      </c>
      <c r="BI202" s="7" t="str">
        <f t="shared" si="61"/>
        <v>S</v>
      </c>
      <c r="BJ202">
        <f>VLOOKUP($C202,KBMAUCO!$A$2:$S$604,18,FALSE)</f>
        <v>6</v>
      </c>
      <c r="BK202" s="7" t="str">
        <f t="shared" si="62"/>
        <v>R</v>
      </c>
      <c r="BL202" t="str">
        <f>VLOOKUP($C202,KBMAUCO!$A$2:$S$604,4,FALSE)</f>
        <v>_</v>
      </c>
      <c r="BM202" s="7" t="str">
        <f t="shared" si="47"/>
        <v>S</v>
      </c>
    </row>
    <row r="203" spans="1:65">
      <c r="A203" s="8" t="s">
        <v>1275</v>
      </c>
      <c r="B203" s="8"/>
      <c r="C203" s="8">
        <v>3280</v>
      </c>
      <c r="D203" s="8" t="s">
        <v>1275</v>
      </c>
      <c r="E203" s="23">
        <f>VLOOKUP(C203,'fechas de aislamiento'!A$2:B$825,2,FALSE)</f>
        <v>43529</v>
      </c>
      <c r="F203" s="8" t="s">
        <v>1275</v>
      </c>
      <c r="G203" t="str">
        <f>VLOOKUP(C203,Sheet4!A$2:B$604,2,FALSE)</f>
        <v>PCM-187M1CIP</v>
      </c>
      <c r="H203" s="8" t="s">
        <v>1275</v>
      </c>
      <c r="I203" s="10" t="s">
        <v>1142</v>
      </c>
      <c r="J203" s="2" t="s">
        <v>1143</v>
      </c>
      <c r="K203" s="8" t="s">
        <v>1013</v>
      </c>
      <c r="L203" s="8" t="s">
        <v>1275</v>
      </c>
      <c r="M203" s="4" t="s">
        <v>1014</v>
      </c>
      <c r="N203" s="8">
        <v>93</v>
      </c>
      <c r="O203" t="s">
        <v>1275</v>
      </c>
      <c r="P203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1</v>
      </c>
      <c r="AB203" s="7">
        <v>0</v>
      </c>
      <c r="AC203" s="7">
        <v>0</v>
      </c>
      <c r="AD203" s="7">
        <v>0</v>
      </c>
      <c r="AE203" s="7">
        <v>1</v>
      </c>
      <c r="AF203" s="7"/>
      <c r="AG203" s="7"/>
      <c r="AH203">
        <f>VLOOKUP(C203,KBMAUCO!$A$2:$S$604,5,FALSE)</f>
        <v>24</v>
      </c>
      <c r="AI203" s="7" t="str">
        <f t="shared" si="48"/>
        <v>S</v>
      </c>
      <c r="AJ203">
        <f>VLOOKUP($C203,KBMAUCO!$A$2:$S$604,17,FALSE)</f>
        <v>26</v>
      </c>
      <c r="AK203" s="7" t="str">
        <f t="shared" si="49"/>
        <v>S</v>
      </c>
      <c r="AL203">
        <f>VLOOKUP($C203,KBMAUCO!$A$2:$S$604,6,FALSE)</f>
        <v>26</v>
      </c>
      <c r="AM203" s="7" t="str">
        <f t="shared" si="50"/>
        <v>S</v>
      </c>
      <c r="AN203">
        <f>VLOOKUP($C203,KBMAUCO!$A$2:$S$604,15,FALSE)</f>
        <v>29</v>
      </c>
      <c r="AO203" s="7" t="str">
        <f t="shared" si="51"/>
        <v>S</v>
      </c>
      <c r="AP203">
        <f>VLOOKUP($C203,KBMAUCO!$A$2:$S$604,12,FALSE)</f>
        <v>35</v>
      </c>
      <c r="AQ203" s="7" t="str">
        <f t="shared" si="52"/>
        <v>S</v>
      </c>
      <c r="AR203">
        <f>VLOOKUP($C203,KBMAUCO!$A$2:$S$604,7,FALSE)</f>
        <v>31</v>
      </c>
      <c r="AS203" s="7" t="str">
        <f t="shared" si="53"/>
        <v>S</v>
      </c>
      <c r="AT203">
        <f>VLOOKUP($C203,KBMAUCO!$A$2:$S$604,10,FALSE)</f>
        <v>36</v>
      </c>
      <c r="AU203" s="7" t="str">
        <f t="shared" si="54"/>
        <v>S</v>
      </c>
      <c r="AV203">
        <f>VLOOKUP($C203,KBMAUCO!$A$2:$S$604,8,FALSE)</f>
        <v>20</v>
      </c>
      <c r="AW203" s="7" t="str">
        <f t="shared" si="55"/>
        <v>R</v>
      </c>
      <c r="AX203">
        <f>VLOOKUP($C203,KBMAUCO!$A$2:$S$604,11,FALSE)</f>
        <v>37</v>
      </c>
      <c r="AY203" s="7" t="str">
        <f t="shared" si="56"/>
        <v>S</v>
      </c>
      <c r="AZ203">
        <f>VLOOKUP($C203,KBMAUCO!$A$2:$S$604,13,FALSE)</f>
        <v>30</v>
      </c>
      <c r="BA203" s="7" t="str">
        <f t="shared" si="57"/>
        <v>S</v>
      </c>
      <c r="BB203">
        <f>VLOOKUP($C203,KBMAUCO!$A$2:$S$604,9,FALSE)</f>
        <v>25</v>
      </c>
      <c r="BC203" s="7" t="str">
        <f t="shared" si="58"/>
        <v>S</v>
      </c>
      <c r="BD203">
        <f>VLOOKUP($C203,KBMAUCO!$A$2:$S$604,14,FALSE)</f>
        <v>31</v>
      </c>
      <c r="BE203" s="7" t="str">
        <f t="shared" si="59"/>
        <v>S</v>
      </c>
      <c r="BF203">
        <f>VLOOKUP($C203,KBMAUCO!$A$2:$S$604,16,FALSE)</f>
        <v>36</v>
      </c>
      <c r="BG203" s="7" t="str">
        <f t="shared" si="60"/>
        <v>S</v>
      </c>
      <c r="BH203">
        <f>VLOOKUP($C203,KBMAUCO!$A$2:$S$604,19,FALSE)</f>
        <v>33</v>
      </c>
      <c r="BI203" s="7" t="str">
        <f t="shared" si="61"/>
        <v>S</v>
      </c>
      <c r="BJ203">
        <f>VLOOKUP($C203,KBMAUCO!$A$2:$S$604,18,FALSE)</f>
        <v>6</v>
      </c>
      <c r="BK203" s="7" t="str">
        <f t="shared" si="62"/>
        <v>R</v>
      </c>
      <c r="BL203" t="str">
        <f>VLOOKUP($C203,KBMAUCO!$A$2:$S$604,4,FALSE)</f>
        <v>_</v>
      </c>
      <c r="BM203" s="7" t="str">
        <f t="shared" si="47"/>
        <v>S</v>
      </c>
    </row>
    <row r="204" spans="1:65">
      <c r="A204" s="8" t="s">
        <v>1276</v>
      </c>
      <c r="B204">
        <v>1</v>
      </c>
      <c r="C204" s="8">
        <v>3282</v>
      </c>
      <c r="D204" s="8" t="s">
        <v>1276</v>
      </c>
      <c r="E204" s="23">
        <f>VLOOKUP(C204,'fechas de aislamiento'!A$2:B$825,2,FALSE)</f>
        <v>43529</v>
      </c>
      <c r="F204" s="8" t="s">
        <v>1276</v>
      </c>
      <c r="G204" t="s">
        <v>481</v>
      </c>
      <c r="H204" s="8" t="s">
        <v>1276</v>
      </c>
      <c r="I204" s="10" t="s">
        <v>1142</v>
      </c>
      <c r="J204" s="2" t="s">
        <v>1143</v>
      </c>
      <c r="K204" s="8" t="s">
        <v>1013</v>
      </c>
      <c r="L204" s="8" t="s">
        <v>1276</v>
      </c>
      <c r="M204" s="4" t="s">
        <v>1014</v>
      </c>
      <c r="N204" s="8">
        <v>1193</v>
      </c>
      <c r="O204" t="s">
        <v>1276</v>
      </c>
      <c r="P204">
        <v>0</v>
      </c>
      <c r="Q204" s="7">
        <v>0</v>
      </c>
      <c r="R204" s="7">
        <v>0</v>
      </c>
      <c r="S204" s="7">
        <v>0</v>
      </c>
      <c r="T204" s="7">
        <v>0.5</v>
      </c>
      <c r="U204" s="7">
        <v>0</v>
      </c>
      <c r="V204" s="7">
        <v>0</v>
      </c>
      <c r="W204" s="7">
        <v>0</v>
      </c>
      <c r="X204" s="7">
        <v>1</v>
      </c>
      <c r="Y204" s="7">
        <v>0.5</v>
      </c>
      <c r="Z204" s="7">
        <v>0</v>
      </c>
      <c r="AA204" s="7">
        <v>1</v>
      </c>
      <c r="AB204" s="7">
        <v>0</v>
      </c>
      <c r="AC204" s="7">
        <v>0</v>
      </c>
      <c r="AD204" s="7">
        <v>0</v>
      </c>
      <c r="AE204" s="7">
        <v>1</v>
      </c>
      <c r="AF204" s="7"/>
      <c r="AG204" s="7"/>
      <c r="AH204">
        <f>VLOOKUP(C204,KBMAUCO!$A$2:$S$604,5,FALSE)</f>
        <v>25</v>
      </c>
      <c r="AI204" s="7" t="str">
        <f t="shared" si="48"/>
        <v>S</v>
      </c>
      <c r="AJ204">
        <f>VLOOKUP($C204,KBMAUCO!$A$2:$S$604,17,FALSE)</f>
        <v>14</v>
      </c>
      <c r="AK204" s="7" t="str">
        <f t="shared" si="49"/>
        <v>I</v>
      </c>
      <c r="AL204">
        <f>VLOOKUP($C204,KBMAUCO!$A$2:$S$604,6,FALSE)</f>
        <v>6</v>
      </c>
      <c r="AM204" s="7" t="str">
        <f t="shared" si="50"/>
        <v>R</v>
      </c>
      <c r="AN204">
        <f>VLOOKUP($C204,KBMAUCO!$A$2:$S$604,15,FALSE)</f>
        <v>22</v>
      </c>
      <c r="AO204" s="7" t="str">
        <f t="shared" si="51"/>
        <v>I</v>
      </c>
      <c r="AP204">
        <f>VLOOKUP($C204,KBMAUCO!$A$2:$S$604,12,FALSE)</f>
        <v>34</v>
      </c>
      <c r="AQ204" s="7" t="str">
        <f t="shared" si="52"/>
        <v>S</v>
      </c>
      <c r="AR204">
        <f>VLOOKUP($C204,KBMAUCO!$A$2:$S$604,7,FALSE)</f>
        <v>31</v>
      </c>
      <c r="AS204" s="7" t="str">
        <f t="shared" si="53"/>
        <v>S</v>
      </c>
      <c r="AT204">
        <f>VLOOKUP($C204,KBMAUCO!$A$2:$S$604,10,FALSE)</f>
        <v>32</v>
      </c>
      <c r="AU204" s="7" t="str">
        <f t="shared" si="54"/>
        <v>S</v>
      </c>
      <c r="AV204">
        <f>VLOOKUP($C204,KBMAUCO!$A$2:$S$604,8,FALSE)</f>
        <v>12</v>
      </c>
      <c r="AW204" s="7" t="str">
        <f t="shared" si="55"/>
        <v>R</v>
      </c>
      <c r="AX204">
        <f>VLOOKUP($C204,KBMAUCO!$A$2:$S$604,11,FALSE)</f>
        <v>33</v>
      </c>
      <c r="AY204" s="7" t="str">
        <f t="shared" si="56"/>
        <v>S</v>
      </c>
      <c r="AZ204">
        <f>VLOOKUP($C204,KBMAUCO!$A$2:$S$604,13,FALSE)</f>
        <v>31</v>
      </c>
      <c r="BA204" s="7" t="str">
        <f t="shared" si="57"/>
        <v>S</v>
      </c>
      <c r="BB204">
        <f>VLOOKUP($C204,KBMAUCO!$A$2:$S$604,9,FALSE)</f>
        <v>23</v>
      </c>
      <c r="BC204" s="7" t="str">
        <f t="shared" si="58"/>
        <v>S</v>
      </c>
      <c r="BD204">
        <f>VLOOKUP($C204,KBMAUCO!$A$2:$S$604,14,FALSE)</f>
        <v>30</v>
      </c>
      <c r="BE204" s="7" t="str">
        <f t="shared" si="59"/>
        <v>S</v>
      </c>
      <c r="BF204">
        <f>VLOOKUP($C204,KBMAUCO!$A$2:$S$604,16,FALSE)</f>
        <v>31</v>
      </c>
      <c r="BG204" s="7" t="str">
        <f t="shared" si="60"/>
        <v>S</v>
      </c>
      <c r="BH204">
        <f>VLOOKUP($C204,KBMAUCO!$A$2:$S$604,19,FALSE)</f>
        <v>27</v>
      </c>
      <c r="BI204" s="7" t="str">
        <f t="shared" si="61"/>
        <v>S</v>
      </c>
      <c r="BJ204">
        <f>VLOOKUP($C204,KBMAUCO!$A$2:$S$604,18,FALSE)</f>
        <v>6</v>
      </c>
      <c r="BK204" s="7" t="str">
        <f t="shared" si="62"/>
        <v>R</v>
      </c>
      <c r="BL204" t="str">
        <f>VLOOKUP($C204,KBMAUCO!$A$2:$S$604,4,FALSE)</f>
        <v>_</v>
      </c>
      <c r="BM204" s="7" t="str">
        <f t="shared" si="47"/>
        <v>S</v>
      </c>
    </row>
    <row r="205" spans="1:65">
      <c r="A205" s="8" t="s">
        <v>1277</v>
      </c>
      <c r="B205" s="8"/>
      <c r="C205" s="8">
        <v>3285</v>
      </c>
      <c r="D205" s="8" t="s">
        <v>1277</v>
      </c>
      <c r="E205" s="23">
        <f>VLOOKUP(C205,'fechas de aislamiento'!A$2:B$825,2,FALSE)</f>
        <v>43529</v>
      </c>
      <c r="F205" s="8" t="s">
        <v>1277</v>
      </c>
      <c r="G205" t="str">
        <f>VLOOKUP(C205,Sheet4!A$2:B$604,2,FALSE)</f>
        <v>PCM-169M2CIP</v>
      </c>
      <c r="H205" s="8" t="s">
        <v>1277</v>
      </c>
      <c r="I205" s="10" t="s">
        <v>1142</v>
      </c>
      <c r="J205" s="2" t="s">
        <v>1143</v>
      </c>
      <c r="K205" s="8" t="s">
        <v>1013</v>
      </c>
      <c r="L205" s="8" t="s">
        <v>1277</v>
      </c>
      <c r="M205" s="4" t="s">
        <v>1014</v>
      </c>
      <c r="N205" s="8">
        <v>23</v>
      </c>
      <c r="O205" t="s">
        <v>1277</v>
      </c>
      <c r="P205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/>
      <c r="AG205" s="7"/>
      <c r="AH205" t="str">
        <f>VLOOKUP(C205,KBMAUCO!$A$2:$S$604,5,FALSE)</f>
        <v> </v>
      </c>
      <c r="AI205" s="7" t="str">
        <f t="shared" si="48"/>
        <v>S</v>
      </c>
      <c r="AJ205" t="str">
        <f>VLOOKUP($C205,KBMAUCO!$A$2:$S$604,17,FALSE)</f>
        <v> </v>
      </c>
      <c r="AK205" s="7" t="str">
        <f t="shared" si="49"/>
        <v>S</v>
      </c>
      <c r="AL205" t="str">
        <f>VLOOKUP($C205,KBMAUCO!$A$2:$S$604,6,FALSE)</f>
        <v> </v>
      </c>
      <c r="AM205" s="7" t="str">
        <f t="shared" si="50"/>
        <v>S</v>
      </c>
      <c r="AN205" t="str">
        <f>VLOOKUP($C205,KBMAUCO!$A$2:$S$604,15,FALSE)</f>
        <v> </v>
      </c>
      <c r="AO205" s="7" t="str">
        <f t="shared" si="51"/>
        <v>S</v>
      </c>
      <c r="AP205" t="str">
        <f>VLOOKUP($C205,KBMAUCO!$A$2:$S$604,12,FALSE)</f>
        <v> </v>
      </c>
      <c r="AQ205" s="7" t="str">
        <f t="shared" si="52"/>
        <v>S</v>
      </c>
      <c r="AR205" t="str">
        <f>VLOOKUP($C205,KBMAUCO!$A$2:$S$604,7,FALSE)</f>
        <v> </v>
      </c>
      <c r="AS205" s="7" t="str">
        <f t="shared" si="53"/>
        <v>S</v>
      </c>
      <c r="AT205" t="str">
        <f>VLOOKUP($C205,KBMAUCO!$A$2:$S$604,10,FALSE)</f>
        <v> </v>
      </c>
      <c r="AU205" s="7" t="str">
        <f t="shared" si="54"/>
        <v>S</v>
      </c>
      <c r="AV205" t="str">
        <f>VLOOKUP($C205,KBMAUCO!$A$2:$S$604,8,FALSE)</f>
        <v> </v>
      </c>
      <c r="AW205" s="7" t="str">
        <f t="shared" si="55"/>
        <v>S</v>
      </c>
      <c r="AX205" t="str">
        <f>VLOOKUP($C205,KBMAUCO!$A$2:$S$604,11,FALSE)</f>
        <v> </v>
      </c>
      <c r="AY205" s="7" t="str">
        <f t="shared" si="56"/>
        <v>S</v>
      </c>
      <c r="AZ205" t="str">
        <f>VLOOKUP($C205,KBMAUCO!$A$2:$S$604,13,FALSE)</f>
        <v> </v>
      </c>
      <c r="BA205" s="7" t="str">
        <f t="shared" si="57"/>
        <v>S</v>
      </c>
      <c r="BB205" t="str">
        <f>VLOOKUP($C205,KBMAUCO!$A$2:$S$604,9,FALSE)</f>
        <v> </v>
      </c>
      <c r="BC205" s="7" t="str">
        <f t="shared" si="58"/>
        <v>S</v>
      </c>
      <c r="BD205" t="str">
        <f>VLOOKUP($C205,KBMAUCO!$A$2:$S$604,14,FALSE)</f>
        <v> </v>
      </c>
      <c r="BE205" s="7" t="str">
        <f t="shared" si="59"/>
        <v>S</v>
      </c>
      <c r="BF205" t="str">
        <f>VLOOKUP($C205,KBMAUCO!$A$2:$S$604,16,FALSE)</f>
        <v> </v>
      </c>
      <c r="BG205" s="7" t="str">
        <f t="shared" si="60"/>
        <v>S</v>
      </c>
      <c r="BH205" t="str">
        <f>VLOOKUP($C205,KBMAUCO!$A$2:$S$604,19,FALSE)</f>
        <v> </v>
      </c>
      <c r="BI205" s="7" t="str">
        <f t="shared" si="61"/>
        <v>S</v>
      </c>
      <c r="BJ205" t="str">
        <f>VLOOKUP($C205,KBMAUCO!$A$2:$S$604,18,FALSE)</f>
        <v> </v>
      </c>
      <c r="BK205" s="7" t="str">
        <f t="shared" si="62"/>
        <v>S</v>
      </c>
      <c r="BL205" t="str">
        <f>VLOOKUP($C205,KBMAUCO!$A$2:$S$604,4,FALSE)</f>
        <v>no bact.</v>
      </c>
      <c r="BM205" s="7" t="str">
        <f t="shared" si="47"/>
        <v>S</v>
      </c>
    </row>
    <row r="206" spans="1:65">
      <c r="A206" s="8" t="s">
        <v>1278</v>
      </c>
      <c r="B206" s="8"/>
      <c r="C206" s="8">
        <v>3286</v>
      </c>
      <c r="D206" s="8" t="s">
        <v>1278</v>
      </c>
      <c r="E206" s="23">
        <f>VLOOKUP(C206,'fechas de aislamiento'!A$2:B$825,2,FALSE)</f>
        <v>43535</v>
      </c>
      <c r="F206" s="8" t="s">
        <v>1278</v>
      </c>
      <c r="G206" t="str">
        <f>VLOOKUP(C206,Sheet4!A$2:B$604,2,FALSE)</f>
        <v>PCM-112M1CAZ</v>
      </c>
      <c r="H206" s="8" t="s">
        <v>1278</v>
      </c>
      <c r="I206" s="10" t="s">
        <v>1142</v>
      </c>
      <c r="J206" s="2" t="s">
        <v>1143</v>
      </c>
      <c r="K206" s="8" t="s">
        <v>1013</v>
      </c>
      <c r="L206" s="8" t="s">
        <v>1278</v>
      </c>
      <c r="M206" s="4" t="s">
        <v>1014</v>
      </c>
      <c r="N206" s="8">
        <v>517</v>
      </c>
      <c r="O206" t="s">
        <v>1278</v>
      </c>
      <c r="P206">
        <v>1</v>
      </c>
      <c r="Q206" s="7">
        <v>0</v>
      </c>
      <c r="R206" s="7">
        <v>0</v>
      </c>
      <c r="S206" s="7">
        <v>0</v>
      </c>
      <c r="T206" s="7">
        <v>1</v>
      </c>
      <c r="U206" s="7">
        <v>0.5</v>
      </c>
      <c r="V206" s="7">
        <v>1</v>
      </c>
      <c r="W206" s="7">
        <v>1</v>
      </c>
      <c r="X206" s="7">
        <v>1</v>
      </c>
      <c r="Y206" s="7">
        <v>0</v>
      </c>
      <c r="Z206" s="7">
        <v>0</v>
      </c>
      <c r="AA206" s="7">
        <v>0.5</v>
      </c>
      <c r="AB206" s="7">
        <v>0</v>
      </c>
      <c r="AC206" s="7">
        <v>0</v>
      </c>
      <c r="AD206" s="7">
        <v>0</v>
      </c>
      <c r="AE206" s="7">
        <v>1</v>
      </c>
      <c r="AF206" s="7"/>
      <c r="AG206" s="7"/>
      <c r="AH206">
        <f>VLOOKUP(C206,KBMAUCO!$A$2:$S$604,5,FALSE)</f>
        <v>23</v>
      </c>
      <c r="AI206" s="7" t="str">
        <f t="shared" si="48"/>
        <v>S</v>
      </c>
      <c r="AJ206">
        <f>VLOOKUP($C206,KBMAUCO!$A$2:$S$604,17,FALSE)</f>
        <v>17</v>
      </c>
      <c r="AK206" s="7" t="str">
        <f t="shared" si="49"/>
        <v>S</v>
      </c>
      <c r="AL206">
        <f>VLOOKUP($C206,KBMAUCO!$A$2:$S$604,6,FALSE)</f>
        <v>6</v>
      </c>
      <c r="AM206" s="7" t="str">
        <f t="shared" si="50"/>
        <v>R</v>
      </c>
      <c r="AN206">
        <f>VLOOKUP($C206,KBMAUCO!$A$2:$S$604,15,FALSE)</f>
        <v>6</v>
      </c>
      <c r="AO206" s="7" t="str">
        <f t="shared" si="51"/>
        <v>R</v>
      </c>
      <c r="AP206">
        <f>VLOOKUP($C206,KBMAUCO!$A$2:$S$604,12,FALSE)</f>
        <v>18</v>
      </c>
      <c r="AQ206" s="7" t="str">
        <f t="shared" si="52"/>
        <v>R</v>
      </c>
      <c r="AR206">
        <f>VLOOKUP($C206,KBMAUCO!$A$2:$S$604,7,FALSE)</f>
        <v>18</v>
      </c>
      <c r="AS206" s="7" t="str">
        <f t="shared" si="53"/>
        <v>I</v>
      </c>
      <c r="AT206">
        <f>VLOOKUP($C206,KBMAUCO!$A$2:$S$604,10,FALSE)</f>
        <v>11</v>
      </c>
      <c r="AU206" s="7" t="str">
        <f t="shared" si="54"/>
        <v>R</v>
      </c>
      <c r="AV206">
        <f>VLOOKUP($C206,KBMAUCO!$A$2:$S$604,8,FALSE)</f>
        <v>25</v>
      </c>
      <c r="AW206" s="7" t="str">
        <f t="shared" si="55"/>
        <v>I</v>
      </c>
      <c r="AX206">
        <f>VLOOKUP($C206,KBMAUCO!$A$2:$S$604,11,FALSE)</f>
        <v>31</v>
      </c>
      <c r="AY206" s="7" t="str">
        <f t="shared" si="56"/>
        <v>S</v>
      </c>
      <c r="AZ206">
        <f>VLOOKUP($C206,KBMAUCO!$A$2:$S$604,13,FALSE)</f>
        <v>22</v>
      </c>
      <c r="BA206" s="7" t="str">
        <f t="shared" si="57"/>
        <v>S</v>
      </c>
      <c r="BB206">
        <f>VLOOKUP($C206,KBMAUCO!$A$2:$S$604,9,FALSE)</f>
        <v>21</v>
      </c>
      <c r="BC206" s="7" t="str">
        <f t="shared" si="58"/>
        <v>S</v>
      </c>
      <c r="BD206">
        <f>VLOOKUP($C206,KBMAUCO!$A$2:$S$604,14,FALSE)</f>
        <v>28</v>
      </c>
      <c r="BE206" s="7" t="str">
        <f t="shared" si="59"/>
        <v>S</v>
      </c>
      <c r="BF206">
        <f>VLOOKUP($C206,KBMAUCO!$A$2:$S$604,16,FALSE)</f>
        <v>30</v>
      </c>
      <c r="BG206" s="7" t="str">
        <f t="shared" si="60"/>
        <v>S</v>
      </c>
      <c r="BH206">
        <f>VLOOKUP($C206,KBMAUCO!$A$2:$S$604,19,FALSE)</f>
        <v>26</v>
      </c>
      <c r="BI206" s="7" t="str">
        <f t="shared" si="61"/>
        <v>S</v>
      </c>
      <c r="BJ206">
        <f>VLOOKUP($C206,KBMAUCO!$A$2:$S$604,18,FALSE)</f>
        <v>6</v>
      </c>
      <c r="BK206" s="7" t="str">
        <f t="shared" si="62"/>
        <v>R</v>
      </c>
      <c r="BL206" t="str">
        <f>VLOOKUP($C206,KBMAUCO!$A$2:$S$604,4,FALSE)</f>
        <v>_</v>
      </c>
      <c r="BM206" s="7" t="str">
        <f t="shared" si="47"/>
        <v>S</v>
      </c>
    </row>
    <row r="207" spans="1:65">
      <c r="A207" s="8" t="s">
        <v>1279</v>
      </c>
      <c r="B207" s="8"/>
      <c r="C207" s="8">
        <v>3287</v>
      </c>
      <c r="D207" s="8" t="s">
        <v>1279</v>
      </c>
      <c r="E207" s="23">
        <f>VLOOKUP(C207,'fechas de aislamiento'!A$2:B$825,2,FALSE)</f>
        <v>43535</v>
      </c>
      <c r="F207" s="8" t="s">
        <v>1279</v>
      </c>
      <c r="G207" t="str">
        <f>VLOOKUP(C207,Sheet4!A$2:B$604,2,FALSE)</f>
        <v>PCM-112M2CAZ</v>
      </c>
      <c r="H207" s="8" t="s">
        <v>1279</v>
      </c>
      <c r="I207" s="10" t="s">
        <v>1142</v>
      </c>
      <c r="J207" s="2" t="s">
        <v>1143</v>
      </c>
      <c r="K207" s="8" t="s">
        <v>1013</v>
      </c>
      <c r="L207" s="8" t="s">
        <v>1279</v>
      </c>
      <c r="M207" s="4" t="s">
        <v>1014</v>
      </c>
      <c r="N207" s="8">
        <v>517</v>
      </c>
      <c r="O207" t="s">
        <v>1279</v>
      </c>
      <c r="P207">
        <v>1</v>
      </c>
      <c r="Q207" s="7">
        <v>0</v>
      </c>
      <c r="R207" s="7">
        <v>0</v>
      </c>
      <c r="S207" s="7">
        <v>0</v>
      </c>
      <c r="T207" s="7">
        <v>1</v>
      </c>
      <c r="U207" s="7">
        <v>0.5</v>
      </c>
      <c r="V207" s="7">
        <v>1</v>
      </c>
      <c r="W207" s="7">
        <v>0.5</v>
      </c>
      <c r="X207" s="7">
        <v>1</v>
      </c>
      <c r="Y207" s="7">
        <v>0</v>
      </c>
      <c r="Z207" s="7">
        <v>0</v>
      </c>
      <c r="AA207" s="7">
        <v>0.5</v>
      </c>
      <c r="AB207" s="7">
        <v>0</v>
      </c>
      <c r="AC207" s="7">
        <v>0</v>
      </c>
      <c r="AD207" s="7">
        <v>0</v>
      </c>
      <c r="AE207" s="7">
        <v>1</v>
      </c>
      <c r="AF207" s="7"/>
      <c r="AG207" s="7"/>
      <c r="AH207">
        <f>VLOOKUP(C207,KBMAUCO!$A$2:$S$604,5,FALSE)</f>
        <v>22</v>
      </c>
      <c r="AI207" s="7" t="str">
        <f t="shared" si="48"/>
        <v>S</v>
      </c>
      <c r="AJ207">
        <f>VLOOKUP($C207,KBMAUCO!$A$2:$S$604,17,FALSE)</f>
        <v>18</v>
      </c>
      <c r="AK207" s="7" t="str">
        <f t="shared" si="49"/>
        <v>S</v>
      </c>
      <c r="AL207">
        <f>VLOOKUP($C207,KBMAUCO!$A$2:$S$604,6,FALSE)</f>
        <v>6</v>
      </c>
      <c r="AM207" s="7" t="str">
        <f t="shared" si="50"/>
        <v>R</v>
      </c>
      <c r="AN207">
        <f>VLOOKUP($C207,KBMAUCO!$A$2:$S$604,15,FALSE)</f>
        <v>6</v>
      </c>
      <c r="AO207" s="7" t="str">
        <f t="shared" si="51"/>
        <v>R</v>
      </c>
      <c r="AP207">
        <f>VLOOKUP($C207,KBMAUCO!$A$2:$S$604,12,FALSE)</f>
        <v>19</v>
      </c>
      <c r="AQ207" s="7" t="str">
        <f t="shared" si="52"/>
        <v>I</v>
      </c>
      <c r="AR207">
        <f>VLOOKUP($C207,KBMAUCO!$A$2:$S$604,7,FALSE)</f>
        <v>20</v>
      </c>
      <c r="AS207" s="7" t="str">
        <f t="shared" si="53"/>
        <v>I</v>
      </c>
      <c r="AT207">
        <f>VLOOKUP($C207,KBMAUCO!$A$2:$S$604,10,FALSE)</f>
        <v>11</v>
      </c>
      <c r="AU207" s="7" t="str">
        <f t="shared" si="54"/>
        <v>R</v>
      </c>
      <c r="AV207">
        <f>VLOOKUP($C207,KBMAUCO!$A$2:$S$604,8,FALSE)</f>
        <v>25</v>
      </c>
      <c r="AW207" s="7" t="str">
        <f t="shared" si="55"/>
        <v>I</v>
      </c>
      <c r="AX207">
        <f>VLOOKUP($C207,KBMAUCO!$A$2:$S$604,11,FALSE)</f>
        <v>32</v>
      </c>
      <c r="AY207" s="7" t="str">
        <f t="shared" si="56"/>
        <v>S</v>
      </c>
      <c r="AZ207">
        <f>VLOOKUP($C207,KBMAUCO!$A$2:$S$604,13,FALSE)</f>
        <v>23</v>
      </c>
      <c r="BA207" s="7" t="str">
        <f t="shared" si="57"/>
        <v>S</v>
      </c>
      <c r="BB207">
        <f>VLOOKUP($C207,KBMAUCO!$A$2:$S$604,9,FALSE)</f>
        <v>23</v>
      </c>
      <c r="BC207" s="7" t="str">
        <f t="shared" si="58"/>
        <v>S</v>
      </c>
      <c r="BD207">
        <f>VLOOKUP($C207,KBMAUCO!$A$2:$S$604,14,FALSE)</f>
        <v>29</v>
      </c>
      <c r="BE207" s="7" t="str">
        <f t="shared" si="59"/>
        <v>S</v>
      </c>
      <c r="BF207">
        <f>VLOOKUP($C207,KBMAUCO!$A$2:$S$604,16,FALSE)</f>
        <v>29</v>
      </c>
      <c r="BG207" s="7" t="str">
        <f t="shared" si="60"/>
        <v>S</v>
      </c>
      <c r="BH207">
        <f>VLOOKUP($C207,KBMAUCO!$A$2:$S$604,19,FALSE)</f>
        <v>25</v>
      </c>
      <c r="BI207" s="7" t="str">
        <f t="shared" si="61"/>
        <v>S</v>
      </c>
      <c r="BJ207">
        <f>VLOOKUP($C207,KBMAUCO!$A$2:$S$604,18,FALSE)</f>
        <v>6</v>
      </c>
      <c r="BK207" s="7" t="str">
        <f t="shared" si="62"/>
        <v>R</v>
      </c>
      <c r="BL207" t="str">
        <f>VLOOKUP($C207,KBMAUCO!$A$2:$S$604,4,FALSE)</f>
        <v>_</v>
      </c>
      <c r="BM207" s="7" t="str">
        <f t="shared" si="47"/>
        <v>S</v>
      </c>
    </row>
    <row r="208" spans="1:65">
      <c r="A208" s="8" t="s">
        <v>1280</v>
      </c>
      <c r="B208" s="8"/>
      <c r="C208" s="8">
        <v>3295</v>
      </c>
      <c r="D208" s="8" t="s">
        <v>1280</v>
      </c>
      <c r="E208" s="23">
        <f>VLOOKUP(C208,'fechas de aislamiento'!A$2:B$825,2,FALSE)</f>
        <v>43535</v>
      </c>
      <c r="F208" s="8" t="s">
        <v>1280</v>
      </c>
      <c r="G208" t="str">
        <f>VLOOKUP(C208,Sheet4!A$2:B$604,2,FALSE)</f>
        <v>PCM-189CAZ</v>
      </c>
      <c r="H208" s="8" t="s">
        <v>1280</v>
      </c>
      <c r="I208" s="10" t="s">
        <v>1142</v>
      </c>
      <c r="J208" s="2" t="s">
        <v>1143</v>
      </c>
      <c r="K208" s="8" t="s">
        <v>1013</v>
      </c>
      <c r="L208" s="8" t="s">
        <v>1280</v>
      </c>
      <c r="M208" s="4" t="s">
        <v>1014</v>
      </c>
      <c r="N208" s="8">
        <v>6496</v>
      </c>
      <c r="O208" t="s">
        <v>1280</v>
      </c>
      <c r="P208">
        <v>0</v>
      </c>
      <c r="Q208" s="7">
        <v>0</v>
      </c>
      <c r="R208" s="7">
        <v>0</v>
      </c>
      <c r="S208" s="7">
        <v>0</v>
      </c>
      <c r="T208" s="7">
        <v>1</v>
      </c>
      <c r="U208" s="7">
        <v>0.5</v>
      </c>
      <c r="V208" s="7">
        <v>0</v>
      </c>
      <c r="W208" s="7">
        <v>0</v>
      </c>
      <c r="X208" s="7">
        <v>1</v>
      </c>
      <c r="Y208" s="7">
        <v>1</v>
      </c>
      <c r="Z208" s="7">
        <v>0.5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/>
      <c r="AG208" s="7"/>
      <c r="AH208">
        <f>VLOOKUP(C208,KBMAUCO!$A$2:$S$604,5,FALSE)</f>
        <v>22</v>
      </c>
      <c r="AI208" s="7" t="str">
        <f t="shared" si="48"/>
        <v>S</v>
      </c>
      <c r="AJ208">
        <f>VLOOKUP($C208,KBMAUCO!$A$2:$S$604,17,FALSE)</f>
        <v>10</v>
      </c>
      <c r="AK208" s="7" t="str">
        <f t="shared" si="49"/>
        <v>R</v>
      </c>
      <c r="AL208">
        <f>VLOOKUP($C208,KBMAUCO!$A$2:$S$604,6,FALSE)</f>
        <v>6</v>
      </c>
      <c r="AM208" s="7" t="str">
        <f t="shared" si="50"/>
        <v>R</v>
      </c>
      <c r="AN208">
        <f>VLOOKUP($C208,KBMAUCO!$A$2:$S$604,15,FALSE)</f>
        <v>9</v>
      </c>
      <c r="AO208" s="7" t="str">
        <f t="shared" si="51"/>
        <v>R</v>
      </c>
      <c r="AP208">
        <f>VLOOKUP($C208,KBMAUCO!$A$2:$S$604,12,FALSE)</f>
        <v>31</v>
      </c>
      <c r="AQ208" s="7" t="str">
        <f t="shared" si="52"/>
        <v>S</v>
      </c>
      <c r="AR208">
        <f>VLOOKUP($C208,KBMAUCO!$A$2:$S$604,7,FALSE)</f>
        <v>19</v>
      </c>
      <c r="AS208" s="7" t="str">
        <f t="shared" si="53"/>
        <v>I</v>
      </c>
      <c r="AT208">
        <f>VLOOKUP($C208,KBMAUCO!$A$2:$S$604,10,FALSE)</f>
        <v>26</v>
      </c>
      <c r="AU208" s="7" t="str">
        <f t="shared" si="54"/>
        <v>S</v>
      </c>
      <c r="AV208">
        <f>VLOOKUP($C208,KBMAUCO!$A$2:$S$604,8,FALSE)</f>
        <v>34</v>
      </c>
      <c r="AW208" s="7" t="str">
        <f t="shared" si="55"/>
        <v>S</v>
      </c>
      <c r="AX208">
        <f>VLOOKUP($C208,KBMAUCO!$A$2:$S$604,11,FALSE)</f>
        <v>33</v>
      </c>
      <c r="AY208" s="7" t="str">
        <f t="shared" si="56"/>
        <v>S</v>
      </c>
      <c r="AZ208">
        <f>VLOOKUP($C208,KBMAUCO!$A$2:$S$604,13,FALSE)</f>
        <v>22</v>
      </c>
      <c r="BA208" s="7" t="str">
        <f t="shared" si="57"/>
        <v>S</v>
      </c>
      <c r="BB208">
        <f>VLOOKUP($C208,KBMAUCO!$A$2:$S$604,9,FALSE)</f>
        <v>23</v>
      </c>
      <c r="BC208" s="7" t="str">
        <f t="shared" si="58"/>
        <v>S</v>
      </c>
      <c r="BD208">
        <f>VLOOKUP($C208,KBMAUCO!$A$2:$S$604,14,FALSE)</f>
        <v>31</v>
      </c>
      <c r="BE208" s="7" t="str">
        <f t="shared" si="59"/>
        <v>S</v>
      </c>
      <c r="BF208">
        <f>VLOOKUP($C208,KBMAUCO!$A$2:$S$604,16,FALSE)</f>
        <v>34</v>
      </c>
      <c r="BG208" s="7" t="str">
        <f t="shared" si="60"/>
        <v>S</v>
      </c>
      <c r="BH208">
        <f>VLOOKUP($C208,KBMAUCO!$A$2:$S$604,19,FALSE)</f>
        <v>21</v>
      </c>
      <c r="BI208" s="7" t="str">
        <f t="shared" si="61"/>
        <v>I</v>
      </c>
      <c r="BJ208">
        <f>VLOOKUP($C208,KBMAUCO!$A$2:$S$604,18,FALSE)</f>
        <v>29</v>
      </c>
      <c r="BK208" s="7" t="str">
        <f t="shared" si="62"/>
        <v>S</v>
      </c>
      <c r="BL208" t="str">
        <f>VLOOKUP($C208,KBMAUCO!$A$2:$S$604,4,FALSE)</f>
        <v>_</v>
      </c>
      <c r="BM208" s="7" t="str">
        <f t="shared" si="47"/>
        <v>S</v>
      </c>
    </row>
    <row r="209" spans="1:65">
      <c r="A209" s="8" t="s">
        <v>1281</v>
      </c>
      <c r="B209" s="8"/>
      <c r="C209" s="8">
        <v>3297</v>
      </c>
      <c r="D209" s="8" t="s">
        <v>1281</v>
      </c>
      <c r="E209" s="23">
        <f>VLOOKUP(C209,'fechas de aislamiento'!A$2:B$825,2,FALSE)</f>
        <v>43535</v>
      </c>
      <c r="F209" s="8" t="s">
        <v>1281</v>
      </c>
      <c r="G209" t="str">
        <f>VLOOKUP(C209,Sheet4!A$2:B$604,2,FALSE)</f>
        <v>PCM-191M1CAZ</v>
      </c>
      <c r="H209" s="8" t="s">
        <v>1281</v>
      </c>
      <c r="I209" s="10" t="s">
        <v>1142</v>
      </c>
      <c r="J209" s="2" t="s">
        <v>1143</v>
      </c>
      <c r="K209" s="8" t="s">
        <v>1013</v>
      </c>
      <c r="L209" s="8" t="s">
        <v>1281</v>
      </c>
      <c r="M209" s="4" t="s">
        <v>1014</v>
      </c>
      <c r="N209" s="8">
        <v>10</v>
      </c>
      <c r="O209" t="s">
        <v>1281</v>
      </c>
      <c r="P209">
        <v>1</v>
      </c>
      <c r="Q209" s="7">
        <v>0</v>
      </c>
      <c r="R209" s="7">
        <v>0</v>
      </c>
      <c r="S209" s="7">
        <v>0</v>
      </c>
      <c r="T209" s="7">
        <v>1</v>
      </c>
      <c r="U209" s="7">
        <v>0</v>
      </c>
      <c r="V209" s="7">
        <v>1</v>
      </c>
      <c r="W209" s="7">
        <v>1</v>
      </c>
      <c r="X209" s="7">
        <v>1</v>
      </c>
      <c r="Y209" s="7">
        <v>0.5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/>
      <c r="AG209" s="7"/>
      <c r="AH209">
        <f>VLOOKUP(C209,KBMAUCO!$A$2:$S$604,5,FALSE)</f>
        <v>26</v>
      </c>
      <c r="AI209" s="7" t="str">
        <f t="shared" si="48"/>
        <v>S</v>
      </c>
      <c r="AJ209">
        <f>VLOOKUP($C209,KBMAUCO!$A$2:$S$604,17,FALSE)</f>
        <v>12</v>
      </c>
      <c r="AK209" s="7" t="str">
        <f t="shared" si="49"/>
        <v>I</v>
      </c>
      <c r="AL209">
        <f>VLOOKUP($C209,KBMAUCO!$A$2:$S$604,6,FALSE)</f>
        <v>6</v>
      </c>
      <c r="AM209" s="7" t="str">
        <f t="shared" si="50"/>
        <v>R</v>
      </c>
      <c r="AN209">
        <f>VLOOKUP($C209,KBMAUCO!$A$2:$S$604,15,FALSE)</f>
        <v>6</v>
      </c>
      <c r="AO209" s="7" t="str">
        <f t="shared" si="51"/>
        <v>R</v>
      </c>
      <c r="AP209">
        <f>VLOOKUP($C209,KBMAUCO!$A$2:$S$604,12,FALSE)</f>
        <v>17</v>
      </c>
      <c r="AQ209" s="7" t="str">
        <f t="shared" si="52"/>
        <v>R</v>
      </c>
      <c r="AR209">
        <f>VLOOKUP($C209,KBMAUCO!$A$2:$S$604,7,FALSE)</f>
        <v>23</v>
      </c>
      <c r="AS209" s="7" t="str">
        <f t="shared" si="53"/>
        <v>S</v>
      </c>
      <c r="AT209">
        <f>VLOOKUP($C209,KBMAUCO!$A$2:$S$604,10,FALSE)</f>
        <v>10</v>
      </c>
      <c r="AU209" s="7" t="str">
        <f t="shared" si="54"/>
        <v>R</v>
      </c>
      <c r="AV209">
        <f>VLOOKUP($C209,KBMAUCO!$A$2:$S$604,8,FALSE)</f>
        <v>37</v>
      </c>
      <c r="AW209" s="7" t="str">
        <f t="shared" si="55"/>
        <v>S</v>
      </c>
      <c r="AX209">
        <f>VLOOKUP($C209,KBMAUCO!$A$2:$S$604,11,FALSE)</f>
        <v>34</v>
      </c>
      <c r="AY209" s="7" t="str">
        <f t="shared" si="56"/>
        <v>S</v>
      </c>
      <c r="AZ209">
        <f>VLOOKUP($C209,KBMAUCO!$A$2:$S$604,13,FALSE)</f>
        <v>28</v>
      </c>
      <c r="BA209" s="7" t="str">
        <f t="shared" si="57"/>
        <v>S</v>
      </c>
      <c r="BB209">
        <f>VLOOKUP($C209,KBMAUCO!$A$2:$S$604,9,FALSE)</f>
        <v>25</v>
      </c>
      <c r="BC209" s="7" t="str">
        <f t="shared" si="58"/>
        <v>S</v>
      </c>
      <c r="BD209">
        <f>VLOOKUP($C209,KBMAUCO!$A$2:$S$604,14,FALSE)</f>
        <v>32</v>
      </c>
      <c r="BE209" s="7" t="str">
        <f t="shared" si="59"/>
        <v>S</v>
      </c>
      <c r="BF209">
        <f>VLOOKUP($C209,KBMAUCO!$A$2:$S$604,16,FALSE)</f>
        <v>36</v>
      </c>
      <c r="BG209" s="7" t="str">
        <f t="shared" si="60"/>
        <v>S</v>
      </c>
      <c r="BH209">
        <f>VLOOKUP($C209,KBMAUCO!$A$2:$S$604,19,FALSE)</f>
        <v>28</v>
      </c>
      <c r="BI209" s="7" t="str">
        <f t="shared" si="61"/>
        <v>S</v>
      </c>
      <c r="BJ209">
        <f>VLOOKUP($C209,KBMAUCO!$A$2:$S$604,18,FALSE)</f>
        <v>33</v>
      </c>
      <c r="BK209" s="7" t="str">
        <f t="shared" si="62"/>
        <v>S</v>
      </c>
      <c r="BL209" t="str">
        <f>VLOOKUP($C209,KBMAUCO!$A$2:$S$604,4,FALSE)</f>
        <v>_</v>
      </c>
      <c r="BM209" s="7" t="str">
        <f t="shared" si="47"/>
        <v>S</v>
      </c>
    </row>
    <row r="210" spans="1:65">
      <c r="A210" s="8" t="s">
        <v>1282</v>
      </c>
      <c r="B210">
        <v>1</v>
      </c>
      <c r="C210" s="8">
        <v>3302</v>
      </c>
      <c r="D210" s="8" t="s">
        <v>1282</v>
      </c>
      <c r="E210" s="23">
        <f>VLOOKUP(C210,'fechas de aislamiento'!A$2:B$825,2,FALSE)</f>
        <v>43535</v>
      </c>
      <c r="F210" s="8" t="s">
        <v>1282</v>
      </c>
      <c r="G210" t="s">
        <v>501</v>
      </c>
      <c r="H210" s="8" t="s">
        <v>1282</v>
      </c>
      <c r="I210" s="10" t="s">
        <v>1142</v>
      </c>
      <c r="J210" s="2" t="s">
        <v>1143</v>
      </c>
      <c r="K210" s="8" t="s">
        <v>1013</v>
      </c>
      <c r="L210" s="8" t="s">
        <v>1282</v>
      </c>
      <c r="M210" s="4" t="s">
        <v>1014</v>
      </c>
      <c r="N210" s="8">
        <v>1193</v>
      </c>
      <c r="O210" t="s">
        <v>1282</v>
      </c>
      <c r="P210">
        <v>1</v>
      </c>
      <c r="Q210" s="7">
        <v>0</v>
      </c>
      <c r="R210" s="7">
        <v>0</v>
      </c>
      <c r="S210" s="7">
        <v>0</v>
      </c>
      <c r="T210" s="7">
        <v>1</v>
      </c>
      <c r="U210" s="7">
        <v>0</v>
      </c>
      <c r="V210" s="7">
        <v>1</v>
      </c>
      <c r="W210" s="7">
        <v>1</v>
      </c>
      <c r="X210" s="7">
        <v>1</v>
      </c>
      <c r="Y210" s="7">
        <v>1</v>
      </c>
      <c r="Z210" s="7">
        <v>0</v>
      </c>
      <c r="AA210" s="7">
        <v>1</v>
      </c>
      <c r="AB210" s="7">
        <v>0</v>
      </c>
      <c r="AC210" s="7">
        <v>0</v>
      </c>
      <c r="AD210" s="7">
        <v>0</v>
      </c>
      <c r="AE210" s="7">
        <v>0</v>
      </c>
      <c r="AF210" s="7"/>
      <c r="AG210" s="7"/>
      <c r="AH210">
        <f>VLOOKUP(C210,KBMAUCO!$A$2:$S$604,5,FALSE)</f>
        <v>26</v>
      </c>
      <c r="AI210" s="7" t="str">
        <f t="shared" si="48"/>
        <v>S</v>
      </c>
      <c r="AJ210">
        <f>VLOOKUP($C210,KBMAUCO!$A$2:$S$604,17,FALSE)</f>
        <v>6</v>
      </c>
      <c r="AK210" s="7" t="str">
        <f t="shared" si="49"/>
        <v>R</v>
      </c>
      <c r="AL210">
        <f>VLOOKUP($C210,KBMAUCO!$A$2:$S$604,6,FALSE)</f>
        <v>6</v>
      </c>
      <c r="AM210" s="7" t="str">
        <f t="shared" si="50"/>
        <v>R</v>
      </c>
      <c r="AN210">
        <f>VLOOKUP($C210,KBMAUCO!$A$2:$S$604,15,FALSE)</f>
        <v>6</v>
      </c>
      <c r="AO210" s="7" t="str">
        <f t="shared" si="51"/>
        <v>R</v>
      </c>
      <c r="AP210">
        <f>VLOOKUP($C210,KBMAUCO!$A$2:$S$604,12,FALSE)</f>
        <v>15</v>
      </c>
      <c r="AQ210" s="7" t="str">
        <f t="shared" si="52"/>
        <v>R</v>
      </c>
      <c r="AR210">
        <f>VLOOKUP($C210,KBMAUCO!$A$2:$S$604,7,FALSE)</f>
        <v>22</v>
      </c>
      <c r="AS210" s="7" t="str">
        <f t="shared" si="53"/>
        <v>S</v>
      </c>
      <c r="AT210">
        <f>VLOOKUP($C210,KBMAUCO!$A$2:$S$604,10,FALSE)</f>
        <v>6</v>
      </c>
      <c r="AU210" s="7" t="str">
        <f t="shared" si="54"/>
        <v>R</v>
      </c>
      <c r="AV210">
        <f>VLOOKUP($C210,KBMAUCO!$A$2:$S$604,8,FALSE)</f>
        <v>6</v>
      </c>
      <c r="AW210" s="7" t="str">
        <f t="shared" si="55"/>
        <v>R</v>
      </c>
      <c r="AX210">
        <f>VLOOKUP($C210,KBMAUCO!$A$2:$S$604,11,FALSE)</f>
        <v>31</v>
      </c>
      <c r="AY210" s="7" t="str">
        <f t="shared" si="56"/>
        <v>S</v>
      </c>
      <c r="AZ210">
        <f>VLOOKUP($C210,KBMAUCO!$A$2:$S$604,13,FALSE)</f>
        <v>30</v>
      </c>
      <c r="BA210" s="7" t="str">
        <f t="shared" si="57"/>
        <v>S</v>
      </c>
      <c r="BB210">
        <f>VLOOKUP($C210,KBMAUCO!$A$2:$S$604,9,FALSE)</f>
        <v>26</v>
      </c>
      <c r="BC210" s="7" t="str">
        <f t="shared" si="58"/>
        <v>S</v>
      </c>
      <c r="BD210">
        <f>VLOOKUP($C210,KBMAUCO!$A$2:$S$604,14,FALSE)</f>
        <v>31</v>
      </c>
      <c r="BE210" s="7" t="str">
        <f t="shared" si="59"/>
        <v>S</v>
      </c>
      <c r="BF210">
        <f>VLOOKUP($C210,KBMAUCO!$A$2:$S$604,16,FALSE)</f>
        <v>35</v>
      </c>
      <c r="BG210" s="7" t="str">
        <f t="shared" si="60"/>
        <v>S</v>
      </c>
      <c r="BH210">
        <f>VLOOKUP($C210,KBMAUCO!$A$2:$S$604,19,FALSE)</f>
        <v>28</v>
      </c>
      <c r="BI210" s="7" t="str">
        <f t="shared" si="61"/>
        <v>S</v>
      </c>
      <c r="BJ210">
        <f>VLOOKUP($C210,KBMAUCO!$A$2:$S$604,18,FALSE)</f>
        <v>24</v>
      </c>
      <c r="BK210" s="7" t="str">
        <f t="shared" si="62"/>
        <v>S</v>
      </c>
      <c r="BL210" t="str">
        <f>VLOOKUP($C210,KBMAUCO!$A$2:$S$604,4,FALSE)</f>
        <v>_</v>
      </c>
      <c r="BM210" s="7" t="str">
        <f t="shared" si="47"/>
        <v>S</v>
      </c>
    </row>
    <row r="211" spans="1:65">
      <c r="A211" s="8" t="s">
        <v>1283</v>
      </c>
      <c r="B211">
        <v>1</v>
      </c>
      <c r="C211" s="8">
        <v>3303</v>
      </c>
      <c r="D211" s="8" t="s">
        <v>1283</v>
      </c>
      <c r="E211" s="23">
        <f>VLOOKUP(C211,'fechas de aislamiento'!A$2:B$825,2,FALSE)</f>
        <v>43535</v>
      </c>
      <c r="F211" s="8" t="s">
        <v>1283</v>
      </c>
      <c r="G211" t="s">
        <v>503</v>
      </c>
      <c r="H211" s="8" t="s">
        <v>1283</v>
      </c>
      <c r="I211" s="10" t="s">
        <v>1142</v>
      </c>
      <c r="J211" s="2" t="s">
        <v>1143</v>
      </c>
      <c r="K211" s="8" t="s">
        <v>1013</v>
      </c>
      <c r="L211" s="8" t="s">
        <v>1283</v>
      </c>
      <c r="M211" s="4" t="s">
        <v>1014</v>
      </c>
      <c r="N211" s="8">
        <v>1193</v>
      </c>
      <c r="O211" t="s">
        <v>1283</v>
      </c>
      <c r="P211">
        <v>1</v>
      </c>
      <c r="Q211" s="7">
        <v>0</v>
      </c>
      <c r="R211" s="7">
        <v>0</v>
      </c>
      <c r="S211" s="7">
        <v>0</v>
      </c>
      <c r="T211" s="7">
        <v>1</v>
      </c>
      <c r="U211" s="7">
        <v>0</v>
      </c>
      <c r="V211" s="7">
        <v>1</v>
      </c>
      <c r="W211" s="7">
        <v>0.5</v>
      </c>
      <c r="X211" s="7">
        <v>1</v>
      </c>
      <c r="Y211" s="7">
        <v>1</v>
      </c>
      <c r="Z211" s="7">
        <v>0</v>
      </c>
      <c r="AA211" s="7">
        <v>1</v>
      </c>
      <c r="AB211" s="7">
        <v>0</v>
      </c>
      <c r="AC211" s="7">
        <v>0</v>
      </c>
      <c r="AD211" s="7">
        <v>0</v>
      </c>
      <c r="AE211" s="7">
        <v>0</v>
      </c>
      <c r="AF211" s="7"/>
      <c r="AG211" s="7"/>
      <c r="AH211">
        <f>VLOOKUP(C211,KBMAUCO!$A$2:$S$604,5,FALSE)</f>
        <v>29</v>
      </c>
      <c r="AI211" s="7" t="str">
        <f t="shared" si="48"/>
        <v>S</v>
      </c>
      <c r="AJ211">
        <f>VLOOKUP($C211,KBMAUCO!$A$2:$S$604,17,FALSE)</f>
        <v>10</v>
      </c>
      <c r="AK211" s="7" t="str">
        <f t="shared" si="49"/>
        <v>R</v>
      </c>
      <c r="AL211">
        <f>VLOOKUP($C211,KBMAUCO!$A$2:$S$604,6,FALSE)</f>
        <v>6</v>
      </c>
      <c r="AM211" s="7" t="str">
        <f t="shared" si="50"/>
        <v>R</v>
      </c>
      <c r="AN211">
        <f>VLOOKUP($C211,KBMAUCO!$A$2:$S$604,15,FALSE)</f>
        <v>6</v>
      </c>
      <c r="AO211" s="7" t="str">
        <f t="shared" si="51"/>
        <v>R</v>
      </c>
      <c r="AP211">
        <f>VLOOKUP($C211,KBMAUCO!$A$2:$S$604,12,FALSE)</f>
        <v>21</v>
      </c>
      <c r="AQ211" s="7" t="str">
        <f t="shared" si="52"/>
        <v>I</v>
      </c>
      <c r="AR211">
        <f>VLOOKUP($C211,KBMAUCO!$A$2:$S$604,7,FALSE)</f>
        <v>27</v>
      </c>
      <c r="AS211" s="7" t="str">
        <f t="shared" si="53"/>
        <v>S</v>
      </c>
      <c r="AT211">
        <f>VLOOKUP($C211,KBMAUCO!$A$2:$S$604,10,FALSE)</f>
        <v>12</v>
      </c>
      <c r="AU211" s="7" t="str">
        <f t="shared" si="54"/>
        <v>R</v>
      </c>
      <c r="AV211">
        <f>VLOOKUP($C211,KBMAUCO!$A$2:$S$604,8,FALSE)</f>
        <v>9</v>
      </c>
      <c r="AW211" s="7" t="str">
        <f t="shared" si="55"/>
        <v>R</v>
      </c>
      <c r="AX211">
        <f>VLOOKUP($C211,KBMAUCO!$A$2:$S$604,11,FALSE)</f>
        <v>39</v>
      </c>
      <c r="AY211" s="7" t="str">
        <f t="shared" si="56"/>
        <v>S</v>
      </c>
      <c r="AZ211">
        <f>VLOOKUP($C211,KBMAUCO!$A$2:$S$604,13,FALSE)</f>
        <v>35</v>
      </c>
      <c r="BA211" s="7" t="str">
        <f t="shared" si="57"/>
        <v>S</v>
      </c>
      <c r="BB211">
        <f>VLOOKUP($C211,KBMAUCO!$A$2:$S$604,9,FALSE)</f>
        <v>29</v>
      </c>
      <c r="BC211" s="7" t="str">
        <f t="shared" si="58"/>
        <v>S</v>
      </c>
      <c r="BD211">
        <f>VLOOKUP($C211,KBMAUCO!$A$2:$S$604,14,FALSE)</f>
        <v>36</v>
      </c>
      <c r="BE211" s="7" t="str">
        <f t="shared" si="59"/>
        <v>S</v>
      </c>
      <c r="BF211">
        <f>VLOOKUP($C211,KBMAUCO!$A$2:$S$604,16,FALSE)</f>
        <v>44</v>
      </c>
      <c r="BG211" s="7" t="str">
        <f t="shared" si="60"/>
        <v>S</v>
      </c>
      <c r="BH211">
        <f>VLOOKUP($C211,KBMAUCO!$A$2:$S$604,19,FALSE)</f>
        <v>31</v>
      </c>
      <c r="BI211" s="7" t="str">
        <f t="shared" si="61"/>
        <v>S</v>
      </c>
      <c r="BJ211">
        <f>VLOOKUP($C211,KBMAUCO!$A$2:$S$604,18,FALSE)</f>
        <v>25</v>
      </c>
      <c r="BK211" s="7" t="str">
        <f t="shared" si="62"/>
        <v>S</v>
      </c>
      <c r="BL211" t="str">
        <f>VLOOKUP($C211,KBMAUCO!$A$2:$S$604,4,FALSE)</f>
        <v>_</v>
      </c>
      <c r="BM211" s="7" t="str">
        <f t="shared" si="47"/>
        <v>S</v>
      </c>
    </row>
    <row r="212" spans="1:65">
      <c r="A212" s="8" t="s">
        <v>1284</v>
      </c>
      <c r="B212" s="8"/>
      <c r="C212" s="8">
        <v>3305</v>
      </c>
      <c r="D212" s="8" t="s">
        <v>1284</v>
      </c>
      <c r="E212" s="23">
        <f>VLOOKUP(C212,'fechas de aislamiento'!A$2:B$825,2,FALSE)</f>
        <v>43535</v>
      </c>
      <c r="F212" s="8" t="s">
        <v>1284</v>
      </c>
      <c r="G212" t="str">
        <f>VLOOKUP(C212,Sheet4!A$2:B$604,2,FALSE)</f>
        <v>PCM-199M1CAZ</v>
      </c>
      <c r="H212" s="8" t="s">
        <v>1284</v>
      </c>
      <c r="I212" s="10" t="s">
        <v>1142</v>
      </c>
      <c r="J212" s="2" t="s">
        <v>1143</v>
      </c>
      <c r="K212" s="8" t="s">
        <v>1013</v>
      </c>
      <c r="L212" s="8" t="s">
        <v>1284</v>
      </c>
      <c r="M212" s="4" t="s">
        <v>1014</v>
      </c>
      <c r="N212" s="8">
        <v>10</v>
      </c>
      <c r="O212" t="s">
        <v>1284</v>
      </c>
      <c r="P212">
        <v>1</v>
      </c>
      <c r="Q212" s="7">
        <v>0</v>
      </c>
      <c r="R212" s="7">
        <v>0</v>
      </c>
      <c r="S212" s="7">
        <v>0</v>
      </c>
      <c r="T212" s="7">
        <v>1</v>
      </c>
      <c r="U212" s="7">
        <v>0.5</v>
      </c>
      <c r="V212" s="7">
        <v>0.5</v>
      </c>
      <c r="W212" s="7">
        <v>0</v>
      </c>
      <c r="X212" s="7">
        <v>1</v>
      </c>
      <c r="Y212" s="7">
        <v>0.5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/>
      <c r="AG212" s="7"/>
      <c r="AH212">
        <f>VLOOKUP(C212,KBMAUCO!$A$2:$S$604,5,FALSE)</f>
        <v>24</v>
      </c>
      <c r="AI212" s="7" t="str">
        <f t="shared" si="48"/>
        <v>S</v>
      </c>
      <c r="AJ212">
        <f>VLOOKUP($C212,KBMAUCO!$A$2:$S$604,17,FALSE)</f>
        <v>12</v>
      </c>
      <c r="AK212" s="7" t="str">
        <f t="shared" si="49"/>
        <v>I</v>
      </c>
      <c r="AL212">
        <f>VLOOKUP($C212,KBMAUCO!$A$2:$S$604,6,FALSE)</f>
        <v>6</v>
      </c>
      <c r="AM212" s="7" t="str">
        <f t="shared" si="50"/>
        <v>R</v>
      </c>
      <c r="AN212">
        <f>VLOOKUP($C212,KBMAUCO!$A$2:$S$604,15,FALSE)</f>
        <v>6</v>
      </c>
      <c r="AO212" s="7" t="str">
        <f t="shared" si="51"/>
        <v>R</v>
      </c>
      <c r="AP212">
        <f>VLOOKUP($C212,KBMAUCO!$A$2:$S$604,12,FALSE)</f>
        <v>35</v>
      </c>
      <c r="AQ212" s="7" t="str">
        <f t="shared" si="52"/>
        <v>S</v>
      </c>
      <c r="AR212">
        <f>VLOOKUP($C212,KBMAUCO!$A$2:$S$604,7,FALSE)</f>
        <v>18</v>
      </c>
      <c r="AS212" s="7" t="str">
        <f t="shared" si="53"/>
        <v>I</v>
      </c>
      <c r="AT212">
        <f>VLOOKUP($C212,KBMAUCO!$A$2:$S$604,10,FALSE)</f>
        <v>20</v>
      </c>
      <c r="AU212" s="7" t="str">
        <f t="shared" si="54"/>
        <v>I</v>
      </c>
      <c r="AV212">
        <f>VLOOKUP($C212,KBMAUCO!$A$2:$S$604,8,FALSE)</f>
        <v>35</v>
      </c>
      <c r="AW212" s="7" t="str">
        <f t="shared" si="55"/>
        <v>S</v>
      </c>
      <c r="AX212">
        <f>VLOOKUP($C212,KBMAUCO!$A$2:$S$604,11,FALSE)</f>
        <v>34</v>
      </c>
      <c r="AY212" s="7" t="str">
        <f t="shared" si="56"/>
        <v>S</v>
      </c>
      <c r="AZ212">
        <f>VLOOKUP($C212,KBMAUCO!$A$2:$S$604,13,FALSE)</f>
        <v>30</v>
      </c>
      <c r="BA212" s="7" t="str">
        <f t="shared" si="57"/>
        <v>S</v>
      </c>
      <c r="BB212">
        <f>VLOOKUP($C212,KBMAUCO!$A$2:$S$604,9,FALSE)</f>
        <v>24</v>
      </c>
      <c r="BC212" s="7" t="str">
        <f t="shared" si="58"/>
        <v>S</v>
      </c>
      <c r="BD212">
        <f>VLOOKUP($C212,KBMAUCO!$A$2:$S$604,14,FALSE)</f>
        <v>32</v>
      </c>
      <c r="BE212" s="7" t="str">
        <f t="shared" si="59"/>
        <v>S</v>
      </c>
      <c r="BF212">
        <f>VLOOKUP($C212,KBMAUCO!$A$2:$S$604,16,FALSE)</f>
        <v>36</v>
      </c>
      <c r="BG212" s="7" t="str">
        <f t="shared" si="60"/>
        <v>S</v>
      </c>
      <c r="BH212">
        <f>VLOOKUP($C212,KBMAUCO!$A$2:$S$604,19,FALSE)</f>
        <v>27</v>
      </c>
      <c r="BI212" s="7" t="str">
        <f t="shared" si="61"/>
        <v>S</v>
      </c>
      <c r="BJ212">
        <f>VLOOKUP($C212,KBMAUCO!$A$2:$S$604,18,FALSE)</f>
        <v>34</v>
      </c>
      <c r="BK212" s="7" t="str">
        <f t="shared" si="62"/>
        <v>S</v>
      </c>
      <c r="BL212" t="str">
        <f>VLOOKUP($C212,KBMAUCO!$A$2:$S$604,4,FALSE)</f>
        <v>_</v>
      </c>
      <c r="BM212" s="7" t="str">
        <f t="shared" si="47"/>
        <v>S</v>
      </c>
    </row>
    <row r="213" spans="1:65">
      <c r="A213" s="8" t="s">
        <v>1285</v>
      </c>
      <c r="B213" s="8"/>
      <c r="C213" s="8">
        <v>3313</v>
      </c>
      <c r="D213" s="8" t="s">
        <v>1285</v>
      </c>
      <c r="E213" s="23">
        <f>VLOOKUP(C213,'fechas de aislamiento'!A$2:B$825,2,FALSE)</f>
        <v>43535</v>
      </c>
      <c r="F213" s="8" t="s">
        <v>1285</v>
      </c>
      <c r="G213" t="str">
        <f>VLOOKUP(C213,Sheet4!A$2:B$604,2,FALSE)</f>
        <v>PCM-202M2CAZ</v>
      </c>
      <c r="H213" s="8" t="s">
        <v>1285</v>
      </c>
      <c r="I213" s="10" t="s">
        <v>1142</v>
      </c>
      <c r="J213" s="2" t="s">
        <v>1143</v>
      </c>
      <c r="K213" s="8" t="s">
        <v>1013</v>
      </c>
      <c r="L213" s="8" t="s">
        <v>1285</v>
      </c>
      <c r="M213" s="4" t="s">
        <v>1014</v>
      </c>
      <c r="N213" s="8">
        <v>1722</v>
      </c>
      <c r="O213" t="s">
        <v>1285</v>
      </c>
      <c r="P213">
        <v>1</v>
      </c>
      <c r="Q213" s="7">
        <v>0</v>
      </c>
      <c r="R213" s="7">
        <v>0</v>
      </c>
      <c r="S213" s="7">
        <v>0</v>
      </c>
      <c r="T213" s="7">
        <v>1</v>
      </c>
      <c r="U213" s="7">
        <v>0.5</v>
      </c>
      <c r="V213" s="7">
        <v>1</v>
      </c>
      <c r="W213" s="7">
        <v>0.5</v>
      </c>
      <c r="X213" s="7">
        <v>1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/>
      <c r="AG213" s="7"/>
      <c r="AH213">
        <f>VLOOKUP(C213,KBMAUCO!$A$2:$S$604,5,FALSE)</f>
        <v>26</v>
      </c>
      <c r="AI213" s="7" t="str">
        <f t="shared" si="48"/>
        <v>S</v>
      </c>
      <c r="AJ213">
        <f>VLOOKUP($C213,KBMAUCO!$A$2:$S$604,17,FALSE)</f>
        <v>20</v>
      </c>
      <c r="AK213" s="7" t="str">
        <f t="shared" si="49"/>
        <v>S</v>
      </c>
      <c r="AL213">
        <f>VLOOKUP($C213,KBMAUCO!$A$2:$S$604,6,FALSE)</f>
        <v>6</v>
      </c>
      <c r="AM213" s="7" t="str">
        <f t="shared" si="50"/>
        <v>R</v>
      </c>
      <c r="AN213">
        <f>VLOOKUP($C213,KBMAUCO!$A$2:$S$604,15,FALSE)</f>
        <v>6</v>
      </c>
      <c r="AO213" s="7" t="str">
        <f t="shared" si="51"/>
        <v>R</v>
      </c>
      <c r="AP213">
        <f>VLOOKUP($C213,KBMAUCO!$A$2:$S$604,12,FALSE)</f>
        <v>19</v>
      </c>
      <c r="AQ213" s="7" t="str">
        <f t="shared" si="52"/>
        <v>I</v>
      </c>
      <c r="AR213">
        <f>VLOOKUP($C213,KBMAUCO!$A$2:$S$604,7,FALSE)</f>
        <v>20</v>
      </c>
      <c r="AS213" s="7" t="str">
        <f t="shared" si="53"/>
        <v>I</v>
      </c>
      <c r="AT213">
        <f>VLOOKUP($C213,KBMAUCO!$A$2:$S$604,10,FALSE)</f>
        <v>6</v>
      </c>
      <c r="AU213" s="7" t="str">
        <f t="shared" si="54"/>
        <v>R</v>
      </c>
      <c r="AV213">
        <f>VLOOKUP($C213,KBMAUCO!$A$2:$S$604,8,FALSE)</f>
        <v>29</v>
      </c>
      <c r="AW213" s="7" t="str">
        <f t="shared" si="55"/>
        <v>S</v>
      </c>
      <c r="AX213">
        <f>VLOOKUP($C213,KBMAUCO!$A$2:$S$604,11,FALSE)</f>
        <v>35</v>
      </c>
      <c r="AY213" s="7" t="str">
        <f t="shared" si="56"/>
        <v>S</v>
      </c>
      <c r="AZ213">
        <f>VLOOKUP($C213,KBMAUCO!$A$2:$S$604,13,FALSE)</f>
        <v>34</v>
      </c>
      <c r="BA213" s="7" t="str">
        <f t="shared" si="57"/>
        <v>S</v>
      </c>
      <c r="BB213">
        <f>VLOOKUP($C213,KBMAUCO!$A$2:$S$604,9,FALSE)</f>
        <v>25</v>
      </c>
      <c r="BC213" s="7" t="str">
        <f t="shared" si="58"/>
        <v>S</v>
      </c>
      <c r="BD213">
        <f>VLOOKUP($C213,KBMAUCO!$A$2:$S$604,14,FALSE)</f>
        <v>37</v>
      </c>
      <c r="BE213" s="7" t="str">
        <f t="shared" si="59"/>
        <v>S</v>
      </c>
      <c r="BF213">
        <f>VLOOKUP($C213,KBMAUCO!$A$2:$S$604,16,FALSE)</f>
        <v>39</v>
      </c>
      <c r="BG213" s="7" t="str">
        <f t="shared" si="60"/>
        <v>S</v>
      </c>
      <c r="BH213">
        <f>VLOOKUP($C213,KBMAUCO!$A$2:$S$604,19,FALSE)</f>
        <v>32</v>
      </c>
      <c r="BI213" s="7" t="str">
        <f t="shared" si="61"/>
        <v>S</v>
      </c>
      <c r="BJ213">
        <f>VLOOKUP($C213,KBMAUCO!$A$2:$S$604,18,FALSE)</f>
        <v>30</v>
      </c>
      <c r="BK213" s="7" t="str">
        <f t="shared" si="62"/>
        <v>S</v>
      </c>
      <c r="BL213" t="str">
        <f>VLOOKUP($C213,KBMAUCO!$A$2:$S$604,4,FALSE)</f>
        <v>_</v>
      </c>
      <c r="BM213" s="7" t="str">
        <f t="shared" si="47"/>
        <v>S</v>
      </c>
    </row>
    <row r="214" spans="1:65">
      <c r="A214" s="8" t="s">
        <v>1286</v>
      </c>
      <c r="B214">
        <v>1</v>
      </c>
      <c r="C214" s="8">
        <v>3324</v>
      </c>
      <c r="D214" s="8" t="s">
        <v>1286</v>
      </c>
      <c r="E214" s="23">
        <f>VLOOKUP(C214,'fechas de aislamiento'!A$2:B$825,2,FALSE)</f>
        <v>43535</v>
      </c>
      <c r="F214" s="8" t="s">
        <v>1286</v>
      </c>
      <c r="G214" t="s">
        <v>529</v>
      </c>
      <c r="H214" s="8" t="s">
        <v>1286</v>
      </c>
      <c r="I214" s="10" t="s">
        <v>1142</v>
      </c>
      <c r="J214" s="2" t="s">
        <v>1143</v>
      </c>
      <c r="K214" s="8" t="s">
        <v>1013</v>
      </c>
      <c r="L214" s="8" t="s">
        <v>1286</v>
      </c>
      <c r="M214" s="4" t="s">
        <v>1014</v>
      </c>
      <c r="N214" s="8">
        <v>1193</v>
      </c>
      <c r="O214" t="s">
        <v>1286</v>
      </c>
      <c r="P214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1</v>
      </c>
      <c r="Y214" s="7">
        <v>0</v>
      </c>
      <c r="Z214" s="7">
        <v>0</v>
      </c>
      <c r="AA214" s="7">
        <v>1</v>
      </c>
      <c r="AB214" s="7">
        <v>0</v>
      </c>
      <c r="AC214" s="7">
        <v>0</v>
      </c>
      <c r="AD214" s="7">
        <v>0</v>
      </c>
      <c r="AE214" s="7">
        <v>0</v>
      </c>
      <c r="AF214" s="7"/>
      <c r="AG214" s="7"/>
      <c r="AH214">
        <f>VLOOKUP(C214,KBMAUCO!$A$2:$S$604,5,FALSE)</f>
        <v>24</v>
      </c>
      <c r="AI214" s="7" t="str">
        <f t="shared" si="48"/>
        <v>S</v>
      </c>
      <c r="AJ214">
        <f>VLOOKUP($C214,KBMAUCO!$A$2:$S$604,17,FALSE)</f>
        <v>21</v>
      </c>
      <c r="AK214" s="7" t="str">
        <f t="shared" si="49"/>
        <v>S</v>
      </c>
      <c r="AL214">
        <f>VLOOKUP($C214,KBMAUCO!$A$2:$S$604,6,FALSE)</f>
        <v>6</v>
      </c>
      <c r="AM214" s="7" t="str">
        <f t="shared" si="50"/>
        <v>R</v>
      </c>
      <c r="AN214">
        <f>VLOOKUP($C214,KBMAUCO!$A$2:$S$604,15,FALSE)</f>
        <v>29</v>
      </c>
      <c r="AO214" s="7" t="str">
        <f t="shared" si="51"/>
        <v>S</v>
      </c>
      <c r="AP214">
        <f>VLOOKUP($C214,KBMAUCO!$A$2:$S$604,12,FALSE)</f>
        <v>39</v>
      </c>
      <c r="AQ214" s="7" t="str">
        <f t="shared" si="52"/>
        <v>S</v>
      </c>
      <c r="AR214">
        <f>VLOOKUP($C214,KBMAUCO!$A$2:$S$604,7,FALSE)</f>
        <v>34</v>
      </c>
      <c r="AS214" s="7" t="str">
        <f t="shared" si="53"/>
        <v>S</v>
      </c>
      <c r="AT214">
        <f>VLOOKUP($C214,KBMAUCO!$A$2:$S$604,10,FALSE)</f>
        <v>36</v>
      </c>
      <c r="AU214" s="7" t="str">
        <f t="shared" si="54"/>
        <v>S</v>
      </c>
      <c r="AV214">
        <f>VLOOKUP($C214,KBMAUCO!$A$2:$S$604,8,FALSE)</f>
        <v>10</v>
      </c>
      <c r="AW214" s="7" t="str">
        <f t="shared" si="55"/>
        <v>R</v>
      </c>
      <c r="AX214">
        <f>VLOOKUP($C214,KBMAUCO!$A$2:$S$604,11,FALSE)</f>
        <v>36</v>
      </c>
      <c r="AY214" s="7" t="str">
        <f t="shared" si="56"/>
        <v>S</v>
      </c>
      <c r="AZ214">
        <f>VLOOKUP($C214,KBMAUCO!$A$2:$S$604,13,FALSE)</f>
        <v>32</v>
      </c>
      <c r="BA214" s="7" t="str">
        <f t="shared" si="57"/>
        <v>S</v>
      </c>
      <c r="BB214">
        <f>VLOOKUP($C214,KBMAUCO!$A$2:$S$604,9,FALSE)</f>
        <v>24</v>
      </c>
      <c r="BC214" s="7" t="str">
        <f t="shared" si="58"/>
        <v>S</v>
      </c>
      <c r="BD214">
        <f>VLOOKUP($C214,KBMAUCO!$A$2:$S$604,14,FALSE)</f>
        <v>36</v>
      </c>
      <c r="BE214" s="7" t="str">
        <f t="shared" si="59"/>
        <v>S</v>
      </c>
      <c r="BF214">
        <f>VLOOKUP($C214,KBMAUCO!$A$2:$S$604,16,FALSE)</f>
        <v>38</v>
      </c>
      <c r="BG214" s="7" t="str">
        <f t="shared" si="60"/>
        <v>S</v>
      </c>
      <c r="BH214">
        <f>VLOOKUP($C214,KBMAUCO!$A$2:$S$604,19,FALSE)</f>
        <v>32</v>
      </c>
      <c r="BI214" s="7" t="str">
        <f t="shared" si="61"/>
        <v>S</v>
      </c>
      <c r="BJ214">
        <f>VLOOKUP($C214,KBMAUCO!$A$2:$S$604,18,FALSE)</f>
        <v>25</v>
      </c>
      <c r="BK214" s="7" t="str">
        <f t="shared" si="62"/>
        <v>S</v>
      </c>
      <c r="BL214" t="str">
        <f>VLOOKUP($C214,KBMAUCO!$A$2:$S$604,4,FALSE)</f>
        <v>_</v>
      </c>
      <c r="BM214" s="7" t="str">
        <f t="shared" si="47"/>
        <v>S</v>
      </c>
    </row>
    <row r="215" spans="1:65">
      <c r="A215" s="8" t="s">
        <v>1287</v>
      </c>
      <c r="B215" s="8"/>
      <c r="C215" s="8">
        <v>3325</v>
      </c>
      <c r="D215" s="8" t="s">
        <v>1287</v>
      </c>
      <c r="E215" s="23">
        <f>VLOOKUP(C215,'fechas de aislamiento'!A$2:B$825,2,FALSE)</f>
        <v>43535</v>
      </c>
      <c r="F215" s="8" t="s">
        <v>1287</v>
      </c>
      <c r="G215" t="str">
        <f>VLOOKUP(C215,Sheet4!A$2:B$604,2,FALSE)</f>
        <v>PCM-193M1CIP</v>
      </c>
      <c r="H215" s="8" t="s">
        <v>1287</v>
      </c>
      <c r="I215" s="10" t="s">
        <v>1142</v>
      </c>
      <c r="J215" s="2" t="s">
        <v>1143</v>
      </c>
      <c r="K215" s="8" t="s">
        <v>1013</v>
      </c>
      <c r="L215" s="8" t="s">
        <v>1287</v>
      </c>
      <c r="M215" s="4" t="s">
        <v>1014</v>
      </c>
      <c r="N215" s="8">
        <v>69</v>
      </c>
      <c r="O215" t="s">
        <v>1287</v>
      </c>
      <c r="P215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0.5</v>
      </c>
      <c r="AF215" s="7"/>
      <c r="AG215" s="7"/>
      <c r="AH215">
        <f>VLOOKUP(C215,KBMAUCO!$A$2:$S$604,5,FALSE)</f>
        <v>28</v>
      </c>
      <c r="AI215" s="7" t="str">
        <f t="shared" si="48"/>
        <v>S</v>
      </c>
      <c r="AJ215">
        <f>VLOOKUP($C215,KBMAUCO!$A$2:$S$604,17,FALSE)</f>
        <v>25</v>
      </c>
      <c r="AK215" s="7" t="str">
        <f t="shared" si="49"/>
        <v>S</v>
      </c>
      <c r="AL215">
        <f>VLOOKUP($C215,KBMAUCO!$A$2:$S$604,6,FALSE)</f>
        <v>23</v>
      </c>
      <c r="AM215" s="7" t="str">
        <f t="shared" si="50"/>
        <v>S</v>
      </c>
      <c r="AN215">
        <f>VLOOKUP($C215,KBMAUCO!$A$2:$S$604,15,FALSE)</f>
        <v>29</v>
      </c>
      <c r="AO215" s="7" t="str">
        <f t="shared" si="51"/>
        <v>S</v>
      </c>
      <c r="AP215">
        <f>VLOOKUP($C215,KBMAUCO!$A$2:$S$604,12,FALSE)</f>
        <v>36</v>
      </c>
      <c r="AQ215" s="7" t="str">
        <f t="shared" si="52"/>
        <v>S</v>
      </c>
      <c r="AR215">
        <f>VLOOKUP($C215,KBMAUCO!$A$2:$S$604,7,FALSE)</f>
        <v>34</v>
      </c>
      <c r="AS215" s="7" t="str">
        <f t="shared" si="53"/>
        <v>S</v>
      </c>
      <c r="AT215">
        <f>VLOOKUP($C215,KBMAUCO!$A$2:$S$604,10,FALSE)</f>
        <v>36</v>
      </c>
      <c r="AU215" s="7" t="str">
        <f t="shared" si="54"/>
        <v>S</v>
      </c>
      <c r="AV215">
        <f>VLOOKUP($C215,KBMAUCO!$A$2:$S$604,8,FALSE)</f>
        <v>27</v>
      </c>
      <c r="AW215" s="7" t="str">
        <f t="shared" si="55"/>
        <v>S</v>
      </c>
      <c r="AX215">
        <f>VLOOKUP($C215,KBMAUCO!$A$2:$S$604,11,FALSE)</f>
        <v>38</v>
      </c>
      <c r="AY215" s="7" t="str">
        <f t="shared" si="56"/>
        <v>S</v>
      </c>
      <c r="AZ215">
        <f>VLOOKUP($C215,KBMAUCO!$A$2:$S$604,13,FALSE)</f>
        <v>30</v>
      </c>
      <c r="BA215" s="7" t="str">
        <f t="shared" si="57"/>
        <v>S</v>
      </c>
      <c r="BB215">
        <f>VLOOKUP($C215,KBMAUCO!$A$2:$S$604,9,FALSE)</f>
        <v>25</v>
      </c>
      <c r="BC215" s="7" t="str">
        <f t="shared" si="58"/>
        <v>S</v>
      </c>
      <c r="BD215">
        <f>VLOOKUP($C215,KBMAUCO!$A$2:$S$604,14,FALSE)</f>
        <v>32</v>
      </c>
      <c r="BE215" s="7" t="str">
        <f t="shared" si="59"/>
        <v>S</v>
      </c>
      <c r="BF215">
        <f>VLOOKUP($C215,KBMAUCO!$A$2:$S$604,16,FALSE)</f>
        <v>38</v>
      </c>
      <c r="BG215" s="7" t="str">
        <f t="shared" si="60"/>
        <v>S</v>
      </c>
      <c r="BH215">
        <f>VLOOKUP($C215,KBMAUCO!$A$2:$S$604,19,FALSE)</f>
        <v>32</v>
      </c>
      <c r="BI215" s="7" t="str">
        <f t="shared" si="61"/>
        <v>S</v>
      </c>
      <c r="BJ215">
        <f>VLOOKUP($C215,KBMAUCO!$A$2:$S$604,18,FALSE)</f>
        <v>14</v>
      </c>
      <c r="BK215" s="7" t="str">
        <f t="shared" si="62"/>
        <v>I</v>
      </c>
      <c r="BL215" t="str">
        <f>VLOOKUP($C215,KBMAUCO!$A$2:$S$604,4,FALSE)</f>
        <v>_</v>
      </c>
      <c r="BM215" s="7" t="str">
        <f t="shared" si="47"/>
        <v>S</v>
      </c>
    </row>
    <row r="216" spans="1:65">
      <c r="A216" s="8" t="s">
        <v>1288</v>
      </c>
      <c r="B216" s="8"/>
      <c r="C216" s="8">
        <v>3326</v>
      </c>
      <c r="D216" s="8" t="s">
        <v>1288</v>
      </c>
      <c r="E216" s="23">
        <f>VLOOKUP(C216,'fechas de aislamiento'!A$2:B$825,2,FALSE)</f>
        <v>43535</v>
      </c>
      <c r="F216" s="8" t="s">
        <v>1288</v>
      </c>
      <c r="G216" t="str">
        <f>VLOOKUP(C216,Sheet4!A$2:B$604,2,FALSE)</f>
        <v>PCM-193M2CIP</v>
      </c>
      <c r="H216" s="8" t="s">
        <v>1288</v>
      </c>
      <c r="I216" s="10" t="s">
        <v>1142</v>
      </c>
      <c r="J216" s="2" t="s">
        <v>1143</v>
      </c>
      <c r="K216" s="8" t="s">
        <v>1013</v>
      </c>
      <c r="L216" s="8" t="s">
        <v>1288</v>
      </c>
      <c r="M216" s="4" t="s">
        <v>1014</v>
      </c>
      <c r="N216" s="8">
        <v>69</v>
      </c>
      <c r="O216" t="s">
        <v>1288</v>
      </c>
      <c r="P216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0.5</v>
      </c>
      <c r="AF216" s="7"/>
      <c r="AG216" s="7"/>
      <c r="AH216">
        <f>VLOOKUP(C216,KBMAUCO!$A$2:$S$604,5,FALSE)</f>
        <v>22</v>
      </c>
      <c r="AI216" s="7" t="str">
        <f t="shared" si="48"/>
        <v>S</v>
      </c>
      <c r="AJ216">
        <f>VLOOKUP($C216,KBMAUCO!$A$2:$S$604,17,FALSE)</f>
        <v>26</v>
      </c>
      <c r="AK216" s="7" t="str">
        <f t="shared" si="49"/>
        <v>S</v>
      </c>
      <c r="AL216">
        <f>VLOOKUP($C216,KBMAUCO!$A$2:$S$604,6,FALSE)</f>
        <v>24</v>
      </c>
      <c r="AM216" s="7" t="str">
        <f t="shared" si="50"/>
        <v>S</v>
      </c>
      <c r="AN216">
        <f>VLOOKUP($C216,KBMAUCO!$A$2:$S$604,15,FALSE)</f>
        <v>28</v>
      </c>
      <c r="AO216" s="7" t="str">
        <f t="shared" si="51"/>
        <v>S</v>
      </c>
      <c r="AP216">
        <f>VLOOKUP($C216,KBMAUCO!$A$2:$S$604,12,FALSE)</f>
        <v>37</v>
      </c>
      <c r="AQ216" s="7" t="str">
        <f t="shared" si="52"/>
        <v>S</v>
      </c>
      <c r="AR216">
        <f>VLOOKUP($C216,KBMAUCO!$A$2:$S$604,7,FALSE)</f>
        <v>32</v>
      </c>
      <c r="AS216" s="7" t="str">
        <f t="shared" si="53"/>
        <v>S</v>
      </c>
      <c r="AT216">
        <f>VLOOKUP($C216,KBMAUCO!$A$2:$S$604,10,FALSE)</f>
        <v>34</v>
      </c>
      <c r="AU216" s="7" t="str">
        <f t="shared" si="54"/>
        <v>S</v>
      </c>
      <c r="AV216">
        <f>VLOOKUP($C216,KBMAUCO!$A$2:$S$604,8,FALSE)</f>
        <v>27</v>
      </c>
      <c r="AW216" s="7" t="str">
        <f t="shared" si="55"/>
        <v>S</v>
      </c>
      <c r="AX216">
        <f>VLOOKUP($C216,KBMAUCO!$A$2:$S$604,11,FALSE)</f>
        <v>38</v>
      </c>
      <c r="AY216" s="7" t="str">
        <f t="shared" si="56"/>
        <v>S</v>
      </c>
      <c r="AZ216">
        <f>VLOOKUP($C216,KBMAUCO!$A$2:$S$604,13,FALSE)</f>
        <v>30</v>
      </c>
      <c r="BA216" s="7" t="str">
        <f t="shared" si="57"/>
        <v>S</v>
      </c>
      <c r="BB216">
        <f>VLOOKUP($C216,KBMAUCO!$A$2:$S$604,9,FALSE)</f>
        <v>23</v>
      </c>
      <c r="BC216" s="7" t="str">
        <f t="shared" si="58"/>
        <v>S</v>
      </c>
      <c r="BD216">
        <f>VLOOKUP($C216,KBMAUCO!$A$2:$S$604,14,FALSE)</f>
        <v>32</v>
      </c>
      <c r="BE216" s="7" t="str">
        <f t="shared" si="59"/>
        <v>S</v>
      </c>
      <c r="BF216">
        <f>VLOOKUP($C216,KBMAUCO!$A$2:$S$604,16,FALSE)</f>
        <v>35</v>
      </c>
      <c r="BG216" s="7" t="str">
        <f t="shared" si="60"/>
        <v>S</v>
      </c>
      <c r="BH216">
        <f>VLOOKUP($C216,KBMAUCO!$A$2:$S$604,19,FALSE)</f>
        <v>30</v>
      </c>
      <c r="BI216" s="7" t="str">
        <f t="shared" si="61"/>
        <v>S</v>
      </c>
      <c r="BJ216">
        <f>VLOOKUP($C216,KBMAUCO!$A$2:$S$604,18,FALSE)</f>
        <v>15</v>
      </c>
      <c r="BK216" s="7" t="str">
        <f t="shared" si="62"/>
        <v>I</v>
      </c>
      <c r="BL216" t="str">
        <f>VLOOKUP($C216,KBMAUCO!$A$2:$S$604,4,FALSE)</f>
        <v>_</v>
      </c>
      <c r="BM216" s="7" t="str">
        <f t="shared" si="47"/>
        <v>S</v>
      </c>
    </row>
    <row r="217" spans="1:65">
      <c r="A217" s="8" t="s">
        <v>1289</v>
      </c>
      <c r="B217" s="8"/>
      <c r="C217" s="8">
        <v>3328</v>
      </c>
      <c r="D217" s="8" t="s">
        <v>1289</v>
      </c>
      <c r="E217" s="23">
        <f>VLOOKUP(C217,'fechas de aislamiento'!A$2:B$825,2,FALSE)</f>
        <v>43535</v>
      </c>
      <c r="F217" s="8" t="s">
        <v>1289</v>
      </c>
      <c r="G217" t="str">
        <f>VLOOKUP(C217,Sheet4!A$2:B$604,2,FALSE)</f>
        <v>PCM-195CIP</v>
      </c>
      <c r="H217" s="8" t="s">
        <v>1289</v>
      </c>
      <c r="I217" s="10" t="s">
        <v>1142</v>
      </c>
      <c r="J217" s="2" t="s">
        <v>1143</v>
      </c>
      <c r="K217" s="8" t="s">
        <v>1013</v>
      </c>
      <c r="L217" s="8" t="s">
        <v>1289</v>
      </c>
      <c r="M217" s="4" t="s">
        <v>1014</v>
      </c>
      <c r="N217" s="8">
        <v>69</v>
      </c>
      <c r="O217" t="s">
        <v>1289</v>
      </c>
      <c r="P21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1</v>
      </c>
      <c r="Y217" s="7">
        <v>0</v>
      </c>
      <c r="Z217" s="7">
        <v>0</v>
      </c>
      <c r="AA217" s="7">
        <v>1</v>
      </c>
      <c r="AB217" s="7">
        <v>0</v>
      </c>
      <c r="AC217" s="7">
        <v>1</v>
      </c>
      <c r="AD217" s="7">
        <v>0</v>
      </c>
      <c r="AE217" s="7">
        <v>0</v>
      </c>
      <c r="AF217" s="7"/>
      <c r="AG217" s="7"/>
      <c r="AH217">
        <f>VLOOKUP(C217,KBMAUCO!$A$2:$S$604,5,FALSE)</f>
        <v>24</v>
      </c>
      <c r="AI217" s="7" t="str">
        <f t="shared" si="48"/>
        <v>S</v>
      </c>
      <c r="AJ217">
        <f>VLOOKUP($C217,KBMAUCO!$A$2:$S$604,17,FALSE)</f>
        <v>21</v>
      </c>
      <c r="AK217" s="7" t="str">
        <f t="shared" si="49"/>
        <v>S</v>
      </c>
      <c r="AL217">
        <f>VLOOKUP($C217,KBMAUCO!$A$2:$S$604,6,FALSE)</f>
        <v>6</v>
      </c>
      <c r="AM217" s="7" t="str">
        <f t="shared" si="50"/>
        <v>R</v>
      </c>
      <c r="AN217">
        <f>VLOOKUP($C217,KBMAUCO!$A$2:$S$604,15,FALSE)</f>
        <v>26</v>
      </c>
      <c r="AO217" s="7" t="str">
        <f t="shared" si="51"/>
        <v>S</v>
      </c>
      <c r="AP217">
        <f>VLOOKUP($C217,KBMAUCO!$A$2:$S$604,12,FALSE)</f>
        <v>35</v>
      </c>
      <c r="AQ217" s="7" t="str">
        <f t="shared" si="52"/>
        <v>S</v>
      </c>
      <c r="AR217">
        <f>VLOOKUP($C217,KBMAUCO!$A$2:$S$604,7,FALSE)</f>
        <v>32</v>
      </c>
      <c r="AS217" s="7" t="str">
        <f t="shared" si="53"/>
        <v>S</v>
      </c>
      <c r="AT217">
        <f>VLOOKUP($C217,KBMAUCO!$A$2:$S$604,10,FALSE)</f>
        <v>33</v>
      </c>
      <c r="AU217" s="7" t="str">
        <f t="shared" si="54"/>
        <v>S</v>
      </c>
      <c r="AV217">
        <f>VLOOKUP($C217,KBMAUCO!$A$2:$S$604,8,FALSE)</f>
        <v>14</v>
      </c>
      <c r="AW217" s="7" t="str">
        <f t="shared" si="55"/>
        <v>R</v>
      </c>
      <c r="AX217">
        <f>VLOOKUP($C217,KBMAUCO!$A$2:$S$604,11,FALSE)</f>
        <v>35</v>
      </c>
      <c r="AY217" s="7" t="str">
        <f t="shared" si="56"/>
        <v>S</v>
      </c>
      <c r="AZ217">
        <f>VLOOKUP($C217,KBMAUCO!$A$2:$S$604,13,FALSE)</f>
        <v>31</v>
      </c>
      <c r="BA217" s="7" t="str">
        <f t="shared" si="57"/>
        <v>S</v>
      </c>
      <c r="BB217">
        <f>VLOOKUP($C217,KBMAUCO!$A$2:$S$604,9,FALSE)</f>
        <v>6</v>
      </c>
      <c r="BC217" s="7" t="str">
        <f t="shared" si="58"/>
        <v>R</v>
      </c>
      <c r="BD217">
        <f>VLOOKUP($C217,KBMAUCO!$A$2:$S$604,14,FALSE)</f>
        <v>31</v>
      </c>
      <c r="BE217" s="7" t="str">
        <f t="shared" si="59"/>
        <v>S</v>
      </c>
      <c r="BF217">
        <f>VLOOKUP($C217,KBMAUCO!$A$2:$S$604,16,FALSE)</f>
        <v>34</v>
      </c>
      <c r="BG217" s="7" t="str">
        <f t="shared" si="60"/>
        <v>S</v>
      </c>
      <c r="BH217">
        <f>VLOOKUP($C217,KBMAUCO!$A$2:$S$604,19,FALSE)</f>
        <v>29</v>
      </c>
      <c r="BI217" s="7" t="str">
        <f t="shared" si="61"/>
        <v>S</v>
      </c>
      <c r="BJ217">
        <f>VLOOKUP($C217,KBMAUCO!$A$2:$S$604,18,FALSE)</f>
        <v>18</v>
      </c>
      <c r="BK217" s="7" t="str">
        <f t="shared" si="62"/>
        <v>S</v>
      </c>
      <c r="BL217" t="str">
        <f>VLOOKUP($C217,KBMAUCO!$A$2:$S$604,4,FALSE)</f>
        <v>_</v>
      </c>
      <c r="BM217" s="7" t="str">
        <f t="shared" si="47"/>
        <v>S</v>
      </c>
    </row>
    <row r="218" spans="1:65">
      <c r="A218" s="8" t="s">
        <v>1290</v>
      </c>
      <c r="B218">
        <v>1</v>
      </c>
      <c r="C218" s="8">
        <v>3330</v>
      </c>
      <c r="D218" s="8" t="s">
        <v>1290</v>
      </c>
      <c r="E218" s="23">
        <f>VLOOKUP(C218,'fechas de aislamiento'!A$2:B$825,2,FALSE)</f>
        <v>43535</v>
      </c>
      <c r="F218" s="8" t="s">
        <v>1290</v>
      </c>
      <c r="G218" t="s">
        <v>538</v>
      </c>
      <c r="H218" s="8" t="s">
        <v>1290</v>
      </c>
      <c r="I218" s="10" t="s">
        <v>1142</v>
      </c>
      <c r="J218" s="2" t="s">
        <v>1143</v>
      </c>
      <c r="K218" s="8" t="s">
        <v>1013</v>
      </c>
      <c r="L218" s="8" t="s">
        <v>1290</v>
      </c>
      <c r="M218" s="4" t="s">
        <v>1014</v>
      </c>
      <c r="N218" s="8">
        <v>1193</v>
      </c>
      <c r="O218" t="s">
        <v>1290</v>
      </c>
      <c r="P218">
        <v>1</v>
      </c>
      <c r="Q218" s="7">
        <v>0</v>
      </c>
      <c r="R218" s="7">
        <v>0</v>
      </c>
      <c r="S218" s="7">
        <v>0</v>
      </c>
      <c r="T218" s="7">
        <v>1</v>
      </c>
      <c r="U218" s="7">
        <v>0</v>
      </c>
      <c r="V218" s="7">
        <v>1</v>
      </c>
      <c r="W218" s="7">
        <v>0.5</v>
      </c>
      <c r="X218" s="7">
        <v>1</v>
      </c>
      <c r="Y218" s="7">
        <v>1</v>
      </c>
      <c r="Z218" s="7">
        <v>0</v>
      </c>
      <c r="AA218" s="7">
        <v>1</v>
      </c>
      <c r="AB218" s="7">
        <v>0</v>
      </c>
      <c r="AC218" s="7">
        <v>0</v>
      </c>
      <c r="AD218" s="7">
        <v>0</v>
      </c>
      <c r="AE218" s="7">
        <v>0.5</v>
      </c>
      <c r="AF218" s="7"/>
      <c r="AG218" s="7"/>
      <c r="AH218">
        <f>VLOOKUP(C218,KBMAUCO!$A$2:$S$604,5,FALSE)</f>
        <v>25</v>
      </c>
      <c r="AI218" s="7" t="str">
        <f t="shared" si="48"/>
        <v>S</v>
      </c>
      <c r="AJ218">
        <f>VLOOKUP($C218,KBMAUCO!$A$2:$S$604,17,FALSE)</f>
        <v>11</v>
      </c>
      <c r="AK218" s="7" t="str">
        <f t="shared" si="49"/>
        <v>R</v>
      </c>
      <c r="AL218">
        <f>VLOOKUP($C218,KBMAUCO!$A$2:$S$604,6,FALSE)</f>
        <v>6</v>
      </c>
      <c r="AM218" s="7" t="str">
        <f t="shared" si="50"/>
        <v>R</v>
      </c>
      <c r="AN218">
        <f>VLOOKUP($C218,KBMAUCO!$A$2:$S$604,15,FALSE)</f>
        <v>6</v>
      </c>
      <c r="AO218" s="7" t="str">
        <f t="shared" si="51"/>
        <v>R</v>
      </c>
      <c r="AP218">
        <f>VLOOKUP($C218,KBMAUCO!$A$2:$S$604,12,FALSE)</f>
        <v>19</v>
      </c>
      <c r="AQ218" s="7" t="str">
        <f t="shared" si="52"/>
        <v>I</v>
      </c>
      <c r="AR218">
        <f>VLOOKUP($C218,KBMAUCO!$A$2:$S$604,7,FALSE)</f>
        <v>25</v>
      </c>
      <c r="AS218" s="7" t="str">
        <f t="shared" si="53"/>
        <v>S</v>
      </c>
      <c r="AT218">
        <f>VLOOKUP($C218,KBMAUCO!$A$2:$S$604,10,FALSE)</f>
        <v>11</v>
      </c>
      <c r="AU218" s="7" t="str">
        <f t="shared" si="54"/>
        <v>R</v>
      </c>
      <c r="AV218">
        <f>VLOOKUP($C218,KBMAUCO!$A$2:$S$604,8,FALSE)</f>
        <v>6</v>
      </c>
      <c r="AW218" s="7" t="str">
        <f t="shared" si="55"/>
        <v>R</v>
      </c>
      <c r="AX218">
        <f>VLOOKUP($C218,KBMAUCO!$A$2:$S$604,11,FALSE)</f>
        <v>34</v>
      </c>
      <c r="AY218" s="7" t="str">
        <f t="shared" si="56"/>
        <v>S</v>
      </c>
      <c r="AZ218">
        <f>VLOOKUP($C218,KBMAUCO!$A$2:$S$604,13,FALSE)</f>
        <v>31</v>
      </c>
      <c r="BA218" s="7" t="str">
        <f t="shared" si="57"/>
        <v>S</v>
      </c>
      <c r="BB218">
        <f>VLOOKUP($C218,KBMAUCO!$A$2:$S$604,9,FALSE)</f>
        <v>24</v>
      </c>
      <c r="BC218" s="7" t="str">
        <f t="shared" si="58"/>
        <v>S</v>
      </c>
      <c r="BD218">
        <f>VLOOKUP($C218,KBMAUCO!$A$2:$S$604,14,FALSE)</f>
        <v>30</v>
      </c>
      <c r="BE218" s="7" t="str">
        <f t="shared" si="59"/>
        <v>S</v>
      </c>
      <c r="BF218">
        <f>VLOOKUP($C218,KBMAUCO!$A$2:$S$604,16,FALSE)</f>
        <v>35</v>
      </c>
      <c r="BG218" s="7" t="str">
        <f t="shared" si="60"/>
        <v>S</v>
      </c>
      <c r="BH218">
        <f>VLOOKUP($C218,KBMAUCO!$A$2:$S$604,19,FALSE)</f>
        <v>28</v>
      </c>
      <c r="BI218" s="7" t="str">
        <f t="shared" si="61"/>
        <v>S</v>
      </c>
      <c r="BJ218">
        <f>VLOOKUP($C218,KBMAUCO!$A$2:$S$604,18,FALSE)</f>
        <v>15</v>
      </c>
      <c r="BK218" s="7" t="str">
        <f t="shared" si="62"/>
        <v>I</v>
      </c>
      <c r="BL218" t="str">
        <f>VLOOKUP($C218,KBMAUCO!$A$2:$S$604,4,FALSE)</f>
        <v>_</v>
      </c>
      <c r="BM218" s="7" t="str">
        <f t="shared" si="47"/>
        <v>S</v>
      </c>
    </row>
    <row r="219" spans="1:65">
      <c r="A219" s="8" t="s">
        <v>1291</v>
      </c>
      <c r="B219">
        <v>1</v>
      </c>
      <c r="C219" s="8">
        <v>3331</v>
      </c>
      <c r="D219" s="8" t="s">
        <v>1291</v>
      </c>
      <c r="E219" s="23">
        <f>VLOOKUP(C219,'fechas de aislamiento'!A$2:B$825,2,FALSE)</f>
        <v>43535</v>
      </c>
      <c r="F219" s="8" t="s">
        <v>1291</v>
      </c>
      <c r="G219" t="s">
        <v>540</v>
      </c>
      <c r="H219" s="8" t="s">
        <v>1291</v>
      </c>
      <c r="I219" s="10" t="s">
        <v>1142</v>
      </c>
      <c r="J219" s="2" t="s">
        <v>1143</v>
      </c>
      <c r="K219" s="8" t="s">
        <v>1013</v>
      </c>
      <c r="L219" s="8" t="s">
        <v>1291</v>
      </c>
      <c r="M219" s="4" t="s">
        <v>1014</v>
      </c>
      <c r="N219" s="8">
        <v>1193</v>
      </c>
      <c r="O219" t="s">
        <v>1291</v>
      </c>
      <c r="P219">
        <v>1</v>
      </c>
      <c r="Q219" s="7">
        <v>0</v>
      </c>
      <c r="R219" s="7">
        <v>0</v>
      </c>
      <c r="S219" s="7">
        <v>0</v>
      </c>
      <c r="T219" s="7">
        <v>1</v>
      </c>
      <c r="U219" s="7">
        <v>0</v>
      </c>
      <c r="V219" s="7">
        <v>1</v>
      </c>
      <c r="W219" s="7">
        <v>0.5</v>
      </c>
      <c r="X219" s="7">
        <v>1</v>
      </c>
      <c r="Y219" s="7">
        <v>1</v>
      </c>
      <c r="Z219" s="7">
        <v>0</v>
      </c>
      <c r="AA219" s="7">
        <v>1</v>
      </c>
      <c r="AB219" s="7">
        <v>0</v>
      </c>
      <c r="AC219" s="7">
        <v>0</v>
      </c>
      <c r="AD219" s="7">
        <v>0</v>
      </c>
      <c r="AE219" s="7">
        <v>0.5</v>
      </c>
      <c r="AF219" s="7"/>
      <c r="AG219" s="7"/>
      <c r="AH219">
        <f>VLOOKUP(C219,KBMAUCO!$A$2:$S$604,5,FALSE)</f>
        <v>24</v>
      </c>
      <c r="AI219" s="7" t="str">
        <f t="shared" si="48"/>
        <v>S</v>
      </c>
      <c r="AJ219">
        <f>VLOOKUP($C219,KBMAUCO!$A$2:$S$604,17,FALSE)</f>
        <v>11</v>
      </c>
      <c r="AK219" s="7" t="str">
        <f t="shared" si="49"/>
        <v>R</v>
      </c>
      <c r="AL219">
        <f>VLOOKUP($C219,KBMAUCO!$A$2:$S$604,6,FALSE)</f>
        <v>6</v>
      </c>
      <c r="AM219" s="7" t="str">
        <f t="shared" si="50"/>
        <v>R</v>
      </c>
      <c r="AN219">
        <f>VLOOKUP($C219,KBMAUCO!$A$2:$S$604,15,FALSE)</f>
        <v>6</v>
      </c>
      <c r="AO219" s="7" t="str">
        <f t="shared" si="51"/>
        <v>R</v>
      </c>
      <c r="AP219">
        <f>VLOOKUP($C219,KBMAUCO!$A$2:$S$604,12,FALSE)</f>
        <v>21</v>
      </c>
      <c r="AQ219" s="7" t="str">
        <f t="shared" si="52"/>
        <v>I</v>
      </c>
      <c r="AR219">
        <f>VLOOKUP($C219,KBMAUCO!$A$2:$S$604,7,FALSE)</f>
        <v>24</v>
      </c>
      <c r="AS219" s="7" t="str">
        <f t="shared" si="53"/>
        <v>S</v>
      </c>
      <c r="AT219">
        <f>VLOOKUP($C219,KBMAUCO!$A$2:$S$604,10,FALSE)</f>
        <v>12</v>
      </c>
      <c r="AU219" s="7" t="str">
        <f t="shared" si="54"/>
        <v>R</v>
      </c>
      <c r="AV219">
        <f>VLOOKUP($C219,KBMAUCO!$A$2:$S$604,8,FALSE)</f>
        <v>6</v>
      </c>
      <c r="AW219" s="7" t="str">
        <f t="shared" si="55"/>
        <v>R</v>
      </c>
      <c r="AX219">
        <f>VLOOKUP($C219,KBMAUCO!$A$2:$S$604,11,FALSE)</f>
        <v>36</v>
      </c>
      <c r="AY219" s="7" t="str">
        <f t="shared" si="56"/>
        <v>S</v>
      </c>
      <c r="AZ219">
        <f>VLOOKUP($C219,KBMAUCO!$A$2:$S$604,13,FALSE)</f>
        <v>31</v>
      </c>
      <c r="BA219" s="7" t="str">
        <f t="shared" si="57"/>
        <v>S</v>
      </c>
      <c r="BB219">
        <f>VLOOKUP($C219,KBMAUCO!$A$2:$S$604,9,FALSE)</f>
        <v>24</v>
      </c>
      <c r="BC219" s="7" t="str">
        <f t="shared" si="58"/>
        <v>S</v>
      </c>
      <c r="BD219">
        <f>VLOOKUP($C219,KBMAUCO!$A$2:$S$604,14,FALSE)</f>
        <v>31</v>
      </c>
      <c r="BE219" s="7" t="str">
        <f t="shared" si="59"/>
        <v>S</v>
      </c>
      <c r="BF219">
        <f>VLOOKUP($C219,KBMAUCO!$A$2:$S$604,16,FALSE)</f>
        <v>33</v>
      </c>
      <c r="BG219" s="7" t="str">
        <f t="shared" si="60"/>
        <v>S</v>
      </c>
      <c r="BH219">
        <f>VLOOKUP($C219,KBMAUCO!$A$2:$S$604,19,FALSE)</f>
        <v>25</v>
      </c>
      <c r="BI219" s="7" t="str">
        <f t="shared" si="61"/>
        <v>S</v>
      </c>
      <c r="BJ219">
        <f>VLOOKUP($C219,KBMAUCO!$A$2:$S$604,18,FALSE)</f>
        <v>12</v>
      </c>
      <c r="BK219" s="7" t="str">
        <f t="shared" si="62"/>
        <v>I</v>
      </c>
      <c r="BL219" t="str">
        <f>VLOOKUP($C219,KBMAUCO!$A$2:$S$604,4,FALSE)</f>
        <v>_</v>
      </c>
      <c r="BM219" s="7" t="str">
        <f t="shared" si="47"/>
        <v>S</v>
      </c>
    </row>
    <row r="220" spans="1:65">
      <c r="A220" s="8" t="s">
        <v>1292</v>
      </c>
      <c r="B220">
        <v>1</v>
      </c>
      <c r="C220" s="8">
        <v>3332</v>
      </c>
      <c r="D220" s="8" t="s">
        <v>1292</v>
      </c>
      <c r="E220" s="23">
        <f>VLOOKUP(C220,'fechas de aislamiento'!A$2:B$825,2,FALSE)</f>
        <v>43535</v>
      </c>
      <c r="F220" s="8" t="s">
        <v>1292</v>
      </c>
      <c r="G220" t="s">
        <v>541</v>
      </c>
      <c r="H220" s="8" t="s">
        <v>1292</v>
      </c>
      <c r="I220" s="10" t="s">
        <v>1142</v>
      </c>
      <c r="J220" s="2" t="s">
        <v>1143</v>
      </c>
      <c r="K220" s="8" t="s">
        <v>1013</v>
      </c>
      <c r="L220" s="8" t="s">
        <v>1292</v>
      </c>
      <c r="M220" s="4" t="s">
        <v>1014</v>
      </c>
      <c r="N220" s="8">
        <v>1193</v>
      </c>
      <c r="O220" t="s">
        <v>1292</v>
      </c>
      <c r="P220">
        <v>1</v>
      </c>
      <c r="Q220" s="7">
        <v>0</v>
      </c>
      <c r="R220" s="7">
        <v>0</v>
      </c>
      <c r="S220" s="7">
        <v>0</v>
      </c>
      <c r="T220" s="7">
        <v>1</v>
      </c>
      <c r="U220" s="7">
        <v>0</v>
      </c>
      <c r="V220" s="7">
        <v>1</v>
      </c>
      <c r="W220" s="7">
        <v>0.5</v>
      </c>
      <c r="X220" s="7">
        <v>1</v>
      </c>
      <c r="Y220" s="7">
        <v>1</v>
      </c>
      <c r="Z220" s="7">
        <v>0</v>
      </c>
      <c r="AA220" s="7">
        <v>1</v>
      </c>
      <c r="AB220" s="7">
        <v>0</v>
      </c>
      <c r="AC220" s="7">
        <v>0</v>
      </c>
      <c r="AD220" s="7">
        <v>0</v>
      </c>
      <c r="AE220" s="7">
        <v>1</v>
      </c>
      <c r="AF220" s="7"/>
      <c r="AG220" s="7"/>
      <c r="AH220">
        <f>VLOOKUP(C220,KBMAUCO!$A$2:$S$604,5,FALSE)</f>
        <v>24</v>
      </c>
      <c r="AI220" s="7" t="str">
        <f t="shared" si="48"/>
        <v>S</v>
      </c>
      <c r="AJ220">
        <f>VLOOKUP($C220,KBMAUCO!$A$2:$S$604,17,FALSE)</f>
        <v>11</v>
      </c>
      <c r="AK220" s="7" t="str">
        <f t="shared" si="49"/>
        <v>R</v>
      </c>
      <c r="AL220">
        <f>VLOOKUP($C220,KBMAUCO!$A$2:$S$604,6,FALSE)</f>
        <v>6</v>
      </c>
      <c r="AM220" s="7" t="str">
        <f t="shared" si="50"/>
        <v>R</v>
      </c>
      <c r="AN220">
        <f>VLOOKUP($C220,KBMAUCO!$A$2:$S$604,15,FALSE)</f>
        <v>6</v>
      </c>
      <c r="AO220" s="7" t="str">
        <f t="shared" si="51"/>
        <v>R</v>
      </c>
      <c r="AP220">
        <f>VLOOKUP($C220,KBMAUCO!$A$2:$S$604,12,FALSE)</f>
        <v>20</v>
      </c>
      <c r="AQ220" s="7" t="str">
        <f t="shared" si="52"/>
        <v>I</v>
      </c>
      <c r="AR220">
        <f>VLOOKUP($C220,KBMAUCO!$A$2:$S$604,7,FALSE)</f>
        <v>23</v>
      </c>
      <c r="AS220" s="7" t="str">
        <f t="shared" si="53"/>
        <v>S</v>
      </c>
      <c r="AT220">
        <f>VLOOKUP($C220,KBMAUCO!$A$2:$S$604,10,FALSE)</f>
        <v>12</v>
      </c>
      <c r="AU220" s="7" t="str">
        <f t="shared" si="54"/>
        <v>R</v>
      </c>
      <c r="AV220">
        <f>VLOOKUP($C220,KBMAUCO!$A$2:$S$604,8,FALSE)</f>
        <v>6</v>
      </c>
      <c r="AW220" s="7" t="str">
        <f t="shared" si="55"/>
        <v>R</v>
      </c>
      <c r="AX220">
        <f>VLOOKUP($C220,KBMAUCO!$A$2:$S$604,11,FALSE)</f>
        <v>36</v>
      </c>
      <c r="AY220" s="7" t="str">
        <f t="shared" si="56"/>
        <v>S</v>
      </c>
      <c r="AZ220">
        <f>VLOOKUP($C220,KBMAUCO!$A$2:$S$604,13,FALSE)</f>
        <v>30</v>
      </c>
      <c r="BA220" s="7" t="str">
        <f t="shared" si="57"/>
        <v>S</v>
      </c>
      <c r="BB220">
        <f>VLOOKUP($C220,KBMAUCO!$A$2:$S$604,9,FALSE)</f>
        <v>24</v>
      </c>
      <c r="BC220" s="7" t="str">
        <f t="shared" si="58"/>
        <v>S</v>
      </c>
      <c r="BD220">
        <f>VLOOKUP($C220,KBMAUCO!$A$2:$S$604,14,FALSE)</f>
        <v>31</v>
      </c>
      <c r="BE220" s="7" t="str">
        <f t="shared" si="59"/>
        <v>S</v>
      </c>
      <c r="BF220">
        <f>VLOOKUP($C220,KBMAUCO!$A$2:$S$604,16,FALSE)</f>
        <v>31</v>
      </c>
      <c r="BG220" s="7" t="str">
        <f t="shared" si="60"/>
        <v>S</v>
      </c>
      <c r="BH220">
        <f>VLOOKUP($C220,KBMAUCO!$A$2:$S$604,19,FALSE)</f>
        <v>25</v>
      </c>
      <c r="BI220" s="7" t="str">
        <f t="shared" si="61"/>
        <v>S</v>
      </c>
      <c r="BJ220">
        <f>VLOOKUP($C220,KBMAUCO!$A$2:$S$604,18,FALSE)</f>
        <v>10</v>
      </c>
      <c r="BK220" s="7" t="str">
        <f t="shared" si="62"/>
        <v>R</v>
      </c>
      <c r="BL220" t="str">
        <f>VLOOKUP($C220,KBMAUCO!$A$2:$S$604,4,FALSE)</f>
        <v>_</v>
      </c>
      <c r="BM220" s="7" t="str">
        <f t="shared" si="47"/>
        <v>S</v>
      </c>
    </row>
    <row r="221" spans="1:65">
      <c r="A221" s="8" t="s">
        <v>1293</v>
      </c>
      <c r="B221">
        <v>1</v>
      </c>
      <c r="C221" s="8">
        <v>3333</v>
      </c>
      <c r="D221" s="8" t="s">
        <v>1293</v>
      </c>
      <c r="E221" s="23">
        <f>VLOOKUP(C221,'fechas de aislamiento'!A$2:B$825,2,FALSE)</f>
        <v>43535</v>
      </c>
      <c r="F221" s="8" t="s">
        <v>1293</v>
      </c>
      <c r="G221" t="s">
        <v>542</v>
      </c>
      <c r="H221" s="8" t="s">
        <v>1293</v>
      </c>
      <c r="I221" s="10" t="s">
        <v>1142</v>
      </c>
      <c r="J221" s="2" t="s">
        <v>1143</v>
      </c>
      <c r="K221" s="8" t="s">
        <v>1013</v>
      </c>
      <c r="L221" s="8" t="s">
        <v>1293</v>
      </c>
      <c r="M221" s="4" t="s">
        <v>1014</v>
      </c>
      <c r="N221" s="8">
        <v>1193</v>
      </c>
      <c r="O221" t="s">
        <v>1293</v>
      </c>
      <c r="P221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1</v>
      </c>
      <c r="Y221" s="7">
        <v>0</v>
      </c>
      <c r="Z221" s="7">
        <v>0</v>
      </c>
      <c r="AA221" s="7">
        <v>1</v>
      </c>
      <c r="AB221" s="7">
        <v>0</v>
      </c>
      <c r="AC221" s="7">
        <v>1</v>
      </c>
      <c r="AD221" s="7">
        <v>0</v>
      </c>
      <c r="AE221" s="7">
        <v>0</v>
      </c>
      <c r="AF221" s="7"/>
      <c r="AG221" s="7"/>
      <c r="AH221">
        <f>VLOOKUP(C221,KBMAUCO!$A$2:$S$604,5,FALSE)</f>
        <v>24</v>
      </c>
      <c r="AI221" s="7" t="str">
        <f t="shared" si="48"/>
        <v>S</v>
      </c>
      <c r="AJ221">
        <f>VLOOKUP($C221,KBMAUCO!$A$2:$S$604,17,FALSE)</f>
        <v>21</v>
      </c>
      <c r="AK221" s="7" t="str">
        <f t="shared" si="49"/>
        <v>S</v>
      </c>
      <c r="AL221">
        <f>VLOOKUP($C221,KBMAUCO!$A$2:$S$604,6,FALSE)</f>
        <v>6</v>
      </c>
      <c r="AM221" s="7" t="str">
        <f t="shared" si="50"/>
        <v>R</v>
      </c>
      <c r="AN221">
        <f>VLOOKUP($C221,KBMAUCO!$A$2:$S$604,15,FALSE)</f>
        <v>29</v>
      </c>
      <c r="AO221" s="7" t="str">
        <f t="shared" si="51"/>
        <v>S</v>
      </c>
      <c r="AP221">
        <f>VLOOKUP($C221,KBMAUCO!$A$2:$S$604,12,FALSE)</f>
        <v>39</v>
      </c>
      <c r="AQ221" s="7" t="str">
        <f t="shared" si="52"/>
        <v>S</v>
      </c>
      <c r="AR221">
        <f>VLOOKUP($C221,KBMAUCO!$A$2:$S$604,7,FALSE)</f>
        <v>32</v>
      </c>
      <c r="AS221" s="7" t="str">
        <f t="shared" si="53"/>
        <v>S</v>
      </c>
      <c r="AT221">
        <f>VLOOKUP($C221,KBMAUCO!$A$2:$S$604,10,FALSE)</f>
        <v>36</v>
      </c>
      <c r="AU221" s="7" t="str">
        <f t="shared" si="54"/>
        <v>S</v>
      </c>
      <c r="AV221">
        <f>VLOOKUP($C221,KBMAUCO!$A$2:$S$604,8,FALSE)</f>
        <v>9</v>
      </c>
      <c r="AW221" s="7" t="str">
        <f t="shared" si="55"/>
        <v>R</v>
      </c>
      <c r="AX221">
        <f>VLOOKUP($C221,KBMAUCO!$A$2:$S$604,11,FALSE)</f>
        <v>38</v>
      </c>
      <c r="AY221" s="7" t="str">
        <f t="shared" si="56"/>
        <v>S</v>
      </c>
      <c r="AZ221">
        <f>VLOOKUP($C221,KBMAUCO!$A$2:$S$604,13,FALSE)</f>
        <v>31</v>
      </c>
      <c r="BA221" s="7" t="str">
        <f t="shared" si="57"/>
        <v>S</v>
      </c>
      <c r="BB221">
        <f>VLOOKUP($C221,KBMAUCO!$A$2:$S$604,9,FALSE)</f>
        <v>6</v>
      </c>
      <c r="BC221" s="7" t="str">
        <f t="shared" si="58"/>
        <v>R</v>
      </c>
      <c r="BD221">
        <f>VLOOKUP($C221,KBMAUCO!$A$2:$S$604,14,FALSE)</f>
        <v>32</v>
      </c>
      <c r="BE221" s="7" t="str">
        <f t="shared" si="59"/>
        <v>S</v>
      </c>
      <c r="BF221">
        <f>VLOOKUP($C221,KBMAUCO!$A$2:$S$604,16,FALSE)</f>
        <v>34</v>
      </c>
      <c r="BG221" s="7" t="str">
        <f t="shared" si="60"/>
        <v>S</v>
      </c>
      <c r="BH221">
        <f>VLOOKUP($C221,KBMAUCO!$A$2:$S$604,19,FALSE)</f>
        <v>32</v>
      </c>
      <c r="BI221" s="7" t="str">
        <f t="shared" si="61"/>
        <v>S</v>
      </c>
      <c r="BJ221">
        <f>VLOOKUP($C221,KBMAUCO!$A$2:$S$604,18,FALSE)</f>
        <v>29</v>
      </c>
      <c r="BK221" s="7" t="str">
        <f t="shared" si="62"/>
        <v>S</v>
      </c>
      <c r="BL221" t="str">
        <f>VLOOKUP($C221,KBMAUCO!$A$2:$S$604,4,FALSE)</f>
        <v>_</v>
      </c>
      <c r="BM221" s="7" t="str">
        <f t="shared" si="47"/>
        <v>S</v>
      </c>
    </row>
    <row r="222" spans="1:65">
      <c r="A222" s="8" t="s">
        <v>1294</v>
      </c>
      <c r="B222" s="8"/>
      <c r="C222" s="8">
        <v>3334</v>
      </c>
      <c r="D222" s="8" t="s">
        <v>1294</v>
      </c>
      <c r="E222" s="23">
        <f>VLOOKUP(C222,'fechas de aislamiento'!A$2:B$825,2,FALSE)</f>
        <v>43535</v>
      </c>
      <c r="F222" s="8" t="s">
        <v>1294</v>
      </c>
      <c r="G222" t="str">
        <f>VLOOKUP(C222,Sheet4!A$2:B$604,2,FALSE)</f>
        <v>PCM-203CIP</v>
      </c>
      <c r="H222" s="8" t="s">
        <v>1294</v>
      </c>
      <c r="I222" s="10" t="s">
        <v>1142</v>
      </c>
      <c r="J222" s="2" t="s">
        <v>1143</v>
      </c>
      <c r="K222" s="8" t="s">
        <v>1013</v>
      </c>
      <c r="L222" s="8" t="s">
        <v>1294</v>
      </c>
      <c r="M222" s="4" t="s">
        <v>1014</v>
      </c>
      <c r="N222" s="8">
        <v>93</v>
      </c>
      <c r="O222" t="s">
        <v>1294</v>
      </c>
      <c r="P222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1</v>
      </c>
      <c r="Y222" s="7">
        <v>0</v>
      </c>
      <c r="Z222" s="7">
        <v>0.5</v>
      </c>
      <c r="AA222" s="7">
        <v>1</v>
      </c>
      <c r="AB222" s="7">
        <v>0</v>
      </c>
      <c r="AC222" s="7">
        <v>0</v>
      </c>
      <c r="AD222" s="7">
        <v>0</v>
      </c>
      <c r="AE222" s="7">
        <v>0</v>
      </c>
      <c r="AF222" s="7"/>
      <c r="AG222" s="7"/>
      <c r="AH222">
        <f>VLOOKUP(C222,KBMAUCO!$A$2:$S$604,5,FALSE)</f>
        <v>24</v>
      </c>
      <c r="AI222" s="7" t="str">
        <f t="shared" si="48"/>
        <v>S</v>
      </c>
      <c r="AJ222">
        <f>VLOOKUP($C222,KBMAUCO!$A$2:$S$604,17,FALSE)</f>
        <v>20</v>
      </c>
      <c r="AK222" s="7" t="str">
        <f t="shared" si="49"/>
        <v>S</v>
      </c>
      <c r="AL222">
        <f>VLOOKUP($C222,KBMAUCO!$A$2:$S$604,6,FALSE)</f>
        <v>6</v>
      </c>
      <c r="AM222" s="7" t="str">
        <f t="shared" si="50"/>
        <v>R</v>
      </c>
      <c r="AN222">
        <f>VLOOKUP($C222,KBMAUCO!$A$2:$S$604,15,FALSE)</f>
        <v>24</v>
      </c>
      <c r="AO222" s="7" t="str">
        <f t="shared" si="51"/>
        <v>S</v>
      </c>
      <c r="AP222">
        <f>VLOOKUP($C222,KBMAUCO!$A$2:$S$604,12,FALSE)</f>
        <v>35</v>
      </c>
      <c r="AQ222" s="7" t="str">
        <f t="shared" si="52"/>
        <v>S</v>
      </c>
      <c r="AR222">
        <f>VLOOKUP($C222,KBMAUCO!$A$2:$S$604,7,FALSE)</f>
        <v>32</v>
      </c>
      <c r="AS222" s="7" t="str">
        <f t="shared" si="53"/>
        <v>S</v>
      </c>
      <c r="AT222">
        <f>VLOOKUP($C222,KBMAUCO!$A$2:$S$604,10,FALSE)</f>
        <v>30</v>
      </c>
      <c r="AU222" s="7" t="str">
        <f t="shared" si="54"/>
        <v>S</v>
      </c>
      <c r="AV222">
        <f>VLOOKUP($C222,KBMAUCO!$A$2:$S$604,8,FALSE)</f>
        <v>6</v>
      </c>
      <c r="AW222" s="7" t="str">
        <f t="shared" si="55"/>
        <v>R</v>
      </c>
      <c r="AX222">
        <f>VLOOKUP($C222,KBMAUCO!$A$2:$S$604,11,FALSE)</f>
        <v>35</v>
      </c>
      <c r="AY222" s="7" t="str">
        <f t="shared" si="56"/>
        <v>S</v>
      </c>
      <c r="AZ222">
        <f>VLOOKUP($C222,KBMAUCO!$A$2:$S$604,13,FALSE)</f>
        <v>32</v>
      </c>
      <c r="BA222" s="7" t="str">
        <f t="shared" si="57"/>
        <v>S</v>
      </c>
      <c r="BB222">
        <f>VLOOKUP($C222,KBMAUCO!$A$2:$S$604,9,FALSE)</f>
        <v>25</v>
      </c>
      <c r="BC222" s="7" t="str">
        <f t="shared" si="58"/>
        <v>S</v>
      </c>
      <c r="BD222">
        <f>VLOOKUP($C222,KBMAUCO!$A$2:$S$604,14,FALSE)</f>
        <v>26</v>
      </c>
      <c r="BE222" s="7" t="str">
        <f t="shared" si="59"/>
        <v>S</v>
      </c>
      <c r="BF222">
        <f>VLOOKUP($C222,KBMAUCO!$A$2:$S$604,16,FALSE)</f>
        <v>27</v>
      </c>
      <c r="BG222" s="7" t="str">
        <f t="shared" si="60"/>
        <v>S</v>
      </c>
      <c r="BH222">
        <f>VLOOKUP($C222,KBMAUCO!$A$2:$S$604,19,FALSE)</f>
        <v>23</v>
      </c>
      <c r="BI222" s="7" t="str">
        <f t="shared" si="61"/>
        <v>I</v>
      </c>
      <c r="BJ222">
        <f>VLOOKUP($C222,KBMAUCO!$A$2:$S$604,18,FALSE)</f>
        <v>34</v>
      </c>
      <c r="BK222" s="7" t="str">
        <f t="shared" si="62"/>
        <v>S</v>
      </c>
      <c r="BL222" t="str">
        <f>VLOOKUP($C222,KBMAUCO!$A$2:$S$604,4,FALSE)</f>
        <v>_</v>
      </c>
      <c r="BM222" s="7" t="str">
        <f t="shared" si="47"/>
        <v>S</v>
      </c>
    </row>
    <row r="223" spans="1:65">
      <c r="A223" s="8" t="s">
        <v>1295</v>
      </c>
      <c r="B223" s="8"/>
      <c r="C223" s="8">
        <v>3336</v>
      </c>
      <c r="D223" s="8" t="s">
        <v>1295</v>
      </c>
      <c r="E223" s="23">
        <f>VLOOKUP(C223,'fechas de aislamiento'!A$2:B$825,2,FALSE)</f>
        <v>43535</v>
      </c>
      <c r="F223" s="8" t="s">
        <v>1295</v>
      </c>
      <c r="G223" t="str">
        <f>VLOOKUP(C223,Sheet4!A$2:B$604,2,FALSE)</f>
        <v>PCM-211CIP</v>
      </c>
      <c r="H223" s="8" t="s">
        <v>1295</v>
      </c>
      <c r="I223" s="10" t="s">
        <v>1142</v>
      </c>
      <c r="J223" s="2" t="s">
        <v>1143</v>
      </c>
      <c r="K223" s="8" t="s">
        <v>1013</v>
      </c>
      <c r="L223" s="8" t="s">
        <v>1295</v>
      </c>
      <c r="M223" s="4" t="s">
        <v>1014</v>
      </c>
      <c r="N223" s="8">
        <v>10</v>
      </c>
      <c r="O223" t="s">
        <v>1295</v>
      </c>
      <c r="P223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1</v>
      </c>
      <c r="Y223" s="7">
        <v>0</v>
      </c>
      <c r="Z223" s="7">
        <v>0</v>
      </c>
      <c r="AA223" s="7">
        <v>1</v>
      </c>
      <c r="AB223" s="7">
        <v>0</v>
      </c>
      <c r="AC223" s="7">
        <v>0</v>
      </c>
      <c r="AD223" s="7">
        <v>0</v>
      </c>
      <c r="AE223" s="7">
        <v>1</v>
      </c>
      <c r="AF223" s="7"/>
      <c r="AG223" s="7"/>
      <c r="AH223">
        <f>VLOOKUP(C223,KBMAUCO!$A$2:$S$604,5,FALSE)</f>
        <v>24</v>
      </c>
      <c r="AI223" s="7" t="str">
        <f t="shared" si="48"/>
        <v>S</v>
      </c>
      <c r="AJ223">
        <f>VLOOKUP($C223,KBMAUCO!$A$2:$S$604,17,FALSE)</f>
        <v>19</v>
      </c>
      <c r="AK223" s="7" t="str">
        <f t="shared" si="49"/>
        <v>S</v>
      </c>
      <c r="AL223">
        <f>VLOOKUP($C223,KBMAUCO!$A$2:$S$604,6,FALSE)</f>
        <v>6</v>
      </c>
      <c r="AM223" s="7" t="str">
        <f t="shared" si="50"/>
        <v>R</v>
      </c>
      <c r="AN223">
        <f>VLOOKUP($C223,KBMAUCO!$A$2:$S$604,15,FALSE)</f>
        <v>25</v>
      </c>
      <c r="AO223" s="7" t="str">
        <f t="shared" si="51"/>
        <v>S</v>
      </c>
      <c r="AP223">
        <f>VLOOKUP($C223,KBMAUCO!$A$2:$S$604,12,FALSE)</f>
        <v>34</v>
      </c>
      <c r="AQ223" s="7" t="str">
        <f t="shared" si="52"/>
        <v>S</v>
      </c>
      <c r="AR223">
        <f>VLOOKUP($C223,KBMAUCO!$A$2:$S$604,7,FALSE)</f>
        <v>31</v>
      </c>
      <c r="AS223" s="7" t="str">
        <f t="shared" si="53"/>
        <v>S</v>
      </c>
      <c r="AT223">
        <f>VLOOKUP($C223,KBMAUCO!$A$2:$S$604,10,FALSE)</f>
        <v>34</v>
      </c>
      <c r="AU223" s="7" t="str">
        <f t="shared" si="54"/>
        <v>S</v>
      </c>
      <c r="AV223">
        <f>VLOOKUP($C223,KBMAUCO!$A$2:$S$604,8,FALSE)</f>
        <v>9</v>
      </c>
      <c r="AW223" s="7" t="str">
        <f t="shared" si="55"/>
        <v>R</v>
      </c>
      <c r="AX223">
        <f>VLOOKUP($C223,KBMAUCO!$A$2:$S$604,11,FALSE)</f>
        <v>35</v>
      </c>
      <c r="AY223" s="7" t="str">
        <f t="shared" si="56"/>
        <v>S</v>
      </c>
      <c r="AZ223">
        <f>VLOOKUP($C223,KBMAUCO!$A$2:$S$604,13,FALSE)</f>
        <v>29</v>
      </c>
      <c r="BA223" s="7" t="str">
        <f t="shared" si="57"/>
        <v>S</v>
      </c>
      <c r="BB223">
        <f>VLOOKUP($C223,KBMAUCO!$A$2:$S$604,9,FALSE)</f>
        <v>24</v>
      </c>
      <c r="BC223" s="7" t="str">
        <f t="shared" si="58"/>
        <v>S</v>
      </c>
      <c r="BD223">
        <f>VLOOKUP($C223,KBMAUCO!$A$2:$S$604,14,FALSE)</f>
        <v>30</v>
      </c>
      <c r="BE223" s="7" t="str">
        <f t="shared" si="59"/>
        <v>S</v>
      </c>
      <c r="BF223">
        <f>VLOOKUP($C223,KBMAUCO!$A$2:$S$604,16,FALSE)</f>
        <v>34</v>
      </c>
      <c r="BG223" s="7" t="str">
        <f t="shared" si="60"/>
        <v>S</v>
      </c>
      <c r="BH223">
        <f>VLOOKUP($C223,KBMAUCO!$A$2:$S$604,19,FALSE)</f>
        <v>29</v>
      </c>
      <c r="BI223" s="7" t="str">
        <f t="shared" si="61"/>
        <v>S</v>
      </c>
      <c r="BJ223">
        <f>VLOOKUP($C223,KBMAUCO!$A$2:$S$604,18,FALSE)</f>
        <v>6</v>
      </c>
      <c r="BK223" s="7" t="str">
        <f t="shared" si="62"/>
        <v>R</v>
      </c>
      <c r="BL223" t="str">
        <f>VLOOKUP($C223,KBMAUCO!$A$2:$S$604,4,FALSE)</f>
        <v>_</v>
      </c>
      <c r="BM223" s="7" t="str">
        <f t="shared" si="47"/>
        <v>S</v>
      </c>
    </row>
    <row r="224" spans="1:65">
      <c r="A224" s="8" t="s">
        <v>1296</v>
      </c>
      <c r="B224" s="8"/>
      <c r="C224" s="8">
        <v>3338</v>
      </c>
      <c r="D224" s="8" t="s">
        <v>1296</v>
      </c>
      <c r="E224" s="23">
        <f>VLOOKUP(C224,'fechas de aislamiento'!A$2:B$825,2,FALSE)</f>
        <v>43535</v>
      </c>
      <c r="F224" s="8" t="s">
        <v>1296</v>
      </c>
      <c r="G224" t="str">
        <f>VLOOKUP(C224,Sheet4!A$2:B$604,2,FALSE)</f>
        <v>PCM-191M3CAZ</v>
      </c>
      <c r="H224" s="8" t="s">
        <v>1296</v>
      </c>
      <c r="I224" s="10" t="s">
        <v>1142</v>
      </c>
      <c r="J224" s="2" t="s">
        <v>1143</v>
      </c>
      <c r="K224" s="8" t="s">
        <v>1013</v>
      </c>
      <c r="L224" s="8" t="s">
        <v>1296</v>
      </c>
      <c r="M224" s="4" t="s">
        <v>1014</v>
      </c>
      <c r="N224" s="8">
        <v>10</v>
      </c>
      <c r="O224" t="s">
        <v>1296</v>
      </c>
      <c r="P224">
        <v>1</v>
      </c>
      <c r="Q224" s="7">
        <v>0</v>
      </c>
      <c r="R224" s="7">
        <v>0</v>
      </c>
      <c r="S224" s="7">
        <v>0</v>
      </c>
      <c r="T224" s="7">
        <v>1</v>
      </c>
      <c r="U224" s="7">
        <v>0</v>
      </c>
      <c r="V224" s="7">
        <v>1</v>
      </c>
      <c r="W224" s="7">
        <v>0.5</v>
      </c>
      <c r="X224" s="7">
        <v>1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/>
      <c r="AG224" s="7"/>
      <c r="AH224">
        <f>VLOOKUP(C224,KBMAUCO!$A$2:$S$604,5,FALSE)</f>
        <v>24</v>
      </c>
      <c r="AI224" s="7" t="str">
        <f t="shared" si="48"/>
        <v>S</v>
      </c>
      <c r="AJ224">
        <f>VLOOKUP($C224,KBMAUCO!$A$2:$S$604,17,FALSE)</f>
        <v>16</v>
      </c>
      <c r="AK224" s="7" t="str">
        <f t="shared" si="49"/>
        <v>S</v>
      </c>
      <c r="AL224">
        <f>VLOOKUP($C224,KBMAUCO!$A$2:$S$604,6,FALSE)</f>
        <v>6</v>
      </c>
      <c r="AM224" s="7" t="str">
        <f t="shared" si="50"/>
        <v>R</v>
      </c>
      <c r="AN224">
        <f>VLOOKUP($C224,KBMAUCO!$A$2:$S$604,15,FALSE)</f>
        <v>6</v>
      </c>
      <c r="AO224" s="7" t="str">
        <f t="shared" si="51"/>
        <v>R</v>
      </c>
      <c r="AP224">
        <f>VLOOKUP($C224,KBMAUCO!$A$2:$S$604,12,FALSE)</f>
        <v>21</v>
      </c>
      <c r="AQ224" s="7" t="str">
        <f t="shared" si="52"/>
        <v>I</v>
      </c>
      <c r="AR224">
        <f>VLOOKUP($C224,KBMAUCO!$A$2:$S$604,7,FALSE)</f>
        <v>24</v>
      </c>
      <c r="AS224" s="7" t="str">
        <f t="shared" si="53"/>
        <v>S</v>
      </c>
      <c r="AT224">
        <f>VLOOKUP($C224,KBMAUCO!$A$2:$S$604,10,FALSE)</f>
        <v>16</v>
      </c>
      <c r="AU224" s="7" t="str">
        <f t="shared" si="54"/>
        <v>R</v>
      </c>
      <c r="AV224">
        <f>VLOOKUP($C224,KBMAUCO!$A$2:$S$604,8,FALSE)</f>
        <v>37</v>
      </c>
      <c r="AW224" s="7" t="str">
        <f t="shared" si="55"/>
        <v>S</v>
      </c>
      <c r="AX224">
        <f>VLOOKUP($C224,KBMAUCO!$A$2:$S$604,11,FALSE)</f>
        <v>33</v>
      </c>
      <c r="AY224" s="7" t="str">
        <f t="shared" si="56"/>
        <v>S</v>
      </c>
      <c r="AZ224">
        <f>VLOOKUP($C224,KBMAUCO!$A$2:$S$604,13,FALSE)</f>
        <v>28</v>
      </c>
      <c r="BA224" s="7" t="str">
        <f t="shared" si="57"/>
        <v>S</v>
      </c>
      <c r="BB224">
        <f>VLOOKUP($C224,KBMAUCO!$A$2:$S$604,9,FALSE)</f>
        <v>22</v>
      </c>
      <c r="BC224" s="7" t="str">
        <f t="shared" si="58"/>
        <v>S</v>
      </c>
      <c r="BD224">
        <f>VLOOKUP($C224,KBMAUCO!$A$2:$S$604,14,FALSE)</f>
        <v>32</v>
      </c>
      <c r="BE224" s="7" t="str">
        <f t="shared" si="59"/>
        <v>S</v>
      </c>
      <c r="BF224">
        <f>VLOOKUP($C224,KBMAUCO!$A$2:$S$604,16,FALSE)</f>
        <v>35</v>
      </c>
      <c r="BG224" s="7" t="str">
        <f t="shared" si="60"/>
        <v>S</v>
      </c>
      <c r="BH224">
        <f>VLOOKUP($C224,KBMAUCO!$A$2:$S$604,19,FALSE)</f>
        <v>29</v>
      </c>
      <c r="BI224" s="7" t="str">
        <f t="shared" si="61"/>
        <v>S</v>
      </c>
      <c r="BJ224">
        <f>VLOOKUP($C224,KBMAUCO!$A$2:$S$604,18,FALSE)</f>
        <v>31</v>
      </c>
      <c r="BK224" s="7" t="str">
        <f t="shared" si="62"/>
        <v>S</v>
      </c>
      <c r="BL224" t="str">
        <f>VLOOKUP($C224,KBMAUCO!$A$2:$S$604,4,FALSE)</f>
        <v> </v>
      </c>
      <c r="BM224" s="7" t="str">
        <f t="shared" si="47"/>
        <v>S</v>
      </c>
    </row>
    <row r="225" spans="1:65">
      <c r="A225" s="8" t="s">
        <v>1297</v>
      </c>
      <c r="B225" s="8"/>
      <c r="C225" s="8">
        <v>3709</v>
      </c>
      <c r="D225" s="8" t="s">
        <v>1297</v>
      </c>
      <c r="E225" s="23">
        <f>VLOOKUP(C225,'fechas de aislamiento'!A$2:B$825,2,FALSE)</f>
        <v>43539</v>
      </c>
      <c r="F225" s="8" t="s">
        <v>1297</v>
      </c>
      <c r="G225" t="str">
        <f>VLOOKUP(C225,Sheet4!A$2:B$604,2,FALSE)</f>
        <v>PCM-192M1CAZ</v>
      </c>
      <c r="H225" s="8" t="s">
        <v>1297</v>
      </c>
      <c r="I225" s="10" t="s">
        <v>1142</v>
      </c>
      <c r="J225" s="2" t="s">
        <v>1143</v>
      </c>
      <c r="K225" s="8" t="s">
        <v>1013</v>
      </c>
      <c r="L225" s="8" t="s">
        <v>1297</v>
      </c>
      <c r="M225" s="4" t="s">
        <v>1014</v>
      </c>
      <c r="N225" s="8">
        <v>10</v>
      </c>
      <c r="O225" t="s">
        <v>1297</v>
      </c>
      <c r="P225">
        <v>1</v>
      </c>
      <c r="Q225" s="7">
        <v>0</v>
      </c>
      <c r="R225" s="7">
        <v>0</v>
      </c>
      <c r="S225" s="7">
        <v>0</v>
      </c>
      <c r="T225" s="7">
        <v>1</v>
      </c>
      <c r="U225" s="7">
        <v>0</v>
      </c>
      <c r="V225" s="7">
        <v>1</v>
      </c>
      <c r="W225" s="7">
        <v>0</v>
      </c>
      <c r="X225" s="7">
        <v>1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/>
      <c r="AG225" s="7"/>
      <c r="AH225">
        <f>VLOOKUP(C225,KBMAUCO!$A$2:$S$604,5,FALSE)</f>
        <v>28</v>
      </c>
      <c r="AI225" s="7" t="str">
        <f t="shared" si="48"/>
        <v>S</v>
      </c>
      <c r="AJ225">
        <f>VLOOKUP($C225,KBMAUCO!$A$2:$S$604,17,FALSE)</f>
        <v>18</v>
      </c>
      <c r="AK225" s="7" t="str">
        <f t="shared" si="49"/>
        <v>S</v>
      </c>
      <c r="AL225">
        <f>VLOOKUP($C225,KBMAUCO!$A$2:$S$604,6,FALSE)</f>
        <v>6</v>
      </c>
      <c r="AM225" s="7" t="str">
        <f t="shared" si="50"/>
        <v>R</v>
      </c>
      <c r="AN225">
        <f>VLOOKUP($C225,KBMAUCO!$A$2:$S$604,15,FALSE)</f>
        <v>9</v>
      </c>
      <c r="AO225" s="7" t="str">
        <f t="shared" si="51"/>
        <v>R</v>
      </c>
      <c r="AP225">
        <f>VLOOKUP($C225,KBMAUCO!$A$2:$S$604,12,FALSE)</f>
        <v>29</v>
      </c>
      <c r="AQ225" s="7" t="str">
        <f t="shared" si="52"/>
        <v>S</v>
      </c>
      <c r="AR225">
        <f>VLOOKUP($C225,KBMAUCO!$A$2:$S$604,7,FALSE)</f>
        <v>23</v>
      </c>
      <c r="AS225" s="7" t="str">
        <f t="shared" si="53"/>
        <v>S</v>
      </c>
      <c r="AT225">
        <f>VLOOKUP($C225,KBMAUCO!$A$2:$S$604,10,FALSE)</f>
        <v>19</v>
      </c>
      <c r="AU225" s="7" t="str">
        <f t="shared" si="54"/>
        <v>R</v>
      </c>
      <c r="AV225">
        <f>VLOOKUP($C225,KBMAUCO!$A$2:$S$604,8,FALSE)</f>
        <v>34</v>
      </c>
      <c r="AW225" s="7" t="str">
        <f t="shared" si="55"/>
        <v>S</v>
      </c>
      <c r="AX225">
        <f>VLOOKUP($C225,KBMAUCO!$A$2:$S$604,11,FALSE)</f>
        <v>24</v>
      </c>
      <c r="AY225" s="7" t="str">
        <f t="shared" si="56"/>
        <v>S</v>
      </c>
      <c r="AZ225">
        <f>VLOOKUP($C225,KBMAUCO!$A$2:$S$604,13,FALSE)</f>
        <v>30</v>
      </c>
      <c r="BA225" s="7" t="str">
        <f t="shared" si="57"/>
        <v>S</v>
      </c>
      <c r="BB225">
        <f>VLOOKUP($C225,KBMAUCO!$A$2:$S$604,9,FALSE)</f>
        <v>26</v>
      </c>
      <c r="BC225" s="7" t="str">
        <f t="shared" si="58"/>
        <v>S</v>
      </c>
      <c r="BD225">
        <f>VLOOKUP($C225,KBMAUCO!$A$2:$S$604,14,FALSE)</f>
        <v>32</v>
      </c>
      <c r="BE225" s="7" t="str">
        <f t="shared" si="59"/>
        <v>S</v>
      </c>
      <c r="BF225">
        <f>VLOOKUP($C225,KBMAUCO!$A$2:$S$604,16,FALSE)</f>
        <v>38</v>
      </c>
      <c r="BG225" s="7" t="str">
        <f t="shared" si="60"/>
        <v>S</v>
      </c>
      <c r="BH225">
        <f>VLOOKUP($C225,KBMAUCO!$A$2:$S$604,19,FALSE)</f>
        <v>29</v>
      </c>
      <c r="BI225" s="7" t="str">
        <f t="shared" si="61"/>
        <v>S</v>
      </c>
      <c r="BJ225">
        <f>VLOOKUP($C225,KBMAUCO!$A$2:$S$604,18,FALSE)</f>
        <v>30</v>
      </c>
      <c r="BK225" s="7" t="str">
        <f t="shared" si="62"/>
        <v>S</v>
      </c>
      <c r="BL225" t="str">
        <f>VLOOKUP($C225,KBMAUCO!$A$2:$S$604,4,FALSE)</f>
        <v>_</v>
      </c>
      <c r="BM225" s="7" t="str">
        <f t="shared" si="47"/>
        <v>S</v>
      </c>
    </row>
    <row r="226" spans="1:65">
      <c r="A226" s="8" t="s">
        <v>1298</v>
      </c>
      <c r="B226" s="8"/>
      <c r="C226" s="8">
        <v>3710</v>
      </c>
      <c r="D226" s="8" t="s">
        <v>1298</v>
      </c>
      <c r="E226" s="23">
        <f>VLOOKUP(C226,'fechas de aislamiento'!A$2:B$825,2,FALSE)</f>
        <v>43539</v>
      </c>
      <c r="F226" s="8" t="s">
        <v>1298</v>
      </c>
      <c r="G226" t="str">
        <f>VLOOKUP(C226,Sheet4!A$2:B$604,2,FALSE)</f>
        <v>PCM-192M2CAZ</v>
      </c>
      <c r="H226" s="8" t="s">
        <v>1298</v>
      </c>
      <c r="I226" s="10" t="s">
        <v>1142</v>
      </c>
      <c r="J226" s="2" t="s">
        <v>1143</v>
      </c>
      <c r="K226" s="8" t="s">
        <v>1013</v>
      </c>
      <c r="L226" s="8" t="s">
        <v>1298</v>
      </c>
      <c r="M226" s="4" t="s">
        <v>1014</v>
      </c>
      <c r="N226" s="8">
        <v>10</v>
      </c>
      <c r="O226" t="s">
        <v>1298</v>
      </c>
      <c r="P226">
        <v>1</v>
      </c>
      <c r="Q226" s="7">
        <v>0</v>
      </c>
      <c r="R226" s="7">
        <v>0</v>
      </c>
      <c r="S226" s="7">
        <v>0</v>
      </c>
      <c r="T226" s="7">
        <v>1</v>
      </c>
      <c r="U226" s="7">
        <v>0</v>
      </c>
      <c r="V226" s="7">
        <v>1</v>
      </c>
      <c r="W226" s="7">
        <v>0</v>
      </c>
      <c r="X226" s="7">
        <v>1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/>
      <c r="AG226" s="7"/>
      <c r="AH226">
        <f>VLOOKUP(C226,KBMAUCO!$A$2:$S$604,5,FALSE)</f>
        <v>26</v>
      </c>
      <c r="AI226" s="7" t="str">
        <f t="shared" si="48"/>
        <v>S</v>
      </c>
      <c r="AJ226">
        <f>VLOOKUP($C226,KBMAUCO!$A$2:$S$604,17,FALSE)</f>
        <v>18</v>
      </c>
      <c r="AK226" s="7" t="str">
        <f t="shared" si="49"/>
        <v>S</v>
      </c>
      <c r="AL226">
        <f>VLOOKUP($C226,KBMAUCO!$A$2:$S$604,6,FALSE)</f>
        <v>6</v>
      </c>
      <c r="AM226" s="7" t="str">
        <f t="shared" si="50"/>
        <v>R</v>
      </c>
      <c r="AN226">
        <f>VLOOKUP($C226,KBMAUCO!$A$2:$S$604,15,FALSE)</f>
        <v>6</v>
      </c>
      <c r="AO226" s="7" t="str">
        <f t="shared" si="51"/>
        <v>R</v>
      </c>
      <c r="AP226">
        <f>VLOOKUP($C226,KBMAUCO!$A$2:$S$604,12,FALSE)</f>
        <v>26</v>
      </c>
      <c r="AQ226" s="7" t="str">
        <f t="shared" si="52"/>
        <v>S</v>
      </c>
      <c r="AR226">
        <f>VLOOKUP($C226,KBMAUCO!$A$2:$S$604,7,FALSE)</f>
        <v>25</v>
      </c>
      <c r="AS226" s="7" t="str">
        <f t="shared" si="53"/>
        <v>S</v>
      </c>
      <c r="AT226">
        <f>VLOOKUP($C226,KBMAUCO!$A$2:$S$604,10,FALSE)</f>
        <v>16</v>
      </c>
      <c r="AU226" s="7" t="str">
        <f t="shared" si="54"/>
        <v>R</v>
      </c>
      <c r="AV226">
        <f>VLOOKUP($C226,KBMAUCO!$A$2:$S$604,8,FALSE)</f>
        <v>35</v>
      </c>
      <c r="AW226" s="7" t="str">
        <f t="shared" si="55"/>
        <v>S</v>
      </c>
      <c r="AX226">
        <f>VLOOKUP($C226,KBMAUCO!$A$2:$S$604,11,FALSE)</f>
        <v>38</v>
      </c>
      <c r="AY226" s="7" t="str">
        <f t="shared" si="56"/>
        <v>S</v>
      </c>
      <c r="AZ226">
        <f>VLOOKUP($C226,KBMAUCO!$A$2:$S$604,13,FALSE)</f>
        <v>29</v>
      </c>
      <c r="BA226" s="7" t="str">
        <f t="shared" si="57"/>
        <v>S</v>
      </c>
      <c r="BB226">
        <f>VLOOKUP($C226,KBMAUCO!$A$2:$S$604,9,FALSE)</f>
        <v>24</v>
      </c>
      <c r="BC226" s="7" t="str">
        <f t="shared" si="58"/>
        <v>S</v>
      </c>
      <c r="BD226">
        <f>VLOOKUP($C226,KBMAUCO!$A$2:$S$604,14,FALSE)</f>
        <v>31</v>
      </c>
      <c r="BE226" s="7" t="str">
        <f t="shared" si="59"/>
        <v>S</v>
      </c>
      <c r="BF226">
        <f>VLOOKUP($C226,KBMAUCO!$A$2:$S$604,16,FALSE)</f>
        <v>36</v>
      </c>
      <c r="BG226" s="7" t="str">
        <f t="shared" si="60"/>
        <v>S</v>
      </c>
      <c r="BH226">
        <f>VLOOKUP($C226,KBMAUCO!$A$2:$S$604,19,FALSE)</f>
        <v>29</v>
      </c>
      <c r="BI226" s="7" t="str">
        <f t="shared" si="61"/>
        <v>S</v>
      </c>
      <c r="BJ226">
        <f>VLOOKUP($C226,KBMAUCO!$A$2:$S$604,18,FALSE)</f>
        <v>30</v>
      </c>
      <c r="BK226" s="7" t="str">
        <f t="shared" si="62"/>
        <v>S</v>
      </c>
      <c r="BL226" t="str">
        <f>VLOOKUP($C226,KBMAUCO!$A$2:$S$604,4,FALSE)</f>
        <v>_</v>
      </c>
      <c r="BM226" s="7" t="str">
        <f t="shared" si="47"/>
        <v>S</v>
      </c>
    </row>
    <row r="227" spans="1:65">
      <c r="A227" s="8" t="s">
        <v>1299</v>
      </c>
      <c r="B227" s="8"/>
      <c r="C227" s="8">
        <v>3711</v>
      </c>
      <c r="D227" s="8" t="s">
        <v>1299</v>
      </c>
      <c r="E227" s="23">
        <f>VLOOKUP(C227,'fechas de aislamiento'!A$2:B$825,2,FALSE)</f>
        <v>43539</v>
      </c>
      <c r="F227" s="8" t="s">
        <v>1299</v>
      </c>
      <c r="G227" t="str">
        <f>VLOOKUP(C227,Sheet4!A$2:B$604,2,FALSE)</f>
        <v>PCM-206CAZ</v>
      </c>
      <c r="H227" s="8" t="s">
        <v>1299</v>
      </c>
      <c r="I227" s="10" t="s">
        <v>1142</v>
      </c>
      <c r="J227" s="2" t="s">
        <v>1143</v>
      </c>
      <c r="K227" s="8" t="s">
        <v>1013</v>
      </c>
      <c r="L227" s="8" t="s">
        <v>1299</v>
      </c>
      <c r="M227" s="4" t="s">
        <v>1014</v>
      </c>
      <c r="N227" s="8">
        <v>10</v>
      </c>
      <c r="O227" t="s">
        <v>1299</v>
      </c>
      <c r="P227">
        <v>0</v>
      </c>
      <c r="Q227" s="7">
        <v>0</v>
      </c>
      <c r="R227" s="7">
        <v>0</v>
      </c>
      <c r="S227" s="7">
        <v>0</v>
      </c>
      <c r="T227" s="7">
        <v>0.5</v>
      </c>
      <c r="U227" s="7">
        <v>0</v>
      </c>
      <c r="V227" s="7">
        <v>0</v>
      </c>
      <c r="W227" s="7">
        <v>0</v>
      </c>
      <c r="X227" s="7">
        <v>1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/>
      <c r="AG227" s="7"/>
      <c r="AH227">
        <f>VLOOKUP(C227,KBMAUCO!$A$2:$S$604,5,FALSE)</f>
        <v>25</v>
      </c>
      <c r="AI227" s="7" t="str">
        <f t="shared" si="48"/>
        <v>S</v>
      </c>
      <c r="AJ227">
        <f>VLOOKUP($C227,KBMAUCO!$A$2:$S$604,17,FALSE)</f>
        <v>20</v>
      </c>
      <c r="AK227" s="7" t="str">
        <f t="shared" si="49"/>
        <v>S</v>
      </c>
      <c r="AL227">
        <f>VLOOKUP($C227,KBMAUCO!$A$2:$S$604,6,FALSE)</f>
        <v>6</v>
      </c>
      <c r="AM227" s="7" t="str">
        <f t="shared" si="50"/>
        <v>R</v>
      </c>
      <c r="AN227">
        <f>VLOOKUP($C227,KBMAUCO!$A$2:$S$604,15,FALSE)</f>
        <v>20</v>
      </c>
      <c r="AO227" s="7" t="str">
        <f t="shared" si="51"/>
        <v>I</v>
      </c>
      <c r="AP227">
        <f>VLOOKUP($C227,KBMAUCO!$A$2:$S$604,12,FALSE)</f>
        <v>38</v>
      </c>
      <c r="AQ227" s="7" t="str">
        <f t="shared" si="52"/>
        <v>S</v>
      </c>
      <c r="AR227">
        <f>VLOOKUP($C227,KBMAUCO!$A$2:$S$604,7,FALSE)</f>
        <v>24</v>
      </c>
      <c r="AS227" s="7" t="str">
        <f t="shared" si="53"/>
        <v>S</v>
      </c>
      <c r="AT227">
        <f>VLOOKUP($C227,KBMAUCO!$A$2:$S$604,10,FALSE)</f>
        <v>30</v>
      </c>
      <c r="AU227" s="7" t="str">
        <f t="shared" si="54"/>
        <v>S</v>
      </c>
      <c r="AV227">
        <f>VLOOKUP($C227,KBMAUCO!$A$2:$S$604,8,FALSE)</f>
        <v>34</v>
      </c>
      <c r="AW227" s="7" t="str">
        <f t="shared" si="55"/>
        <v>S</v>
      </c>
      <c r="AX227">
        <f>VLOOKUP($C227,KBMAUCO!$A$2:$S$604,11,FALSE)</f>
        <v>37</v>
      </c>
      <c r="AY227" s="7" t="str">
        <f t="shared" si="56"/>
        <v>S</v>
      </c>
      <c r="AZ227">
        <f>VLOOKUP($C227,KBMAUCO!$A$2:$S$604,13,FALSE)</f>
        <v>30</v>
      </c>
      <c r="BA227" s="7" t="str">
        <f t="shared" si="57"/>
        <v>S</v>
      </c>
      <c r="BB227">
        <f>VLOOKUP($C227,KBMAUCO!$A$2:$S$604,9,FALSE)</f>
        <v>26</v>
      </c>
      <c r="BC227" s="7" t="str">
        <f t="shared" si="58"/>
        <v>S</v>
      </c>
      <c r="BD227">
        <f>VLOOKUP($C227,KBMAUCO!$A$2:$S$604,14,FALSE)</f>
        <v>29</v>
      </c>
      <c r="BE227" s="7" t="str">
        <f t="shared" si="59"/>
        <v>S</v>
      </c>
      <c r="BF227">
        <f>VLOOKUP($C227,KBMAUCO!$A$2:$S$604,16,FALSE)</f>
        <v>35</v>
      </c>
      <c r="BG227" s="7" t="str">
        <f t="shared" si="60"/>
        <v>S</v>
      </c>
      <c r="BH227">
        <f>VLOOKUP($C227,KBMAUCO!$A$2:$S$604,19,FALSE)</f>
        <v>29</v>
      </c>
      <c r="BI227" s="7" t="str">
        <f t="shared" si="61"/>
        <v>S</v>
      </c>
      <c r="BJ227">
        <f>VLOOKUP($C227,KBMAUCO!$A$2:$S$604,18,FALSE)</f>
        <v>16</v>
      </c>
      <c r="BK227" s="7" t="str">
        <f t="shared" si="62"/>
        <v>S</v>
      </c>
      <c r="BL227" t="str">
        <f>VLOOKUP($C227,KBMAUCO!$A$2:$S$604,4,FALSE)</f>
        <v>_</v>
      </c>
      <c r="BM227" s="7" t="str">
        <f t="shared" si="47"/>
        <v>S</v>
      </c>
    </row>
    <row r="228" spans="1:65">
      <c r="A228" s="8" t="s">
        <v>1300</v>
      </c>
      <c r="B228" s="8"/>
      <c r="C228" s="8">
        <v>3716</v>
      </c>
      <c r="D228" s="8" t="s">
        <v>1300</v>
      </c>
      <c r="E228" s="23">
        <f>VLOOKUP(C228,'fechas de aislamiento'!A$2:B$825,2,FALSE)</f>
        <v>43539</v>
      </c>
      <c r="F228" s="8" t="s">
        <v>1300</v>
      </c>
      <c r="G228" t="str">
        <f>VLOOKUP(C228,Sheet4!A$2:B$604,2,FALSE)</f>
        <v>PCM-219M1CAZ</v>
      </c>
      <c r="H228" s="8" t="s">
        <v>1300</v>
      </c>
      <c r="I228" s="10" t="s">
        <v>1142</v>
      </c>
      <c r="J228" s="2" t="s">
        <v>1143</v>
      </c>
      <c r="K228" s="8" t="s">
        <v>1013</v>
      </c>
      <c r="L228" s="8" t="s">
        <v>1300</v>
      </c>
      <c r="M228" s="4" t="s">
        <v>1014</v>
      </c>
      <c r="N228" s="8">
        <v>10</v>
      </c>
      <c r="O228" t="s">
        <v>1300</v>
      </c>
      <c r="P228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/>
      <c r="AG228" s="7"/>
      <c r="AH228">
        <f>VLOOKUP(C228,KBMAUCO!$A$2:$S$604,5,FALSE)</f>
        <v>26</v>
      </c>
      <c r="AI228" s="7" t="str">
        <f t="shared" si="48"/>
        <v>S</v>
      </c>
      <c r="AJ228">
        <f>VLOOKUP($C228,KBMAUCO!$A$2:$S$604,17,FALSE)</f>
        <v>29</v>
      </c>
      <c r="AK228" s="7" t="str">
        <f t="shared" si="49"/>
        <v>S</v>
      </c>
      <c r="AL228">
        <f>VLOOKUP($C228,KBMAUCO!$A$2:$S$604,6,FALSE)</f>
        <v>28</v>
      </c>
      <c r="AM228" s="7" t="str">
        <f t="shared" si="50"/>
        <v>S</v>
      </c>
      <c r="AN228">
        <f>VLOOKUP($C228,KBMAUCO!$A$2:$S$604,15,FALSE)</f>
        <v>29</v>
      </c>
      <c r="AO228" s="7" t="str">
        <f t="shared" si="51"/>
        <v>S</v>
      </c>
      <c r="AP228">
        <f>VLOOKUP($C228,KBMAUCO!$A$2:$S$604,12,FALSE)</f>
        <v>38</v>
      </c>
      <c r="AQ228" s="7" t="str">
        <f t="shared" si="52"/>
        <v>S</v>
      </c>
      <c r="AR228">
        <f>VLOOKUP($C228,KBMAUCO!$A$2:$S$604,7,FALSE)</f>
        <v>35</v>
      </c>
      <c r="AS228" s="7" t="str">
        <f t="shared" si="53"/>
        <v>S</v>
      </c>
      <c r="AT228">
        <f>VLOOKUP($C228,KBMAUCO!$A$2:$S$604,10,FALSE)</f>
        <v>36</v>
      </c>
      <c r="AU228" s="7" t="str">
        <f t="shared" si="54"/>
        <v>S</v>
      </c>
      <c r="AV228">
        <f>VLOOKUP($C228,KBMAUCO!$A$2:$S$604,8,FALSE)</f>
        <v>38</v>
      </c>
      <c r="AW228" s="7" t="str">
        <f t="shared" si="55"/>
        <v>S</v>
      </c>
      <c r="AX228">
        <f>VLOOKUP($C228,KBMAUCO!$A$2:$S$604,11,FALSE)</f>
        <v>35</v>
      </c>
      <c r="AY228" s="7" t="str">
        <f t="shared" si="56"/>
        <v>S</v>
      </c>
      <c r="AZ228">
        <f>VLOOKUP($C228,KBMAUCO!$A$2:$S$604,13,FALSE)</f>
        <v>28</v>
      </c>
      <c r="BA228" s="7" t="str">
        <f t="shared" si="57"/>
        <v>S</v>
      </c>
      <c r="BB228">
        <f>VLOOKUP($C228,KBMAUCO!$A$2:$S$604,9,FALSE)</f>
        <v>25</v>
      </c>
      <c r="BC228" s="7" t="str">
        <f t="shared" si="58"/>
        <v>S</v>
      </c>
      <c r="BD228">
        <f>VLOOKUP($C228,KBMAUCO!$A$2:$S$604,14,FALSE)</f>
        <v>30</v>
      </c>
      <c r="BE228" s="7" t="str">
        <f t="shared" si="59"/>
        <v>S</v>
      </c>
      <c r="BF228">
        <f>VLOOKUP($C228,KBMAUCO!$A$2:$S$604,16,FALSE)</f>
        <v>34</v>
      </c>
      <c r="BG228" s="7" t="str">
        <f t="shared" si="60"/>
        <v>S</v>
      </c>
      <c r="BH228">
        <f>VLOOKUP($C228,KBMAUCO!$A$2:$S$604,19,FALSE)</f>
        <v>34</v>
      </c>
      <c r="BI228" s="7" t="str">
        <f t="shared" si="61"/>
        <v>S</v>
      </c>
      <c r="BJ228">
        <f>VLOOKUP($C228,KBMAUCO!$A$2:$S$604,18,FALSE)</f>
        <v>31</v>
      </c>
      <c r="BK228" s="7" t="str">
        <f t="shared" si="62"/>
        <v>S</v>
      </c>
      <c r="BL228" t="str">
        <f>VLOOKUP($C228,KBMAUCO!$A$2:$S$604,4,FALSE)</f>
        <v>_</v>
      </c>
      <c r="BM228" s="7" t="str">
        <f t="shared" si="47"/>
        <v>S</v>
      </c>
    </row>
    <row r="229" spans="1:65">
      <c r="A229" s="8" t="s">
        <v>1301</v>
      </c>
      <c r="B229" s="8"/>
      <c r="C229" s="8">
        <v>3718</v>
      </c>
      <c r="D229" s="8" t="s">
        <v>1301</v>
      </c>
      <c r="E229" s="23">
        <f>VLOOKUP(C229,'fechas de aislamiento'!A$2:B$825,2,FALSE)</f>
        <v>43539</v>
      </c>
      <c r="F229" s="8" t="s">
        <v>1301</v>
      </c>
      <c r="G229" t="str">
        <f>VLOOKUP(C229,Sheet4!A$2:B$604,2,FALSE)</f>
        <v>PCM-223CAZ</v>
      </c>
      <c r="H229" s="8" t="s">
        <v>1301</v>
      </c>
      <c r="I229" s="10" t="s">
        <v>1142</v>
      </c>
      <c r="J229" s="2" t="s">
        <v>1143</v>
      </c>
      <c r="K229" s="8" t="s">
        <v>1013</v>
      </c>
      <c r="L229" s="8" t="s">
        <v>1301</v>
      </c>
      <c r="M229" s="4" t="s">
        <v>1014</v>
      </c>
      <c r="N229" s="8">
        <v>44</v>
      </c>
      <c r="O229" t="s">
        <v>1301</v>
      </c>
      <c r="P229">
        <v>1</v>
      </c>
      <c r="Q229" s="7">
        <v>0</v>
      </c>
      <c r="R229" s="7">
        <v>0</v>
      </c>
      <c r="S229" s="7">
        <v>0</v>
      </c>
      <c r="T229" s="7">
        <v>1</v>
      </c>
      <c r="U229" s="7">
        <v>0.5</v>
      </c>
      <c r="V229" s="7">
        <v>0.5</v>
      </c>
      <c r="W229" s="7">
        <v>0</v>
      </c>
      <c r="X229" s="7">
        <v>1</v>
      </c>
      <c r="Y229" s="7">
        <v>0</v>
      </c>
      <c r="Z229" s="7">
        <v>0</v>
      </c>
      <c r="AA229" s="7">
        <v>1</v>
      </c>
      <c r="AB229" s="7">
        <v>0</v>
      </c>
      <c r="AC229" s="7">
        <v>0</v>
      </c>
      <c r="AD229" s="7">
        <v>0</v>
      </c>
      <c r="AE229" s="7">
        <v>1</v>
      </c>
      <c r="AF229" s="7"/>
      <c r="AG229" s="7"/>
      <c r="AH229">
        <f>VLOOKUP(C229,KBMAUCO!$A$2:$S$604,5,FALSE)</f>
        <v>27</v>
      </c>
      <c r="AI229" s="7" t="str">
        <f t="shared" si="48"/>
        <v>S</v>
      </c>
      <c r="AJ229">
        <f>VLOOKUP($C229,KBMAUCO!$A$2:$S$604,17,FALSE)</f>
        <v>22</v>
      </c>
      <c r="AK229" s="7" t="str">
        <f t="shared" si="49"/>
        <v>S</v>
      </c>
      <c r="AL229">
        <f>VLOOKUP($C229,KBMAUCO!$A$2:$S$604,6,FALSE)</f>
        <v>6</v>
      </c>
      <c r="AM229" s="7" t="str">
        <f t="shared" si="50"/>
        <v>R</v>
      </c>
      <c r="AN229">
        <f>VLOOKUP($C229,KBMAUCO!$A$2:$S$604,15,FALSE)</f>
        <v>6</v>
      </c>
      <c r="AO229" s="7" t="str">
        <f t="shared" si="51"/>
        <v>R</v>
      </c>
      <c r="AP229">
        <f>VLOOKUP($C229,KBMAUCO!$A$2:$S$604,12,FALSE)</f>
        <v>28</v>
      </c>
      <c r="AQ229" s="7" t="str">
        <f t="shared" si="52"/>
        <v>S</v>
      </c>
      <c r="AR229">
        <f>VLOOKUP($C229,KBMAUCO!$A$2:$S$604,7,FALSE)</f>
        <v>20</v>
      </c>
      <c r="AS229" s="7" t="str">
        <f t="shared" si="53"/>
        <v>I</v>
      </c>
      <c r="AT229">
        <f>VLOOKUP($C229,KBMAUCO!$A$2:$S$604,10,FALSE)</f>
        <v>21</v>
      </c>
      <c r="AU229" s="7" t="str">
        <f t="shared" si="54"/>
        <v>I</v>
      </c>
      <c r="AV229">
        <f>VLOOKUP($C229,KBMAUCO!$A$2:$S$604,8,FALSE)</f>
        <v>10</v>
      </c>
      <c r="AW229" s="7" t="str">
        <f t="shared" si="55"/>
        <v>R</v>
      </c>
      <c r="AX229">
        <f>VLOOKUP($C229,KBMAUCO!$A$2:$S$604,11,FALSE)</f>
        <v>33</v>
      </c>
      <c r="AY229" s="7" t="str">
        <f t="shared" si="56"/>
        <v>S</v>
      </c>
      <c r="AZ229">
        <f>VLOOKUP($C229,KBMAUCO!$A$2:$S$604,13,FALSE)</f>
        <v>30</v>
      </c>
      <c r="BA229" s="7" t="str">
        <f t="shared" si="57"/>
        <v>S</v>
      </c>
      <c r="BB229">
        <f>VLOOKUP($C229,KBMAUCO!$A$2:$S$604,9,FALSE)</f>
        <v>26</v>
      </c>
      <c r="BC229" s="7" t="str">
        <f t="shared" si="58"/>
        <v>S</v>
      </c>
      <c r="BD229">
        <f>VLOOKUP($C229,KBMAUCO!$A$2:$S$604,14,FALSE)</f>
        <v>35</v>
      </c>
      <c r="BE229" s="7" t="str">
        <f t="shared" si="59"/>
        <v>S</v>
      </c>
      <c r="BF229">
        <f>VLOOKUP($C229,KBMAUCO!$A$2:$S$604,16,FALSE)</f>
        <v>36</v>
      </c>
      <c r="BG229" s="7" t="str">
        <f t="shared" si="60"/>
        <v>S</v>
      </c>
      <c r="BH229">
        <f>VLOOKUP($C229,KBMAUCO!$A$2:$S$604,19,FALSE)</f>
        <v>36</v>
      </c>
      <c r="BI229" s="7" t="str">
        <f t="shared" si="61"/>
        <v>S</v>
      </c>
      <c r="BJ229">
        <f>VLOOKUP($C229,KBMAUCO!$A$2:$S$604,18,FALSE)</f>
        <v>6</v>
      </c>
      <c r="BK229" s="7" t="str">
        <f t="shared" si="62"/>
        <v>R</v>
      </c>
      <c r="BL229" t="str">
        <f>VLOOKUP($C229,KBMAUCO!$A$2:$S$604,4,FALSE)</f>
        <v>_</v>
      </c>
      <c r="BM229" s="7" t="str">
        <f t="shared" si="47"/>
        <v>S</v>
      </c>
    </row>
    <row r="230" spans="1:65">
      <c r="A230" s="8" t="s">
        <v>1302</v>
      </c>
      <c r="B230" s="8"/>
      <c r="C230" s="8">
        <v>3730</v>
      </c>
      <c r="D230" s="8" t="s">
        <v>1302</v>
      </c>
      <c r="E230" s="23">
        <f>VLOOKUP(C230,'fechas de aislamiento'!A$2:B$825,2,FALSE)</f>
        <v>43539</v>
      </c>
      <c r="F230" s="8" t="s">
        <v>1302</v>
      </c>
      <c r="G230" t="str">
        <f>VLOOKUP(C230,Sheet4!A$2:B$604,2,FALSE)</f>
        <v>PCM-192M1CIP</v>
      </c>
      <c r="H230" s="8" t="s">
        <v>1302</v>
      </c>
      <c r="I230" s="10" t="s">
        <v>1142</v>
      </c>
      <c r="J230" s="2" t="s">
        <v>1143</v>
      </c>
      <c r="K230" s="8" t="s">
        <v>1013</v>
      </c>
      <c r="L230" s="8" t="s">
        <v>1302</v>
      </c>
      <c r="M230" s="4" t="s">
        <v>1014</v>
      </c>
      <c r="N230" s="8">
        <v>744</v>
      </c>
      <c r="O230" t="s">
        <v>1302</v>
      </c>
      <c r="P230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1</v>
      </c>
      <c r="Y230" s="7">
        <v>0</v>
      </c>
      <c r="Z230" s="7">
        <v>0</v>
      </c>
      <c r="AA230" s="7">
        <v>1</v>
      </c>
      <c r="AB230" s="7">
        <v>0</v>
      </c>
      <c r="AC230" s="7">
        <v>0</v>
      </c>
      <c r="AD230" s="7">
        <v>0</v>
      </c>
      <c r="AE230" s="7">
        <v>1</v>
      </c>
      <c r="AF230" s="7"/>
      <c r="AG230" s="7"/>
      <c r="AH230">
        <f>VLOOKUP(C230,KBMAUCO!$A$2:$S$604,5,FALSE)</f>
        <v>24</v>
      </c>
      <c r="AI230" s="7" t="str">
        <f t="shared" si="48"/>
        <v>S</v>
      </c>
      <c r="AJ230">
        <f>VLOOKUP($C230,KBMAUCO!$A$2:$S$604,17,FALSE)</f>
        <v>20</v>
      </c>
      <c r="AK230" s="7" t="str">
        <f t="shared" si="49"/>
        <v>S</v>
      </c>
      <c r="AL230">
        <f>VLOOKUP($C230,KBMAUCO!$A$2:$S$604,6,FALSE)</f>
        <v>6</v>
      </c>
      <c r="AM230" s="7" t="str">
        <f t="shared" si="50"/>
        <v>R</v>
      </c>
      <c r="AN230">
        <f>VLOOKUP($C230,KBMAUCO!$A$2:$S$604,15,FALSE)</f>
        <v>26</v>
      </c>
      <c r="AO230" s="7" t="str">
        <f t="shared" si="51"/>
        <v>S</v>
      </c>
      <c r="AP230">
        <f>VLOOKUP($C230,KBMAUCO!$A$2:$S$604,12,FALSE)</f>
        <v>33</v>
      </c>
      <c r="AQ230" s="7" t="str">
        <f t="shared" si="52"/>
        <v>S</v>
      </c>
      <c r="AR230">
        <f>VLOOKUP($C230,KBMAUCO!$A$2:$S$604,7,FALSE)</f>
        <v>29</v>
      </c>
      <c r="AS230" s="7" t="str">
        <f t="shared" si="53"/>
        <v>S</v>
      </c>
      <c r="AT230">
        <f>VLOOKUP($C230,KBMAUCO!$A$2:$S$604,10,FALSE)</f>
        <v>34</v>
      </c>
      <c r="AU230" s="7" t="str">
        <f t="shared" si="54"/>
        <v>S</v>
      </c>
      <c r="AV230">
        <f>VLOOKUP($C230,KBMAUCO!$A$2:$S$604,8,FALSE)</f>
        <v>12</v>
      </c>
      <c r="AW230" s="7" t="str">
        <f t="shared" si="55"/>
        <v>R</v>
      </c>
      <c r="AX230">
        <f>VLOOKUP($C230,KBMAUCO!$A$2:$S$604,11,FALSE)</f>
        <v>35</v>
      </c>
      <c r="AY230" s="7" t="str">
        <f t="shared" si="56"/>
        <v>S</v>
      </c>
      <c r="AZ230">
        <f>VLOOKUP($C230,KBMAUCO!$A$2:$S$604,13,FALSE)</f>
        <v>33</v>
      </c>
      <c r="BA230" s="7" t="str">
        <f t="shared" si="57"/>
        <v>S</v>
      </c>
      <c r="BB230">
        <f>VLOOKUP($C230,KBMAUCO!$A$2:$S$604,9,FALSE)</f>
        <v>25</v>
      </c>
      <c r="BC230" s="7" t="str">
        <f t="shared" si="58"/>
        <v>S</v>
      </c>
      <c r="BD230">
        <f>VLOOKUP($C230,KBMAUCO!$A$2:$S$604,14,FALSE)</f>
        <v>30</v>
      </c>
      <c r="BE230" s="7" t="str">
        <f t="shared" si="59"/>
        <v>S</v>
      </c>
      <c r="BF230">
        <f>VLOOKUP($C230,KBMAUCO!$A$2:$S$604,16,FALSE)</f>
        <v>34</v>
      </c>
      <c r="BG230" s="7" t="str">
        <f t="shared" si="60"/>
        <v>S</v>
      </c>
      <c r="BH230">
        <f>VLOOKUP($C230,KBMAUCO!$A$2:$S$604,19,FALSE)</f>
        <v>30</v>
      </c>
      <c r="BI230" s="7" t="str">
        <f t="shared" si="61"/>
        <v>S</v>
      </c>
      <c r="BJ230">
        <f>VLOOKUP($C230,KBMAUCO!$A$2:$S$604,18,FALSE)</f>
        <v>6</v>
      </c>
      <c r="BK230" s="7" t="str">
        <f t="shared" si="62"/>
        <v>R</v>
      </c>
      <c r="BL230" t="str">
        <f>VLOOKUP($C230,KBMAUCO!$A$2:$S$604,4,FALSE)</f>
        <v>_</v>
      </c>
      <c r="BM230" s="7" t="str">
        <f t="shared" si="47"/>
        <v>S</v>
      </c>
    </row>
    <row r="231" spans="1:65">
      <c r="A231" s="8" t="s">
        <v>1303</v>
      </c>
      <c r="B231">
        <v>1</v>
      </c>
      <c r="C231" s="8">
        <v>3734</v>
      </c>
      <c r="D231" s="8" t="s">
        <v>1303</v>
      </c>
      <c r="E231" s="23">
        <f>VLOOKUP(C231,'fechas de aislamiento'!A$2:B$825,2,FALSE)</f>
        <v>43539</v>
      </c>
      <c r="F231" s="8" t="s">
        <v>1303</v>
      </c>
      <c r="G231" t="s">
        <v>591</v>
      </c>
      <c r="H231" s="8" t="s">
        <v>1303</v>
      </c>
      <c r="I231" s="10" t="s">
        <v>1142</v>
      </c>
      <c r="J231" s="2" t="s">
        <v>1143</v>
      </c>
      <c r="K231" s="8" t="s">
        <v>1013</v>
      </c>
      <c r="L231" s="8" t="s">
        <v>1303</v>
      </c>
      <c r="M231" s="4" t="s">
        <v>1014</v>
      </c>
      <c r="N231" s="8">
        <v>1193</v>
      </c>
      <c r="O231" t="s">
        <v>1303</v>
      </c>
      <c r="P231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1</v>
      </c>
      <c r="Y231" s="7">
        <v>0</v>
      </c>
      <c r="Z231" s="7">
        <v>0</v>
      </c>
      <c r="AA231" s="7">
        <v>1</v>
      </c>
      <c r="AB231" s="7">
        <v>0</v>
      </c>
      <c r="AC231" s="7">
        <v>0</v>
      </c>
      <c r="AD231" s="7">
        <v>0</v>
      </c>
      <c r="AE231" s="7">
        <v>1</v>
      </c>
      <c r="AF231" s="7"/>
      <c r="AG231" s="7"/>
      <c r="AH231">
        <f>VLOOKUP(C231,KBMAUCO!$A$2:$S$604,5,FALSE)</f>
        <v>21</v>
      </c>
      <c r="AI231" s="7" t="str">
        <f t="shared" si="48"/>
        <v>S</v>
      </c>
      <c r="AJ231">
        <f>VLOOKUP($C231,KBMAUCO!$A$2:$S$604,17,FALSE)</f>
        <v>20</v>
      </c>
      <c r="AK231" s="7" t="str">
        <f t="shared" si="49"/>
        <v>S</v>
      </c>
      <c r="AL231">
        <f>VLOOKUP($C231,KBMAUCO!$A$2:$S$604,6,FALSE)</f>
        <v>6</v>
      </c>
      <c r="AM231" s="7" t="str">
        <f t="shared" si="50"/>
        <v>R</v>
      </c>
      <c r="AN231">
        <f>VLOOKUP($C231,KBMAUCO!$A$2:$S$604,15,FALSE)</f>
        <v>27</v>
      </c>
      <c r="AO231" s="7" t="str">
        <f t="shared" si="51"/>
        <v>S</v>
      </c>
      <c r="AP231">
        <f>VLOOKUP($C231,KBMAUCO!$A$2:$S$604,12,FALSE)</f>
        <v>34</v>
      </c>
      <c r="AQ231" s="7" t="str">
        <f t="shared" si="52"/>
        <v>S</v>
      </c>
      <c r="AR231">
        <f>VLOOKUP($C231,KBMAUCO!$A$2:$S$604,7,FALSE)</f>
        <v>32</v>
      </c>
      <c r="AS231" s="7" t="str">
        <f t="shared" si="53"/>
        <v>S</v>
      </c>
      <c r="AT231">
        <f>VLOOKUP($C231,KBMAUCO!$A$2:$S$604,10,FALSE)</f>
        <v>31</v>
      </c>
      <c r="AU231" s="7" t="str">
        <f t="shared" si="54"/>
        <v>S</v>
      </c>
      <c r="AV231">
        <f>VLOOKUP($C231,KBMAUCO!$A$2:$S$604,8,FALSE)</f>
        <v>6</v>
      </c>
      <c r="AW231" s="7" t="str">
        <f t="shared" si="55"/>
        <v>R</v>
      </c>
      <c r="AX231">
        <f>VLOOKUP($C231,KBMAUCO!$A$2:$S$604,11,FALSE)</f>
        <v>36</v>
      </c>
      <c r="AY231" s="7" t="str">
        <f t="shared" si="56"/>
        <v>S</v>
      </c>
      <c r="AZ231">
        <f>VLOOKUP($C231,KBMAUCO!$A$2:$S$604,13,FALSE)</f>
        <v>30</v>
      </c>
      <c r="BA231" s="7" t="str">
        <f t="shared" si="57"/>
        <v>S</v>
      </c>
      <c r="BB231">
        <f>VLOOKUP($C231,KBMAUCO!$A$2:$S$604,9,FALSE)</f>
        <v>21</v>
      </c>
      <c r="BC231" s="7" t="str">
        <f t="shared" si="58"/>
        <v>S</v>
      </c>
      <c r="BD231">
        <f>VLOOKUP($C231,KBMAUCO!$A$2:$S$604,14,FALSE)</f>
        <v>29</v>
      </c>
      <c r="BE231" s="7" t="str">
        <f t="shared" si="59"/>
        <v>S</v>
      </c>
      <c r="BF231">
        <f>VLOOKUP($C231,KBMAUCO!$A$2:$S$604,16,FALSE)</f>
        <v>32</v>
      </c>
      <c r="BG231" s="7" t="str">
        <f t="shared" si="60"/>
        <v>S</v>
      </c>
      <c r="BH231">
        <f>VLOOKUP($C231,KBMAUCO!$A$2:$S$604,19,FALSE)</f>
        <v>30</v>
      </c>
      <c r="BI231" s="7" t="str">
        <f t="shared" si="61"/>
        <v>S</v>
      </c>
      <c r="BJ231">
        <f>VLOOKUP($C231,KBMAUCO!$A$2:$S$604,18,FALSE)</f>
        <v>6</v>
      </c>
      <c r="BK231" s="7" t="str">
        <f t="shared" si="62"/>
        <v>R</v>
      </c>
      <c r="BL231" t="str">
        <f>VLOOKUP($C231,KBMAUCO!$A$2:$S$604,4,FALSE)</f>
        <v>_</v>
      </c>
      <c r="BM231" s="7" t="str">
        <f t="shared" si="47"/>
        <v>S</v>
      </c>
    </row>
    <row r="232" spans="1:65">
      <c r="A232" s="8" t="s">
        <v>1304</v>
      </c>
      <c r="B232">
        <v>1</v>
      </c>
      <c r="C232" s="8">
        <v>3735</v>
      </c>
      <c r="D232" s="8" t="s">
        <v>1304</v>
      </c>
      <c r="E232" s="23">
        <f>VLOOKUP(C232,'fechas de aislamiento'!A$2:B$825,2,FALSE)</f>
        <v>43539</v>
      </c>
      <c r="F232" s="8" t="s">
        <v>1304</v>
      </c>
      <c r="G232" t="s">
        <v>593</v>
      </c>
      <c r="H232" s="8" t="s">
        <v>1304</v>
      </c>
      <c r="I232" s="10" t="s">
        <v>1142</v>
      </c>
      <c r="J232" s="2" t="s">
        <v>1143</v>
      </c>
      <c r="K232" s="8" t="s">
        <v>1013</v>
      </c>
      <c r="L232" s="8" t="s">
        <v>1304</v>
      </c>
      <c r="M232" s="4" t="s">
        <v>1014</v>
      </c>
      <c r="N232" s="8">
        <v>1193</v>
      </c>
      <c r="O232" t="s">
        <v>1304</v>
      </c>
      <c r="P232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1</v>
      </c>
      <c r="Y232" s="7">
        <v>0</v>
      </c>
      <c r="Z232" s="7">
        <v>0</v>
      </c>
      <c r="AA232" s="7">
        <v>1</v>
      </c>
      <c r="AB232" s="7">
        <v>0</v>
      </c>
      <c r="AC232" s="7">
        <v>0</v>
      </c>
      <c r="AD232" s="7">
        <v>0</v>
      </c>
      <c r="AE232" s="7">
        <v>1</v>
      </c>
      <c r="AF232" s="7"/>
      <c r="AG232" s="7"/>
      <c r="AH232">
        <f>VLOOKUP(C232,KBMAUCO!$A$2:$S$604,5,FALSE)</f>
        <v>24</v>
      </c>
      <c r="AI232" s="7" t="str">
        <f t="shared" si="48"/>
        <v>S</v>
      </c>
      <c r="AJ232">
        <f>VLOOKUP($C232,KBMAUCO!$A$2:$S$604,17,FALSE)</f>
        <v>24</v>
      </c>
      <c r="AK232" s="7" t="str">
        <f t="shared" si="49"/>
        <v>S</v>
      </c>
      <c r="AL232">
        <f>VLOOKUP($C232,KBMAUCO!$A$2:$S$604,6,FALSE)</f>
        <v>6</v>
      </c>
      <c r="AM232" s="7" t="str">
        <f t="shared" si="50"/>
        <v>R</v>
      </c>
      <c r="AN232">
        <f>VLOOKUP($C232,KBMAUCO!$A$2:$S$604,15,FALSE)</f>
        <v>29</v>
      </c>
      <c r="AO232" s="7" t="str">
        <f t="shared" si="51"/>
        <v>S</v>
      </c>
      <c r="AP232">
        <f>VLOOKUP($C232,KBMAUCO!$A$2:$S$604,12,FALSE)</f>
        <v>40</v>
      </c>
      <c r="AQ232" s="7" t="str">
        <f t="shared" si="52"/>
        <v>S</v>
      </c>
      <c r="AR232">
        <f>VLOOKUP($C232,KBMAUCO!$A$2:$S$604,7,FALSE)</f>
        <v>34</v>
      </c>
      <c r="AS232" s="7" t="str">
        <f t="shared" si="53"/>
        <v>S</v>
      </c>
      <c r="AT232">
        <f>VLOOKUP($C232,KBMAUCO!$A$2:$S$604,10,FALSE)</f>
        <v>34</v>
      </c>
      <c r="AU232" s="7" t="str">
        <f t="shared" si="54"/>
        <v>S</v>
      </c>
      <c r="AV232">
        <f>VLOOKUP($C232,KBMAUCO!$A$2:$S$604,8,FALSE)</f>
        <v>6</v>
      </c>
      <c r="AW232" s="7" t="str">
        <f t="shared" si="55"/>
        <v>R</v>
      </c>
      <c r="AX232">
        <f>VLOOKUP($C232,KBMAUCO!$A$2:$S$604,11,FALSE)</f>
        <v>30</v>
      </c>
      <c r="AY232" s="7" t="str">
        <f t="shared" si="56"/>
        <v>S</v>
      </c>
      <c r="AZ232">
        <f>VLOOKUP($C232,KBMAUCO!$A$2:$S$604,13,FALSE)</f>
        <v>32</v>
      </c>
      <c r="BA232" s="7" t="str">
        <f t="shared" si="57"/>
        <v>S</v>
      </c>
      <c r="BB232">
        <f>VLOOKUP($C232,KBMAUCO!$A$2:$S$604,9,FALSE)</f>
        <v>24</v>
      </c>
      <c r="BC232" s="7" t="str">
        <f t="shared" si="58"/>
        <v>S</v>
      </c>
      <c r="BD232">
        <f>VLOOKUP($C232,KBMAUCO!$A$2:$S$604,14,FALSE)</f>
        <v>30</v>
      </c>
      <c r="BE232" s="7" t="str">
        <f t="shared" si="59"/>
        <v>S</v>
      </c>
      <c r="BF232">
        <f>VLOOKUP($C232,KBMAUCO!$A$2:$S$604,16,FALSE)</f>
        <v>32</v>
      </c>
      <c r="BG232" s="7" t="str">
        <f t="shared" si="60"/>
        <v>S</v>
      </c>
      <c r="BH232">
        <f>VLOOKUP($C232,KBMAUCO!$A$2:$S$604,19,FALSE)</f>
        <v>29</v>
      </c>
      <c r="BI232" s="7" t="str">
        <f t="shared" si="61"/>
        <v>S</v>
      </c>
      <c r="BJ232">
        <f>VLOOKUP($C232,KBMAUCO!$A$2:$S$604,18,FALSE)</f>
        <v>6</v>
      </c>
      <c r="BK232" s="7" t="str">
        <f t="shared" si="62"/>
        <v>R</v>
      </c>
      <c r="BL232" t="str">
        <f>VLOOKUP($C232,KBMAUCO!$A$2:$S$604,4,FALSE)</f>
        <v>_</v>
      </c>
      <c r="BM232" s="7" t="str">
        <f t="shared" ref="BM232:BM295" si="63">IF(BL232&gt;21,"S",IF(BL232&lt;16,"R","I"))</f>
        <v>S</v>
      </c>
    </row>
    <row r="233" spans="1:65">
      <c r="A233" s="8" t="s">
        <v>1305</v>
      </c>
      <c r="B233" s="8"/>
      <c r="C233" s="8">
        <v>3738</v>
      </c>
      <c r="D233" s="8" t="s">
        <v>1305</v>
      </c>
      <c r="E233" s="23">
        <f>VLOOKUP(C233,'fechas de aislamiento'!A$2:B$825,2,FALSE)</f>
        <v>43543</v>
      </c>
      <c r="F233" s="8" t="s">
        <v>1305</v>
      </c>
      <c r="G233" t="str">
        <f>VLOOKUP(C233,Sheet4!A$2:B$604,2,FALSE)</f>
        <v>PCM-223M1CIP</v>
      </c>
      <c r="H233" s="8" t="s">
        <v>1305</v>
      </c>
      <c r="I233" s="10" t="s">
        <v>1142</v>
      </c>
      <c r="J233" s="2" t="s">
        <v>1143</v>
      </c>
      <c r="K233" s="8" t="s">
        <v>1013</v>
      </c>
      <c r="L233" s="8" t="s">
        <v>1305</v>
      </c>
      <c r="M233" s="4" t="s">
        <v>1014</v>
      </c>
      <c r="N233" s="8">
        <v>189</v>
      </c>
      <c r="O233" t="s">
        <v>1305</v>
      </c>
      <c r="P233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1</v>
      </c>
      <c r="AB233" s="7">
        <v>0</v>
      </c>
      <c r="AC233" s="7">
        <v>0</v>
      </c>
      <c r="AD233" s="7">
        <v>0</v>
      </c>
      <c r="AE233" s="7">
        <v>1</v>
      </c>
      <c r="AF233" s="7"/>
      <c r="AG233" s="7"/>
      <c r="AH233">
        <f>VLOOKUP(C233,KBMAUCO!$A$2:$S$604,5,FALSE)</f>
        <v>24</v>
      </c>
      <c r="AI233" s="7" t="str">
        <f t="shared" si="48"/>
        <v>S</v>
      </c>
      <c r="AJ233">
        <f>VLOOKUP($C233,KBMAUCO!$A$2:$S$604,17,FALSE)</f>
        <v>26</v>
      </c>
      <c r="AK233" s="7" t="str">
        <f t="shared" si="49"/>
        <v>S</v>
      </c>
      <c r="AL233">
        <f>VLOOKUP($C233,KBMAUCO!$A$2:$S$604,6,FALSE)</f>
        <v>23</v>
      </c>
      <c r="AM233" s="7" t="str">
        <f t="shared" si="50"/>
        <v>S</v>
      </c>
      <c r="AN233">
        <f>VLOOKUP($C233,KBMAUCO!$A$2:$S$604,15,FALSE)</f>
        <v>30</v>
      </c>
      <c r="AO233" s="7" t="str">
        <f t="shared" si="51"/>
        <v>S</v>
      </c>
      <c r="AP233">
        <f>VLOOKUP($C233,KBMAUCO!$A$2:$S$604,12,FALSE)</f>
        <v>36</v>
      </c>
      <c r="AQ233" s="7" t="str">
        <f t="shared" si="52"/>
        <v>S</v>
      </c>
      <c r="AR233">
        <f>VLOOKUP($C233,KBMAUCO!$A$2:$S$604,7,FALSE)</f>
        <v>34</v>
      </c>
      <c r="AS233" s="7" t="str">
        <f t="shared" si="53"/>
        <v>S</v>
      </c>
      <c r="AT233">
        <f>VLOOKUP($C233,KBMAUCO!$A$2:$S$604,10,FALSE)</f>
        <v>34</v>
      </c>
      <c r="AU233" s="7" t="str">
        <f t="shared" si="54"/>
        <v>S</v>
      </c>
      <c r="AV233">
        <f>VLOOKUP($C233,KBMAUCO!$A$2:$S$604,8,FALSE)</f>
        <v>6</v>
      </c>
      <c r="AW233" s="7" t="str">
        <f t="shared" si="55"/>
        <v>R</v>
      </c>
      <c r="AX233">
        <f>VLOOKUP($C233,KBMAUCO!$A$2:$S$604,11,FALSE)</f>
        <v>37</v>
      </c>
      <c r="AY233" s="7" t="str">
        <f t="shared" si="56"/>
        <v>S</v>
      </c>
      <c r="AZ233">
        <f>VLOOKUP($C233,KBMAUCO!$A$2:$S$604,13,FALSE)</f>
        <v>30</v>
      </c>
      <c r="BA233" s="7" t="str">
        <f t="shared" si="57"/>
        <v>S</v>
      </c>
      <c r="BB233">
        <f>VLOOKUP($C233,KBMAUCO!$A$2:$S$604,9,FALSE)</f>
        <v>23</v>
      </c>
      <c r="BC233" s="7" t="str">
        <f t="shared" si="58"/>
        <v>S</v>
      </c>
      <c r="BD233">
        <f>VLOOKUP($C233,KBMAUCO!$A$2:$S$604,14,FALSE)</f>
        <v>31</v>
      </c>
      <c r="BE233" s="7" t="str">
        <f t="shared" si="59"/>
        <v>S</v>
      </c>
      <c r="BF233">
        <f>VLOOKUP($C233,KBMAUCO!$A$2:$S$604,16,FALSE)</f>
        <v>35</v>
      </c>
      <c r="BG233" s="7" t="str">
        <f t="shared" si="60"/>
        <v>S</v>
      </c>
      <c r="BH233">
        <f>VLOOKUP($C233,KBMAUCO!$A$2:$S$604,19,FALSE)</f>
        <v>31</v>
      </c>
      <c r="BI233" s="7" t="str">
        <f t="shared" si="61"/>
        <v>S</v>
      </c>
      <c r="BJ233">
        <f>VLOOKUP($C233,KBMAUCO!$A$2:$S$604,18,FALSE)</f>
        <v>6</v>
      </c>
      <c r="BK233" s="7" t="str">
        <f t="shared" si="62"/>
        <v>R</v>
      </c>
      <c r="BL233" t="str">
        <f>VLOOKUP($C233,KBMAUCO!$A$2:$S$604,4,FALSE)</f>
        <v>_</v>
      </c>
      <c r="BM233" s="7" t="str">
        <f t="shared" si="63"/>
        <v>S</v>
      </c>
    </row>
    <row r="234" spans="1:65">
      <c r="A234" s="8" t="s">
        <v>1306</v>
      </c>
      <c r="B234" s="8"/>
      <c r="C234" s="8">
        <v>3739</v>
      </c>
      <c r="D234" s="8" t="s">
        <v>1306</v>
      </c>
      <c r="E234" s="23">
        <f>VLOOKUP(C234,'fechas de aislamiento'!A$2:B$825,2,FALSE)</f>
        <v>43539</v>
      </c>
      <c r="F234" s="8" t="s">
        <v>1306</v>
      </c>
      <c r="G234" t="str">
        <f>VLOOKUP(C234,Sheet4!A$2:B$604,2,FALSE)</f>
        <v>PCM-223M2CIP</v>
      </c>
      <c r="H234" s="8" t="s">
        <v>1306</v>
      </c>
      <c r="I234" s="10" t="s">
        <v>1142</v>
      </c>
      <c r="J234" s="2" t="s">
        <v>1143</v>
      </c>
      <c r="K234" s="8" t="s">
        <v>1013</v>
      </c>
      <c r="L234" s="8" t="s">
        <v>1306</v>
      </c>
      <c r="M234" s="4" t="s">
        <v>1014</v>
      </c>
      <c r="N234" s="8">
        <v>744</v>
      </c>
      <c r="O234" t="s">
        <v>1306</v>
      </c>
      <c r="P234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1</v>
      </c>
      <c r="AB234" s="7">
        <v>0</v>
      </c>
      <c r="AC234" s="7">
        <v>0</v>
      </c>
      <c r="AD234" s="7">
        <v>0</v>
      </c>
      <c r="AE234" s="7">
        <v>1</v>
      </c>
      <c r="AF234" s="7"/>
      <c r="AG234" s="7"/>
      <c r="AH234">
        <f>VLOOKUP(C234,KBMAUCO!$A$2:$S$604,5,FALSE)</f>
        <v>24</v>
      </c>
      <c r="AI234" s="7" t="str">
        <f t="shared" si="48"/>
        <v>S</v>
      </c>
      <c r="AJ234">
        <f>VLOOKUP($C234,KBMAUCO!$A$2:$S$604,17,FALSE)</f>
        <v>24</v>
      </c>
      <c r="AK234" s="7" t="str">
        <f t="shared" si="49"/>
        <v>S</v>
      </c>
      <c r="AL234">
        <f>VLOOKUP($C234,KBMAUCO!$A$2:$S$604,6,FALSE)</f>
        <v>21</v>
      </c>
      <c r="AM234" s="7" t="str">
        <f t="shared" si="50"/>
        <v>S</v>
      </c>
      <c r="AN234">
        <f>VLOOKUP($C234,KBMAUCO!$A$2:$S$604,15,FALSE)</f>
        <v>30</v>
      </c>
      <c r="AO234" s="7" t="str">
        <f t="shared" si="51"/>
        <v>S</v>
      </c>
      <c r="AP234">
        <f>VLOOKUP($C234,KBMAUCO!$A$2:$S$604,12,FALSE)</f>
        <v>35</v>
      </c>
      <c r="AQ234" s="7" t="str">
        <f t="shared" si="52"/>
        <v>S</v>
      </c>
      <c r="AR234">
        <f>VLOOKUP($C234,KBMAUCO!$A$2:$S$604,7,FALSE)</f>
        <v>31</v>
      </c>
      <c r="AS234" s="7" t="str">
        <f t="shared" si="53"/>
        <v>S</v>
      </c>
      <c r="AT234">
        <f>VLOOKUP($C234,KBMAUCO!$A$2:$S$604,10,FALSE)</f>
        <v>32</v>
      </c>
      <c r="AU234" s="7" t="str">
        <f t="shared" si="54"/>
        <v>S</v>
      </c>
      <c r="AV234">
        <f>VLOOKUP($C234,KBMAUCO!$A$2:$S$604,8,FALSE)</f>
        <v>14</v>
      </c>
      <c r="AW234" s="7" t="str">
        <f t="shared" si="55"/>
        <v>R</v>
      </c>
      <c r="AX234">
        <f>VLOOKUP($C234,KBMAUCO!$A$2:$S$604,11,FALSE)</f>
        <v>36</v>
      </c>
      <c r="AY234" s="7" t="str">
        <f t="shared" si="56"/>
        <v>S</v>
      </c>
      <c r="AZ234">
        <f>VLOOKUP($C234,KBMAUCO!$A$2:$S$604,13,FALSE)</f>
        <v>34</v>
      </c>
      <c r="BA234" s="7" t="str">
        <f t="shared" si="57"/>
        <v>S</v>
      </c>
      <c r="BB234">
        <f>VLOOKUP($C234,KBMAUCO!$A$2:$S$604,9,FALSE)</f>
        <v>24</v>
      </c>
      <c r="BC234" s="7" t="str">
        <f t="shared" si="58"/>
        <v>S</v>
      </c>
      <c r="BD234">
        <f>VLOOKUP($C234,KBMAUCO!$A$2:$S$604,14,FALSE)</f>
        <v>30</v>
      </c>
      <c r="BE234" s="7" t="str">
        <f t="shared" si="59"/>
        <v>S</v>
      </c>
      <c r="BF234">
        <f>VLOOKUP($C234,KBMAUCO!$A$2:$S$604,16,FALSE)</f>
        <v>35</v>
      </c>
      <c r="BG234" s="7" t="str">
        <f t="shared" si="60"/>
        <v>S</v>
      </c>
      <c r="BH234">
        <f>VLOOKUP($C234,KBMAUCO!$A$2:$S$604,19,FALSE)</f>
        <v>29</v>
      </c>
      <c r="BI234" s="7" t="str">
        <f t="shared" si="61"/>
        <v>S</v>
      </c>
      <c r="BJ234">
        <f>VLOOKUP($C234,KBMAUCO!$A$2:$S$604,18,FALSE)</f>
        <v>6</v>
      </c>
      <c r="BK234" s="7" t="str">
        <f t="shared" si="62"/>
        <v>R</v>
      </c>
      <c r="BL234" t="str">
        <f>VLOOKUP($C234,KBMAUCO!$A$2:$S$604,4,FALSE)</f>
        <v>_</v>
      </c>
      <c r="BM234" s="7" t="str">
        <f t="shared" si="63"/>
        <v>S</v>
      </c>
    </row>
    <row r="235" spans="1:65">
      <c r="A235" s="8" t="s">
        <v>1307</v>
      </c>
      <c r="B235" s="8"/>
      <c r="C235" s="8">
        <v>3747</v>
      </c>
      <c r="D235" s="8" t="s">
        <v>1307</v>
      </c>
      <c r="E235" s="23">
        <f>VLOOKUP(C235,'fechas de aislamiento'!A$2:B$825,2,FALSE)</f>
        <v>43546</v>
      </c>
      <c r="F235" s="8" t="s">
        <v>1307</v>
      </c>
      <c r="G235" t="str">
        <f>VLOOKUP(C235,Sheet4!A$2:B$604,2,FALSE)</f>
        <v>PCM-227M1CAZ</v>
      </c>
      <c r="H235" s="8" t="s">
        <v>1307</v>
      </c>
      <c r="I235" s="10" t="s">
        <v>1142</v>
      </c>
      <c r="J235" s="2" t="s">
        <v>1143</v>
      </c>
      <c r="K235" s="8" t="s">
        <v>1013</v>
      </c>
      <c r="L235" s="8" t="s">
        <v>1307</v>
      </c>
      <c r="M235" s="4" t="s">
        <v>1014</v>
      </c>
      <c r="N235" s="8">
        <v>1308</v>
      </c>
      <c r="O235" t="s">
        <v>1307</v>
      </c>
      <c r="P235">
        <v>0</v>
      </c>
      <c r="Q235" s="7">
        <v>0</v>
      </c>
      <c r="R235" s="7">
        <v>0</v>
      </c>
      <c r="S235" s="7">
        <v>0</v>
      </c>
      <c r="T235" s="7">
        <v>1</v>
      </c>
      <c r="U235" s="7">
        <v>0</v>
      </c>
      <c r="V235" s="7">
        <v>0</v>
      </c>
      <c r="W235" s="7">
        <v>0</v>
      </c>
      <c r="X235" s="7">
        <v>1</v>
      </c>
      <c r="Y235" s="7">
        <v>1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/>
      <c r="AG235" s="7"/>
      <c r="AH235">
        <f>VLOOKUP(C235,KBMAUCO!$A$2:$S$604,5,FALSE)</f>
        <v>25</v>
      </c>
      <c r="AI235" s="7" t="str">
        <f t="shared" si="48"/>
        <v>S</v>
      </c>
      <c r="AJ235">
        <f>VLOOKUP($C235,KBMAUCO!$A$2:$S$604,17,FALSE)</f>
        <v>11</v>
      </c>
      <c r="AK235" s="7" t="str">
        <f t="shared" si="49"/>
        <v>R</v>
      </c>
      <c r="AL235">
        <f>VLOOKUP($C235,KBMAUCO!$A$2:$S$604,6,FALSE)</f>
        <v>6</v>
      </c>
      <c r="AM235" s="7" t="str">
        <f t="shared" si="50"/>
        <v>R</v>
      </c>
      <c r="AN235">
        <f>VLOOKUP($C235,KBMAUCO!$A$2:$S$604,15,FALSE)</f>
        <v>16</v>
      </c>
      <c r="AO235" s="7" t="str">
        <f t="shared" si="51"/>
        <v>R</v>
      </c>
      <c r="AP235">
        <f>VLOOKUP($C235,KBMAUCO!$A$2:$S$604,12,FALSE)</f>
        <v>36</v>
      </c>
      <c r="AQ235" s="7" t="str">
        <f t="shared" si="52"/>
        <v>S</v>
      </c>
      <c r="AR235">
        <f>VLOOKUP($C235,KBMAUCO!$A$2:$S$604,7,FALSE)</f>
        <v>23</v>
      </c>
      <c r="AS235" s="7" t="str">
        <f t="shared" si="53"/>
        <v>S</v>
      </c>
      <c r="AT235">
        <f>VLOOKUP($C235,KBMAUCO!$A$2:$S$604,10,FALSE)</f>
        <v>29</v>
      </c>
      <c r="AU235" s="7" t="str">
        <f t="shared" si="54"/>
        <v>S</v>
      </c>
      <c r="AV235">
        <f>VLOOKUP($C235,KBMAUCO!$A$2:$S$604,8,FALSE)</f>
        <v>39</v>
      </c>
      <c r="AW235" s="7" t="str">
        <f t="shared" si="55"/>
        <v>S</v>
      </c>
      <c r="AX235">
        <f>VLOOKUP($C235,KBMAUCO!$A$2:$S$604,11,FALSE)</f>
        <v>35</v>
      </c>
      <c r="AY235" s="7" t="str">
        <f t="shared" si="56"/>
        <v>S</v>
      </c>
      <c r="AZ235">
        <f>VLOOKUP($C235,KBMAUCO!$A$2:$S$604,13,FALSE)</f>
        <v>33</v>
      </c>
      <c r="BA235" s="7" t="str">
        <f t="shared" si="57"/>
        <v>S</v>
      </c>
      <c r="BB235">
        <f>VLOOKUP($C235,KBMAUCO!$A$2:$S$604,9,FALSE)</f>
        <v>24</v>
      </c>
      <c r="BC235" s="7" t="str">
        <f t="shared" si="58"/>
        <v>S</v>
      </c>
      <c r="BD235">
        <f>VLOOKUP($C235,KBMAUCO!$A$2:$S$604,14,FALSE)</f>
        <v>34</v>
      </c>
      <c r="BE235" s="7" t="str">
        <f t="shared" si="59"/>
        <v>S</v>
      </c>
      <c r="BF235">
        <f>VLOOKUP($C235,KBMAUCO!$A$2:$S$604,16,FALSE)</f>
        <v>36</v>
      </c>
      <c r="BG235" s="7" t="str">
        <f t="shared" si="60"/>
        <v>S</v>
      </c>
      <c r="BH235">
        <f>VLOOKUP($C235,KBMAUCO!$A$2:$S$604,19,FALSE)</f>
        <v>25</v>
      </c>
      <c r="BI235" s="7" t="str">
        <f t="shared" si="61"/>
        <v>S</v>
      </c>
      <c r="BJ235">
        <f>VLOOKUP($C235,KBMAUCO!$A$2:$S$604,18,FALSE)</f>
        <v>30</v>
      </c>
      <c r="BK235" s="7" t="str">
        <f t="shared" si="62"/>
        <v>S</v>
      </c>
      <c r="BL235" t="str">
        <f>VLOOKUP($C235,KBMAUCO!$A$2:$S$604,4,FALSE)</f>
        <v>_</v>
      </c>
      <c r="BM235" s="7" t="str">
        <f t="shared" si="63"/>
        <v>S</v>
      </c>
    </row>
    <row r="236" spans="1:65">
      <c r="A236" s="8" t="s">
        <v>1308</v>
      </c>
      <c r="B236" s="8"/>
      <c r="C236" s="8">
        <v>3748</v>
      </c>
      <c r="D236" s="8" t="s">
        <v>1308</v>
      </c>
      <c r="E236" s="23">
        <f>VLOOKUP(C236,'fechas de aislamiento'!A$2:B$825,2,FALSE)</f>
        <v>43546</v>
      </c>
      <c r="F236" s="8" t="s">
        <v>1308</v>
      </c>
      <c r="G236" t="str">
        <f>VLOOKUP(C236,Sheet4!A$2:B$604,2,FALSE)</f>
        <v>PCM-227M2CAZ</v>
      </c>
      <c r="H236" s="8" t="s">
        <v>1308</v>
      </c>
      <c r="I236" s="10" t="s">
        <v>1142</v>
      </c>
      <c r="J236" s="2" t="s">
        <v>1143</v>
      </c>
      <c r="K236" s="8" t="s">
        <v>1013</v>
      </c>
      <c r="L236" s="8" t="s">
        <v>1308</v>
      </c>
      <c r="M236" s="4" t="s">
        <v>1014</v>
      </c>
      <c r="N236" s="8">
        <v>1308</v>
      </c>
      <c r="O236" t="s">
        <v>1308</v>
      </c>
      <c r="P236">
        <v>0</v>
      </c>
      <c r="Q236" s="7">
        <v>0</v>
      </c>
      <c r="R236" s="7">
        <v>0</v>
      </c>
      <c r="S236" s="7">
        <v>0</v>
      </c>
      <c r="T236" s="7">
        <v>1</v>
      </c>
      <c r="U236" s="7">
        <v>0</v>
      </c>
      <c r="V236" s="7">
        <v>0</v>
      </c>
      <c r="W236" s="7">
        <v>0</v>
      </c>
      <c r="X236" s="7">
        <v>1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/>
      <c r="AG236" s="7"/>
      <c r="AH236">
        <f>VLOOKUP(C236,KBMAUCO!$A$2:$S$604,5,FALSE)</f>
        <v>24</v>
      </c>
      <c r="AI236" s="7" t="str">
        <f t="shared" si="48"/>
        <v>S</v>
      </c>
      <c r="AJ236">
        <f>VLOOKUP($C236,KBMAUCO!$A$2:$S$604,17,FALSE)</f>
        <v>16</v>
      </c>
      <c r="AK236" s="7" t="str">
        <f t="shared" si="49"/>
        <v>S</v>
      </c>
      <c r="AL236">
        <f>VLOOKUP($C236,KBMAUCO!$A$2:$S$604,6,FALSE)</f>
        <v>6</v>
      </c>
      <c r="AM236" s="7" t="str">
        <f t="shared" si="50"/>
        <v>R</v>
      </c>
      <c r="AN236">
        <f>VLOOKUP($C236,KBMAUCO!$A$2:$S$604,15,FALSE)</f>
        <v>18</v>
      </c>
      <c r="AO236" s="7" t="str">
        <f t="shared" si="51"/>
        <v>R</v>
      </c>
      <c r="AP236">
        <f>VLOOKUP($C236,KBMAUCO!$A$2:$S$604,12,FALSE)</f>
        <v>40</v>
      </c>
      <c r="AQ236" s="7" t="str">
        <f t="shared" si="52"/>
        <v>S</v>
      </c>
      <c r="AR236">
        <f>VLOOKUP($C236,KBMAUCO!$A$2:$S$604,7,FALSE)</f>
        <v>26</v>
      </c>
      <c r="AS236" s="7" t="str">
        <f t="shared" si="53"/>
        <v>S</v>
      </c>
      <c r="AT236">
        <f>VLOOKUP($C236,KBMAUCO!$A$2:$S$604,10,FALSE)</f>
        <v>31</v>
      </c>
      <c r="AU236" s="7" t="str">
        <f t="shared" si="54"/>
        <v>S</v>
      </c>
      <c r="AV236">
        <f>VLOOKUP($C236,KBMAUCO!$A$2:$S$604,8,FALSE)</f>
        <v>36</v>
      </c>
      <c r="AW236" s="7" t="str">
        <f t="shared" si="55"/>
        <v>S</v>
      </c>
      <c r="AX236">
        <f>VLOOKUP($C236,KBMAUCO!$A$2:$S$604,11,FALSE)</f>
        <v>36</v>
      </c>
      <c r="AY236" s="7" t="str">
        <f t="shared" si="56"/>
        <v>S</v>
      </c>
      <c r="AZ236">
        <f>VLOOKUP($C236,KBMAUCO!$A$2:$S$604,13,FALSE)</f>
        <v>35</v>
      </c>
      <c r="BA236" s="7" t="str">
        <f t="shared" si="57"/>
        <v>S</v>
      </c>
      <c r="BB236">
        <f>VLOOKUP($C236,KBMAUCO!$A$2:$S$604,9,FALSE)</f>
        <v>24</v>
      </c>
      <c r="BC236" s="7" t="str">
        <f t="shared" si="58"/>
        <v>S</v>
      </c>
      <c r="BD236">
        <f>VLOOKUP($C236,KBMAUCO!$A$2:$S$604,14,FALSE)</f>
        <v>31</v>
      </c>
      <c r="BE236" s="7" t="str">
        <f t="shared" si="59"/>
        <v>S</v>
      </c>
      <c r="BF236">
        <f>VLOOKUP($C236,KBMAUCO!$A$2:$S$604,16,FALSE)</f>
        <v>37</v>
      </c>
      <c r="BG236" s="7" t="str">
        <f t="shared" si="60"/>
        <v>S</v>
      </c>
      <c r="BH236">
        <f>VLOOKUP($C236,KBMAUCO!$A$2:$S$604,19,FALSE)</f>
        <v>26</v>
      </c>
      <c r="BI236" s="7" t="str">
        <f t="shared" si="61"/>
        <v>S</v>
      </c>
      <c r="BJ236">
        <f>VLOOKUP($C236,KBMAUCO!$A$2:$S$604,18,FALSE)</f>
        <v>30</v>
      </c>
      <c r="BK236" s="7" t="str">
        <f t="shared" si="62"/>
        <v>S</v>
      </c>
      <c r="BL236" t="str">
        <f>VLOOKUP($C236,KBMAUCO!$A$2:$S$604,4,FALSE)</f>
        <v>_</v>
      </c>
      <c r="BM236" s="7" t="str">
        <f t="shared" si="63"/>
        <v>S</v>
      </c>
    </row>
    <row r="237" spans="1:65">
      <c r="A237" s="8" t="s">
        <v>1309</v>
      </c>
      <c r="B237" s="8"/>
      <c r="C237" s="8">
        <v>3750</v>
      </c>
      <c r="D237" s="8" t="s">
        <v>1309</v>
      </c>
      <c r="E237" s="23">
        <f>VLOOKUP(C237,'fechas de aislamiento'!A$2:B$825,2,FALSE)</f>
        <v>43546</v>
      </c>
      <c r="F237" s="8" t="s">
        <v>1309</v>
      </c>
      <c r="G237" t="str">
        <f>VLOOKUP(C237,Sheet4!A$2:B$604,2,FALSE)</f>
        <v>PCM-233M2CAZ</v>
      </c>
      <c r="H237" s="8" t="s">
        <v>1309</v>
      </c>
      <c r="I237" s="10" t="s">
        <v>1142</v>
      </c>
      <c r="J237" s="2" t="s">
        <v>1143</v>
      </c>
      <c r="K237" s="8" t="s">
        <v>1013</v>
      </c>
      <c r="L237" s="8" t="s">
        <v>1309</v>
      </c>
      <c r="M237" s="4" t="s">
        <v>1014</v>
      </c>
      <c r="N237" s="8">
        <v>10</v>
      </c>
      <c r="O237" t="s">
        <v>1309</v>
      </c>
      <c r="P237">
        <v>1</v>
      </c>
      <c r="Q237" s="7">
        <v>0</v>
      </c>
      <c r="R237" s="7">
        <v>0.5</v>
      </c>
      <c r="S237" s="7">
        <v>0</v>
      </c>
      <c r="T237" s="7">
        <v>1</v>
      </c>
      <c r="U237" s="7">
        <v>0</v>
      </c>
      <c r="V237" s="7">
        <v>0.5</v>
      </c>
      <c r="W237" s="7">
        <v>0</v>
      </c>
      <c r="X237" s="7">
        <v>1</v>
      </c>
      <c r="Y237" s="7">
        <v>0.5</v>
      </c>
      <c r="Z237" s="7">
        <v>0.5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/>
      <c r="AG237" s="7"/>
      <c r="AH237">
        <f>VLOOKUP(C237,KBMAUCO!$A$2:$S$604,5,FALSE)</f>
        <v>22</v>
      </c>
      <c r="AI237" s="7" t="str">
        <f t="shared" si="48"/>
        <v>S</v>
      </c>
      <c r="AJ237">
        <f>VLOOKUP($C237,KBMAUCO!$A$2:$S$604,17,FALSE)</f>
        <v>12</v>
      </c>
      <c r="AK237" s="7" t="str">
        <f t="shared" si="49"/>
        <v>I</v>
      </c>
      <c r="AL237">
        <f>VLOOKUP($C237,KBMAUCO!$A$2:$S$604,6,FALSE)</f>
        <v>6</v>
      </c>
      <c r="AM237" s="7" t="str">
        <f t="shared" si="50"/>
        <v>R</v>
      </c>
      <c r="AN237">
        <f>VLOOKUP($C237,KBMAUCO!$A$2:$S$604,15,FALSE)</f>
        <v>10</v>
      </c>
      <c r="AO237" s="7" t="str">
        <f t="shared" si="51"/>
        <v>R</v>
      </c>
      <c r="AP237">
        <f>VLOOKUP($C237,KBMAUCO!$A$2:$S$604,12,FALSE)</f>
        <v>30</v>
      </c>
      <c r="AQ237" s="7" t="str">
        <f t="shared" si="52"/>
        <v>S</v>
      </c>
      <c r="AR237">
        <f>VLOOKUP($C237,KBMAUCO!$A$2:$S$604,7,FALSE)</f>
        <v>22</v>
      </c>
      <c r="AS237" s="7" t="str">
        <f t="shared" si="53"/>
        <v>S</v>
      </c>
      <c r="AT237">
        <f>VLOOKUP($C237,KBMAUCO!$A$2:$S$604,10,FALSE)</f>
        <v>21</v>
      </c>
      <c r="AU237" s="7" t="str">
        <f t="shared" si="54"/>
        <v>I</v>
      </c>
      <c r="AV237">
        <f>VLOOKUP($C237,KBMAUCO!$A$2:$S$604,8,FALSE)</f>
        <v>37</v>
      </c>
      <c r="AW237" s="7" t="str">
        <f t="shared" si="55"/>
        <v>S</v>
      </c>
      <c r="AX237">
        <f>VLOOKUP($C237,KBMAUCO!$A$2:$S$604,11,FALSE)</f>
        <v>28</v>
      </c>
      <c r="AY237" s="7" t="str">
        <f t="shared" si="56"/>
        <v>S</v>
      </c>
      <c r="AZ237">
        <f>VLOOKUP($C237,KBMAUCO!$A$2:$S$604,13,FALSE)</f>
        <v>27</v>
      </c>
      <c r="BA237" s="7" t="str">
        <f t="shared" si="57"/>
        <v>S</v>
      </c>
      <c r="BB237">
        <f>VLOOKUP($C237,KBMAUCO!$A$2:$S$604,9,FALSE)</f>
        <v>18</v>
      </c>
      <c r="BC237" s="7" t="str">
        <f t="shared" si="58"/>
        <v>S</v>
      </c>
      <c r="BD237">
        <f>VLOOKUP($C237,KBMAUCO!$A$2:$S$604,14,FALSE)</f>
        <v>22</v>
      </c>
      <c r="BE237" s="7" t="str">
        <f t="shared" si="59"/>
        <v>I</v>
      </c>
      <c r="BF237">
        <f>VLOOKUP($C237,KBMAUCO!$A$2:$S$604,16,FALSE)</f>
        <v>30</v>
      </c>
      <c r="BG237" s="7" t="str">
        <f t="shared" si="60"/>
        <v>S</v>
      </c>
      <c r="BH237">
        <f>VLOOKUP($C237,KBMAUCO!$A$2:$S$604,19,FALSE)</f>
        <v>24</v>
      </c>
      <c r="BI237" s="7" t="str">
        <f t="shared" si="61"/>
        <v>I</v>
      </c>
      <c r="BJ237">
        <f>VLOOKUP($C237,KBMAUCO!$A$2:$S$604,18,FALSE)</f>
        <v>31</v>
      </c>
      <c r="BK237" s="7" t="str">
        <f t="shared" si="62"/>
        <v>S</v>
      </c>
      <c r="BL237" t="str">
        <f>VLOOKUP($C237,KBMAUCO!$A$2:$S$604,4,FALSE)</f>
        <v>_</v>
      </c>
      <c r="BM237" s="7" t="str">
        <f t="shared" si="63"/>
        <v>S</v>
      </c>
    </row>
    <row r="238" spans="1:65">
      <c r="A238" s="8" t="s">
        <v>1310</v>
      </c>
      <c r="B238">
        <v>1</v>
      </c>
      <c r="C238" s="8">
        <v>3756</v>
      </c>
      <c r="D238" s="8" t="s">
        <v>1310</v>
      </c>
      <c r="E238" s="23">
        <f>VLOOKUP(C238,'fechas de aislamiento'!A$2:B$825,2,FALSE)</f>
        <v>43546</v>
      </c>
      <c r="F238" s="8" t="s">
        <v>1310</v>
      </c>
      <c r="G238" t="s">
        <v>612</v>
      </c>
      <c r="H238" s="8" t="s">
        <v>1310</v>
      </c>
      <c r="I238" s="10" t="s">
        <v>1142</v>
      </c>
      <c r="J238" s="2" t="s">
        <v>1143</v>
      </c>
      <c r="K238" s="8" t="s">
        <v>1013</v>
      </c>
      <c r="L238" s="8" t="s">
        <v>1310</v>
      </c>
      <c r="M238" s="4" t="s">
        <v>1014</v>
      </c>
      <c r="N238" s="8">
        <v>131</v>
      </c>
      <c r="O238" t="s">
        <v>1310</v>
      </c>
      <c r="P238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/>
      <c r="AG238" s="7"/>
      <c r="AH238">
        <f>VLOOKUP(C238,KBMAUCO!$A$2:$S$604,5,FALSE)</f>
        <v>50</v>
      </c>
      <c r="AI238" s="7" t="str">
        <f t="shared" si="48"/>
        <v>S</v>
      </c>
      <c r="AJ238">
        <f>VLOOKUP($C238,KBMAUCO!$A$2:$S$604,17,FALSE)</f>
        <v>50</v>
      </c>
      <c r="AK238" s="7" t="str">
        <f t="shared" si="49"/>
        <v>S</v>
      </c>
      <c r="AL238">
        <f>VLOOKUP($C238,KBMAUCO!$A$2:$S$604,6,FALSE)</f>
        <v>50</v>
      </c>
      <c r="AM238" s="7" t="str">
        <f t="shared" si="50"/>
        <v>S</v>
      </c>
      <c r="AN238">
        <f>VLOOKUP($C238,KBMAUCO!$A$2:$S$604,15,FALSE)</f>
        <v>50</v>
      </c>
      <c r="AO238" s="7" t="str">
        <f t="shared" si="51"/>
        <v>S</v>
      </c>
      <c r="AP238">
        <f>VLOOKUP($C238,KBMAUCO!$A$2:$S$604,12,FALSE)</f>
        <v>50</v>
      </c>
      <c r="AQ238" s="7" t="str">
        <f t="shared" si="52"/>
        <v>S</v>
      </c>
      <c r="AR238">
        <f>VLOOKUP($C238,KBMAUCO!$A$2:$S$604,7,FALSE)</f>
        <v>50</v>
      </c>
      <c r="AS238" s="7" t="str">
        <f t="shared" si="53"/>
        <v>S</v>
      </c>
      <c r="AT238">
        <f>VLOOKUP($C238,KBMAUCO!$A$2:$S$604,10,FALSE)</f>
        <v>50</v>
      </c>
      <c r="AU238" s="7" t="str">
        <f t="shared" si="54"/>
        <v>S</v>
      </c>
      <c r="AV238">
        <f>VLOOKUP($C238,KBMAUCO!$A$2:$S$604,8,FALSE)</f>
        <v>50</v>
      </c>
      <c r="AW238" s="7" t="str">
        <f t="shared" si="55"/>
        <v>S</v>
      </c>
      <c r="AX238">
        <f>VLOOKUP($C238,KBMAUCO!$A$2:$S$604,11,FALSE)</f>
        <v>50</v>
      </c>
      <c r="AY238" s="7" t="str">
        <f t="shared" si="56"/>
        <v>S</v>
      </c>
      <c r="AZ238">
        <f>VLOOKUP($C238,KBMAUCO!$A$2:$S$604,13,FALSE)</f>
        <v>50</v>
      </c>
      <c r="BA238" s="7" t="str">
        <f t="shared" si="57"/>
        <v>S</v>
      </c>
      <c r="BB238">
        <f>VLOOKUP($C238,KBMAUCO!$A$2:$S$604,9,FALSE)</f>
        <v>50</v>
      </c>
      <c r="BC238" s="7" t="str">
        <f t="shared" si="58"/>
        <v>S</v>
      </c>
      <c r="BD238">
        <f>VLOOKUP($C238,KBMAUCO!$A$2:$S$604,14,FALSE)</f>
        <v>50</v>
      </c>
      <c r="BE238" s="7" t="str">
        <f t="shared" si="59"/>
        <v>S</v>
      </c>
      <c r="BF238">
        <f>VLOOKUP($C238,KBMAUCO!$A$2:$S$604,16,FALSE)</f>
        <v>50</v>
      </c>
      <c r="BG238" s="7" t="str">
        <f t="shared" si="60"/>
        <v>S</v>
      </c>
      <c r="BH238">
        <f>VLOOKUP($C238,KBMAUCO!$A$2:$S$604,19,FALSE)</f>
        <v>50</v>
      </c>
      <c r="BI238" s="7" t="str">
        <f t="shared" si="61"/>
        <v>S</v>
      </c>
      <c r="BJ238">
        <f>VLOOKUP($C238,KBMAUCO!$A$2:$S$604,18,FALSE)</f>
        <v>50</v>
      </c>
      <c r="BK238" s="7" t="str">
        <f t="shared" si="62"/>
        <v>S</v>
      </c>
      <c r="BL238" t="str">
        <f>VLOOKUP($C238,KBMAUCO!$A$2:$S$604,4,FALSE)</f>
        <v> </v>
      </c>
      <c r="BM238" s="7" t="str">
        <f t="shared" si="63"/>
        <v>S</v>
      </c>
    </row>
    <row r="239" spans="1:65">
      <c r="A239" s="8" t="s">
        <v>1311</v>
      </c>
      <c r="B239" s="8"/>
      <c r="C239" s="8">
        <v>3760</v>
      </c>
      <c r="D239" s="8" t="s">
        <v>1311</v>
      </c>
      <c r="E239" s="23">
        <f>VLOOKUP(C239,'fechas de aislamiento'!A$2:B$825,2,FALSE)</f>
        <v>43546</v>
      </c>
      <c r="F239" s="8" t="s">
        <v>1311</v>
      </c>
      <c r="G239" t="str">
        <f>VLOOKUP(C239,Sheet4!A$2:B$604,2,FALSE)</f>
        <v>PCM-243M2CAZ</v>
      </c>
      <c r="H239" s="8" t="s">
        <v>1311</v>
      </c>
      <c r="I239" s="10" t="s">
        <v>1142</v>
      </c>
      <c r="J239" s="2" t="s">
        <v>1143</v>
      </c>
      <c r="K239" s="8" t="s">
        <v>1013</v>
      </c>
      <c r="L239" s="8" t="s">
        <v>1311</v>
      </c>
      <c r="M239" s="4" t="s">
        <v>1014</v>
      </c>
      <c r="N239" s="8">
        <v>540</v>
      </c>
      <c r="O239" t="s">
        <v>1311</v>
      </c>
      <c r="P239">
        <v>1</v>
      </c>
      <c r="Q239" s="7">
        <v>0</v>
      </c>
      <c r="R239" s="7">
        <v>0</v>
      </c>
      <c r="S239" s="7">
        <v>0</v>
      </c>
      <c r="T239" s="7">
        <v>1</v>
      </c>
      <c r="U239" s="7">
        <v>0</v>
      </c>
      <c r="V239" s="7">
        <v>1</v>
      </c>
      <c r="W239" s="7">
        <v>0.5</v>
      </c>
      <c r="X239" s="7">
        <v>1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1</v>
      </c>
      <c r="AF239" s="7"/>
      <c r="AG239" s="7"/>
      <c r="AH239">
        <f>VLOOKUP(C239,KBMAUCO!$A$2:$S$604,5,FALSE)</f>
        <v>25</v>
      </c>
      <c r="AI239" s="7" t="str">
        <f t="shared" ref="AI239:AI302" si="64">IF(AH239&gt;19,"S",IF(AH239&lt;17,"R","I"))</f>
        <v>S</v>
      </c>
      <c r="AJ239">
        <f>VLOOKUP($C239,KBMAUCO!$A$2:$S$604,17,FALSE)</f>
        <v>18</v>
      </c>
      <c r="AK239" s="7" t="str">
        <f t="shared" ref="AK239:AK302" si="65">IF(AJ239&gt;14,"S",IF(AJ239&lt;12,"R","I"))</f>
        <v>S</v>
      </c>
      <c r="AL239">
        <f>VLOOKUP($C239,KBMAUCO!$A$2:$S$604,6,FALSE)</f>
        <v>6</v>
      </c>
      <c r="AM239" s="7" t="str">
        <f t="shared" ref="AM239:AM302" si="66">IF(AL239&gt;16,"S",IF(AL239&lt;14,"R","I"))</f>
        <v>R</v>
      </c>
      <c r="AN239">
        <f>VLOOKUP($C239,KBMAUCO!$A$2:$S$604,15,FALSE)</f>
        <v>6</v>
      </c>
      <c r="AO239" s="7" t="str">
        <f t="shared" ref="AO239:AO302" si="67">IF(AN239&gt;22,"S",IF(AN239&lt;20,"R","I"))</f>
        <v>R</v>
      </c>
      <c r="AP239">
        <f>VLOOKUP($C239,KBMAUCO!$A$2:$S$604,12,FALSE)</f>
        <v>23</v>
      </c>
      <c r="AQ239" s="7" t="str">
        <f t="shared" ref="AQ239:AQ302" si="68">IF(AP239&gt;24,"S",IF(AP239&lt;19,"R","I"))</f>
        <v>I</v>
      </c>
      <c r="AR239">
        <f>VLOOKUP($C239,KBMAUCO!$A$2:$S$604,7,FALSE)</f>
        <v>21</v>
      </c>
      <c r="AS239" s="7" t="str">
        <f t="shared" ref="AS239:AS302" si="69">IF(AR239&gt;20,"S",IF(AR239&lt;18,"R","I"))</f>
        <v>S</v>
      </c>
      <c r="AT239">
        <f>VLOOKUP($C239,KBMAUCO!$A$2:$S$604,10,FALSE)</f>
        <v>11</v>
      </c>
      <c r="AU239" s="7" t="str">
        <f t="shared" ref="AU239:AU302" si="70">IF(AT239&gt;22,"S",IF(AT239&lt;20,"R","I"))</f>
        <v>R</v>
      </c>
      <c r="AV239">
        <f>VLOOKUP($C239,KBMAUCO!$A$2:$S$604,8,FALSE)</f>
        <v>26</v>
      </c>
      <c r="AW239" s="7" t="str">
        <f t="shared" ref="AW239:AW302" si="71">IF(AV239&gt;25,"S",IF(AV239&lt;22,"R","I"))</f>
        <v>S</v>
      </c>
      <c r="AX239">
        <f>VLOOKUP($C239,KBMAUCO!$A$2:$S$604,11,FALSE)</f>
        <v>34</v>
      </c>
      <c r="AY239" s="7" t="str">
        <f t="shared" ref="AY239:AY302" si="72">IF(AX239&gt;21,"S",IF(AX239&lt;19,"R","I"))</f>
        <v>S</v>
      </c>
      <c r="AZ239">
        <f>VLOOKUP($C239,KBMAUCO!$A$2:$S$604,13,FALSE)</f>
        <v>34</v>
      </c>
      <c r="BA239" s="7" t="str">
        <f t="shared" ref="BA239:BA302" si="73">IF(AZ239&gt;15,"S",IF(AZ239&lt;13,"R","I"))</f>
        <v>S</v>
      </c>
      <c r="BB239">
        <f>VLOOKUP($C239,KBMAUCO!$A$2:$S$604,9,FALSE)</f>
        <v>26</v>
      </c>
      <c r="BC239" s="7" t="str">
        <f t="shared" ref="BC239:BC302" si="74">IF(BB239&gt;17,"S",IF(BB239&lt;15,"R","I"))</f>
        <v>S</v>
      </c>
      <c r="BD239">
        <f>VLOOKUP($C239,KBMAUCO!$A$2:$S$604,14,FALSE)</f>
        <v>33</v>
      </c>
      <c r="BE239" s="7" t="str">
        <f t="shared" ref="BE239:BE302" si="75">IF(BD239&gt;22,"S",IF(BD239&lt;20,"R","I"))</f>
        <v>S</v>
      </c>
      <c r="BF239">
        <f>VLOOKUP($C239,KBMAUCO!$A$2:$S$604,16,FALSE)</f>
        <v>36</v>
      </c>
      <c r="BG239" s="7" t="str">
        <f t="shared" ref="BG239:BG302" si="76">IF(BF239&gt;22,"S",IF(BF239&lt;20,"R","I"))</f>
        <v>S</v>
      </c>
      <c r="BH239">
        <f>VLOOKUP($C239,KBMAUCO!$A$2:$S$604,19,FALSE)</f>
        <v>28</v>
      </c>
      <c r="BI239" s="7" t="str">
        <f t="shared" ref="BI239:BI302" si="77">IF(BH239&gt;24,"S",IF(BH239&lt;21,"R","I"))</f>
        <v>S</v>
      </c>
      <c r="BJ239">
        <f>VLOOKUP($C239,KBMAUCO!$A$2:$S$604,18,FALSE)</f>
        <v>6</v>
      </c>
      <c r="BK239" s="7" t="str">
        <f t="shared" ref="BK239:BK302" si="78">IF(BJ239&gt;15,"S",IF(BJ239&lt;11,"R","I"))</f>
        <v>R</v>
      </c>
      <c r="BL239" t="str">
        <f>VLOOKUP($C239,KBMAUCO!$A$2:$S$604,4,FALSE)</f>
        <v>_</v>
      </c>
      <c r="BM239" s="7" t="str">
        <f t="shared" si="63"/>
        <v>S</v>
      </c>
    </row>
    <row r="240" spans="1:65">
      <c r="A240" s="8" t="s">
        <v>1312</v>
      </c>
      <c r="B240">
        <v>1</v>
      </c>
      <c r="C240" s="8">
        <v>3763</v>
      </c>
      <c r="D240" s="8" t="s">
        <v>1312</v>
      </c>
      <c r="E240" s="23">
        <f>VLOOKUP(C240,'fechas de aislamiento'!A$2:B$825,2,FALSE)</f>
        <v>43546</v>
      </c>
      <c r="F240" s="8" t="s">
        <v>1312</v>
      </c>
      <c r="G240" t="s">
        <v>624</v>
      </c>
      <c r="H240" s="8" t="s">
        <v>1312</v>
      </c>
      <c r="I240" s="10" t="s">
        <v>1142</v>
      </c>
      <c r="J240" s="2" t="s">
        <v>1143</v>
      </c>
      <c r="K240" s="8" t="s">
        <v>1013</v>
      </c>
      <c r="L240" s="8" t="s">
        <v>1312</v>
      </c>
      <c r="M240" s="4" t="s">
        <v>1014</v>
      </c>
      <c r="N240" s="8">
        <v>1193</v>
      </c>
      <c r="O240" t="s">
        <v>1312</v>
      </c>
      <c r="P240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1</v>
      </c>
      <c r="Y240" s="7">
        <v>0</v>
      </c>
      <c r="Z240" s="7">
        <v>0</v>
      </c>
      <c r="AA240" s="7">
        <v>1</v>
      </c>
      <c r="AB240" s="7">
        <v>0</v>
      </c>
      <c r="AC240" s="7">
        <v>0</v>
      </c>
      <c r="AD240" s="7">
        <v>0</v>
      </c>
      <c r="AE240" s="7">
        <v>1</v>
      </c>
      <c r="AF240" s="7"/>
      <c r="AG240" s="7"/>
      <c r="AH240">
        <f>VLOOKUP(C240,KBMAUCO!$A$2:$S$604,5,FALSE)</f>
        <v>26</v>
      </c>
      <c r="AI240" s="7" t="str">
        <f t="shared" si="64"/>
        <v>S</v>
      </c>
      <c r="AJ240">
        <f>VLOOKUP($C240,KBMAUCO!$A$2:$S$604,17,FALSE)</f>
        <v>26</v>
      </c>
      <c r="AK240" s="7" t="str">
        <f t="shared" si="65"/>
        <v>S</v>
      </c>
      <c r="AL240">
        <f>VLOOKUP($C240,KBMAUCO!$A$2:$S$604,6,FALSE)</f>
        <v>6</v>
      </c>
      <c r="AM240" s="7" t="str">
        <f t="shared" si="66"/>
        <v>R</v>
      </c>
      <c r="AN240">
        <f>VLOOKUP($C240,KBMAUCO!$A$2:$S$604,15,FALSE)</f>
        <v>30</v>
      </c>
      <c r="AO240" s="7" t="str">
        <f t="shared" si="67"/>
        <v>S</v>
      </c>
      <c r="AP240">
        <f>VLOOKUP($C240,KBMAUCO!$A$2:$S$604,12,FALSE)</f>
        <v>40</v>
      </c>
      <c r="AQ240" s="7" t="str">
        <f t="shared" si="68"/>
        <v>S</v>
      </c>
      <c r="AR240">
        <f>VLOOKUP($C240,KBMAUCO!$A$2:$S$604,7,FALSE)</f>
        <v>39</v>
      </c>
      <c r="AS240" s="7" t="str">
        <f t="shared" si="69"/>
        <v>S</v>
      </c>
      <c r="AT240">
        <f>VLOOKUP($C240,KBMAUCO!$A$2:$S$604,10,FALSE)</f>
        <v>39</v>
      </c>
      <c r="AU240" s="7" t="str">
        <f t="shared" si="70"/>
        <v>S</v>
      </c>
      <c r="AV240">
        <f>VLOOKUP($C240,KBMAUCO!$A$2:$S$604,8,FALSE)</f>
        <v>10</v>
      </c>
      <c r="AW240" s="7" t="str">
        <f t="shared" si="71"/>
        <v>R</v>
      </c>
      <c r="AX240">
        <f>VLOOKUP($C240,KBMAUCO!$A$2:$S$604,11,FALSE)</f>
        <v>42</v>
      </c>
      <c r="AY240" s="7" t="str">
        <f t="shared" si="72"/>
        <v>S</v>
      </c>
      <c r="AZ240">
        <f>VLOOKUP($C240,KBMAUCO!$A$2:$S$604,13,FALSE)</f>
        <v>34</v>
      </c>
      <c r="BA240" s="7" t="str">
        <f t="shared" si="73"/>
        <v>S</v>
      </c>
      <c r="BB240">
        <f>VLOOKUP($C240,KBMAUCO!$A$2:$S$604,9,FALSE)</f>
        <v>26</v>
      </c>
      <c r="BC240" s="7" t="str">
        <f t="shared" si="74"/>
        <v>S</v>
      </c>
      <c r="BD240">
        <f>VLOOKUP($C240,KBMAUCO!$A$2:$S$604,14,FALSE)</f>
        <v>34</v>
      </c>
      <c r="BE240" s="7" t="str">
        <f t="shared" si="75"/>
        <v>S</v>
      </c>
      <c r="BF240">
        <f>VLOOKUP($C240,KBMAUCO!$A$2:$S$604,16,FALSE)</f>
        <v>40</v>
      </c>
      <c r="BG240" s="7" t="str">
        <f t="shared" si="76"/>
        <v>S</v>
      </c>
      <c r="BH240">
        <f>VLOOKUP($C240,KBMAUCO!$A$2:$S$604,19,FALSE)</f>
        <v>32</v>
      </c>
      <c r="BI240" s="7" t="str">
        <f t="shared" si="77"/>
        <v>S</v>
      </c>
      <c r="BJ240">
        <f>VLOOKUP($C240,KBMAUCO!$A$2:$S$604,18,FALSE)</f>
        <v>6</v>
      </c>
      <c r="BK240" s="7" t="str">
        <f t="shared" si="78"/>
        <v>R</v>
      </c>
      <c r="BL240" t="str">
        <f>VLOOKUP($C240,KBMAUCO!$A$2:$S$604,4,FALSE)</f>
        <v>_</v>
      </c>
      <c r="BM240" s="7" t="str">
        <f t="shared" si="63"/>
        <v>S</v>
      </c>
    </row>
    <row r="241" spans="1:65">
      <c r="A241" s="8" t="s">
        <v>1313</v>
      </c>
      <c r="B241" s="8"/>
      <c r="C241" s="8">
        <v>3764</v>
      </c>
      <c r="D241" s="8" t="s">
        <v>1313</v>
      </c>
      <c r="E241" s="23">
        <f>VLOOKUP(C241,'fechas de aislamiento'!A$2:B$825,2,FALSE)</f>
        <v>43546</v>
      </c>
      <c r="F241" s="8" t="s">
        <v>1313</v>
      </c>
      <c r="G241" t="str">
        <f>VLOOKUP(C241,Sheet4!A$2:B$604,2,FALSE)</f>
        <v>PCM-227M2CIP</v>
      </c>
      <c r="H241" s="8" t="s">
        <v>1313</v>
      </c>
      <c r="I241" s="10" t="s">
        <v>1142</v>
      </c>
      <c r="J241" s="2" t="s">
        <v>1143</v>
      </c>
      <c r="K241" s="8" t="s">
        <v>1013</v>
      </c>
      <c r="L241" s="8" t="s">
        <v>1313</v>
      </c>
      <c r="M241" s="4" t="s">
        <v>1014</v>
      </c>
      <c r="N241" s="8">
        <v>1308</v>
      </c>
      <c r="O241" t="s">
        <v>1313</v>
      </c>
      <c r="P241">
        <v>1</v>
      </c>
      <c r="Q241" s="7">
        <v>0</v>
      </c>
      <c r="R241" s="7">
        <v>0</v>
      </c>
      <c r="S241" s="7">
        <v>0</v>
      </c>
      <c r="T241" s="7">
        <v>1</v>
      </c>
      <c r="U241" s="7">
        <v>0.5</v>
      </c>
      <c r="V241" s="7">
        <v>1</v>
      </c>
      <c r="W241" s="7">
        <v>0.5</v>
      </c>
      <c r="X241" s="7">
        <v>1</v>
      </c>
      <c r="Y241" s="7">
        <v>0</v>
      </c>
      <c r="Z241" s="7">
        <v>0</v>
      </c>
      <c r="AA241" s="7">
        <v>0.5</v>
      </c>
      <c r="AB241" s="7">
        <v>0</v>
      </c>
      <c r="AC241" s="7">
        <v>0</v>
      </c>
      <c r="AD241" s="7">
        <v>0</v>
      </c>
      <c r="AE241" s="7">
        <v>1</v>
      </c>
      <c r="AF241" s="7"/>
      <c r="AG241" s="7"/>
      <c r="AH241">
        <f>VLOOKUP(C241,KBMAUCO!$A$2:$S$604,5,FALSE)</f>
        <v>24</v>
      </c>
      <c r="AI241" s="7" t="str">
        <f t="shared" si="64"/>
        <v>S</v>
      </c>
      <c r="AJ241">
        <f>VLOOKUP($C241,KBMAUCO!$A$2:$S$604,17,FALSE)</f>
        <v>17</v>
      </c>
      <c r="AK241" s="7" t="str">
        <f t="shared" si="65"/>
        <v>S</v>
      </c>
      <c r="AL241">
        <f>VLOOKUP($C241,KBMAUCO!$A$2:$S$604,6,FALSE)</f>
        <v>6</v>
      </c>
      <c r="AM241" s="7" t="str">
        <f t="shared" si="66"/>
        <v>R</v>
      </c>
      <c r="AN241">
        <f>VLOOKUP($C241,KBMAUCO!$A$2:$S$604,15,FALSE)</f>
        <v>6</v>
      </c>
      <c r="AO241" s="7" t="str">
        <f t="shared" si="67"/>
        <v>R</v>
      </c>
      <c r="AP241">
        <f>VLOOKUP($C241,KBMAUCO!$A$2:$S$604,12,FALSE)</f>
        <v>20</v>
      </c>
      <c r="AQ241" s="7" t="str">
        <f t="shared" si="68"/>
        <v>I</v>
      </c>
      <c r="AR241">
        <f>VLOOKUP($C241,KBMAUCO!$A$2:$S$604,7,FALSE)</f>
        <v>19</v>
      </c>
      <c r="AS241" s="7" t="str">
        <f t="shared" si="69"/>
        <v>I</v>
      </c>
      <c r="AT241">
        <f>VLOOKUP($C241,KBMAUCO!$A$2:$S$604,10,FALSE)</f>
        <v>12</v>
      </c>
      <c r="AU241" s="7" t="str">
        <f t="shared" si="70"/>
        <v>R</v>
      </c>
      <c r="AV241">
        <f>VLOOKUP($C241,KBMAUCO!$A$2:$S$604,8,FALSE)</f>
        <v>25</v>
      </c>
      <c r="AW241" s="7" t="str">
        <f t="shared" si="71"/>
        <v>I</v>
      </c>
      <c r="AX241">
        <f>VLOOKUP($C241,KBMAUCO!$A$2:$S$604,11,FALSE)</f>
        <v>32</v>
      </c>
      <c r="AY241" s="7" t="str">
        <f t="shared" si="72"/>
        <v>S</v>
      </c>
      <c r="AZ241">
        <f>VLOOKUP($C241,KBMAUCO!$A$2:$S$604,13,FALSE)</f>
        <v>32</v>
      </c>
      <c r="BA241" s="7" t="str">
        <f t="shared" si="73"/>
        <v>S</v>
      </c>
      <c r="BB241">
        <f>VLOOKUP($C241,KBMAUCO!$A$2:$S$604,9,FALSE)</f>
        <v>24</v>
      </c>
      <c r="BC241" s="7" t="str">
        <f t="shared" si="74"/>
        <v>S</v>
      </c>
      <c r="BD241">
        <f>VLOOKUP($C241,KBMAUCO!$A$2:$S$604,14,FALSE)</f>
        <v>30</v>
      </c>
      <c r="BE241" s="7" t="str">
        <f t="shared" si="75"/>
        <v>S</v>
      </c>
      <c r="BF241">
        <f>VLOOKUP($C241,KBMAUCO!$A$2:$S$604,16,FALSE)</f>
        <v>31</v>
      </c>
      <c r="BG241" s="7" t="str">
        <f t="shared" si="76"/>
        <v>S</v>
      </c>
      <c r="BH241">
        <f>VLOOKUP($C241,KBMAUCO!$A$2:$S$604,19,FALSE)</f>
        <v>26</v>
      </c>
      <c r="BI241" s="7" t="str">
        <f t="shared" si="77"/>
        <v>S</v>
      </c>
      <c r="BJ241">
        <f>VLOOKUP($C241,KBMAUCO!$A$2:$S$604,18,FALSE)</f>
        <v>6</v>
      </c>
      <c r="BK241" s="7" t="str">
        <f t="shared" si="78"/>
        <v>R</v>
      </c>
      <c r="BL241" t="str">
        <f>VLOOKUP($C241,KBMAUCO!$A$2:$S$604,4,FALSE)</f>
        <v>_</v>
      </c>
      <c r="BM241" s="7" t="str">
        <f t="shared" si="63"/>
        <v>S</v>
      </c>
    </row>
    <row r="242" spans="1:65">
      <c r="A242" s="8" t="s">
        <v>1314</v>
      </c>
      <c r="B242">
        <v>1</v>
      </c>
      <c r="C242" s="8">
        <v>3765</v>
      </c>
      <c r="D242" s="8" t="s">
        <v>1314</v>
      </c>
      <c r="E242" s="23">
        <f>VLOOKUP(C242,'fechas de aislamiento'!A$2:B$825,2,FALSE)</f>
        <v>43546</v>
      </c>
      <c r="F242" s="8" t="s">
        <v>1314</v>
      </c>
      <c r="G242" t="s">
        <v>627</v>
      </c>
      <c r="H242" s="8" t="s">
        <v>1314</v>
      </c>
      <c r="I242" s="10" t="s">
        <v>1142</v>
      </c>
      <c r="J242" s="2" t="s">
        <v>1143</v>
      </c>
      <c r="K242" s="8" t="s">
        <v>1013</v>
      </c>
      <c r="L242" s="8" t="s">
        <v>1314</v>
      </c>
      <c r="M242" s="4" t="s">
        <v>1014</v>
      </c>
      <c r="N242" s="8">
        <v>1193</v>
      </c>
      <c r="O242" t="s">
        <v>1314</v>
      </c>
      <c r="P242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1</v>
      </c>
      <c r="Y242" s="7">
        <v>0</v>
      </c>
      <c r="Z242" s="7">
        <v>0</v>
      </c>
      <c r="AA242" s="7">
        <v>1</v>
      </c>
      <c r="AB242" s="7">
        <v>0</v>
      </c>
      <c r="AC242" s="7">
        <v>0</v>
      </c>
      <c r="AD242" s="7">
        <v>0</v>
      </c>
      <c r="AE242" s="7">
        <v>1</v>
      </c>
      <c r="AF242" s="7"/>
      <c r="AG242" s="7"/>
      <c r="AH242">
        <f>VLOOKUP(C242,KBMAUCO!$A$2:$S$604,5,FALSE)</f>
        <v>22</v>
      </c>
      <c r="AI242" s="7" t="str">
        <f t="shared" si="64"/>
        <v>S</v>
      </c>
      <c r="AJ242">
        <f>VLOOKUP($C242,KBMAUCO!$A$2:$S$604,17,FALSE)</f>
        <v>24</v>
      </c>
      <c r="AK242" s="7" t="str">
        <f t="shared" si="65"/>
        <v>S</v>
      </c>
      <c r="AL242">
        <f>VLOOKUP($C242,KBMAUCO!$A$2:$S$604,6,FALSE)</f>
        <v>6</v>
      </c>
      <c r="AM242" s="7" t="str">
        <f t="shared" si="66"/>
        <v>R</v>
      </c>
      <c r="AN242">
        <f>VLOOKUP($C242,KBMAUCO!$A$2:$S$604,15,FALSE)</f>
        <v>28</v>
      </c>
      <c r="AO242" s="7" t="str">
        <f t="shared" si="67"/>
        <v>S</v>
      </c>
      <c r="AP242">
        <f>VLOOKUP($C242,KBMAUCO!$A$2:$S$604,12,FALSE)</f>
        <v>38</v>
      </c>
      <c r="AQ242" s="7" t="str">
        <f t="shared" si="68"/>
        <v>S</v>
      </c>
      <c r="AR242">
        <f>VLOOKUP($C242,KBMAUCO!$A$2:$S$604,7,FALSE)</f>
        <v>31</v>
      </c>
      <c r="AS242" s="7" t="str">
        <f t="shared" si="69"/>
        <v>S</v>
      </c>
      <c r="AT242">
        <f>VLOOKUP($C242,KBMAUCO!$A$2:$S$604,10,FALSE)</f>
        <v>34</v>
      </c>
      <c r="AU242" s="7" t="str">
        <f t="shared" si="70"/>
        <v>S</v>
      </c>
      <c r="AV242">
        <f>VLOOKUP($C242,KBMAUCO!$A$2:$S$604,8,FALSE)</f>
        <v>11</v>
      </c>
      <c r="AW242" s="7" t="str">
        <f t="shared" si="71"/>
        <v>R</v>
      </c>
      <c r="AX242">
        <f>VLOOKUP($C242,KBMAUCO!$A$2:$S$604,11,FALSE)</f>
        <v>34</v>
      </c>
      <c r="AY242" s="7" t="str">
        <f t="shared" si="72"/>
        <v>S</v>
      </c>
      <c r="AZ242">
        <f>VLOOKUP($C242,KBMAUCO!$A$2:$S$604,13,FALSE)</f>
        <v>29</v>
      </c>
      <c r="BA242" s="7" t="str">
        <f t="shared" si="73"/>
        <v>S</v>
      </c>
      <c r="BB242">
        <f>VLOOKUP($C242,KBMAUCO!$A$2:$S$604,9,FALSE)</f>
        <v>24</v>
      </c>
      <c r="BC242" s="7" t="str">
        <f t="shared" si="74"/>
        <v>S</v>
      </c>
      <c r="BD242">
        <f>VLOOKUP($C242,KBMAUCO!$A$2:$S$604,14,FALSE)</f>
        <v>31</v>
      </c>
      <c r="BE242" s="7" t="str">
        <f t="shared" si="75"/>
        <v>S</v>
      </c>
      <c r="BF242">
        <f>VLOOKUP($C242,KBMAUCO!$A$2:$S$604,16,FALSE)</f>
        <v>31</v>
      </c>
      <c r="BG242" s="7" t="str">
        <f t="shared" si="76"/>
        <v>S</v>
      </c>
      <c r="BH242">
        <f>VLOOKUP($C242,KBMAUCO!$A$2:$S$604,19,FALSE)</f>
        <v>30</v>
      </c>
      <c r="BI242" s="7" t="str">
        <f t="shared" si="77"/>
        <v>S</v>
      </c>
      <c r="BJ242">
        <f>VLOOKUP($C242,KBMAUCO!$A$2:$S$604,18,FALSE)</f>
        <v>6</v>
      </c>
      <c r="BK242" s="7" t="str">
        <f t="shared" si="78"/>
        <v>R</v>
      </c>
      <c r="BL242" t="str">
        <f>VLOOKUP($C242,KBMAUCO!$A$2:$S$604,4,FALSE)</f>
        <v>_</v>
      </c>
      <c r="BM242" s="7" t="str">
        <f t="shared" si="63"/>
        <v>S</v>
      </c>
    </row>
    <row r="243" spans="1:65">
      <c r="A243" s="8" t="s">
        <v>1315</v>
      </c>
      <c r="B243" s="8"/>
      <c r="C243" s="8">
        <v>3767</v>
      </c>
      <c r="D243" s="8" t="s">
        <v>1315</v>
      </c>
      <c r="E243" s="23">
        <f>VLOOKUP(C243,'fechas de aislamiento'!A$2:B$825,2,FALSE)</f>
        <v>43546</v>
      </c>
      <c r="F243" s="8" t="s">
        <v>1315</v>
      </c>
      <c r="G243" t="str">
        <f>VLOOKUP(C243,Sheet4!A$2:B$604,2,FALSE)</f>
        <v>PCM-237M1CIP</v>
      </c>
      <c r="H243" s="8" t="s">
        <v>1315</v>
      </c>
      <c r="I243" s="10" t="s">
        <v>1142</v>
      </c>
      <c r="J243" s="2" t="s">
        <v>1143</v>
      </c>
      <c r="K243" s="8" t="s">
        <v>1013</v>
      </c>
      <c r="L243" s="8" t="s">
        <v>1315</v>
      </c>
      <c r="M243" s="4" t="s">
        <v>1014</v>
      </c>
      <c r="N243" s="8">
        <v>1431</v>
      </c>
      <c r="O243" t="s">
        <v>1315</v>
      </c>
      <c r="P243">
        <v>0</v>
      </c>
      <c r="Q243" s="7">
        <v>0</v>
      </c>
      <c r="R243" s="7">
        <v>0.5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1</v>
      </c>
      <c r="Y243" s="7">
        <v>0</v>
      </c>
      <c r="Z243" s="7">
        <v>0</v>
      </c>
      <c r="AA243" s="7">
        <v>1</v>
      </c>
      <c r="AB243" s="7">
        <v>0</v>
      </c>
      <c r="AC243" s="7">
        <v>0</v>
      </c>
      <c r="AD243" s="7">
        <v>0</v>
      </c>
      <c r="AE243" s="7">
        <v>1</v>
      </c>
      <c r="AF243" s="7"/>
      <c r="AG243" s="7"/>
      <c r="AH243">
        <f>VLOOKUP(C243,KBMAUCO!$A$2:$S$604,5,FALSE)</f>
        <v>20</v>
      </c>
      <c r="AI243" s="7" t="str">
        <f t="shared" si="64"/>
        <v>S</v>
      </c>
      <c r="AJ243">
        <f>VLOOKUP($C243,KBMAUCO!$A$2:$S$604,17,FALSE)</f>
        <v>20</v>
      </c>
      <c r="AK243" s="7" t="str">
        <f t="shared" si="65"/>
        <v>S</v>
      </c>
      <c r="AL243">
        <f>VLOOKUP($C243,KBMAUCO!$A$2:$S$604,6,FALSE)</f>
        <v>6</v>
      </c>
      <c r="AM243" s="7" t="str">
        <f t="shared" si="66"/>
        <v>R</v>
      </c>
      <c r="AN243">
        <f>VLOOKUP($C243,KBMAUCO!$A$2:$S$604,15,FALSE)</f>
        <v>26</v>
      </c>
      <c r="AO243" s="7" t="str">
        <f t="shared" si="67"/>
        <v>S</v>
      </c>
      <c r="AP243">
        <f>VLOOKUP($C243,KBMAUCO!$A$2:$S$604,12,FALSE)</f>
        <v>34</v>
      </c>
      <c r="AQ243" s="7" t="str">
        <f t="shared" si="68"/>
        <v>S</v>
      </c>
      <c r="AR243">
        <f>VLOOKUP($C243,KBMAUCO!$A$2:$S$604,7,FALSE)</f>
        <v>30</v>
      </c>
      <c r="AS243" s="7" t="str">
        <f t="shared" si="69"/>
        <v>S</v>
      </c>
      <c r="AT243">
        <f>VLOOKUP($C243,KBMAUCO!$A$2:$S$604,10,FALSE)</f>
        <v>24</v>
      </c>
      <c r="AU243" s="7" t="str">
        <f t="shared" si="70"/>
        <v>S</v>
      </c>
      <c r="AV243">
        <f>VLOOKUP($C243,KBMAUCO!$A$2:$S$604,8,FALSE)</f>
        <v>6</v>
      </c>
      <c r="AW243" s="7" t="str">
        <f t="shared" si="71"/>
        <v>R</v>
      </c>
      <c r="AX243">
        <f>VLOOKUP($C243,KBMAUCO!$A$2:$S$604,11,FALSE)</f>
        <v>38</v>
      </c>
      <c r="AY243" s="7" t="str">
        <f t="shared" si="72"/>
        <v>S</v>
      </c>
      <c r="AZ243">
        <f>VLOOKUP($C243,KBMAUCO!$A$2:$S$604,13,FALSE)</f>
        <v>26</v>
      </c>
      <c r="BA243" s="7" t="str">
        <f t="shared" si="73"/>
        <v>S</v>
      </c>
      <c r="BB243">
        <f>VLOOKUP($C243,KBMAUCO!$A$2:$S$604,9,FALSE)</f>
        <v>21</v>
      </c>
      <c r="BC243" s="7" t="str">
        <f t="shared" si="74"/>
        <v>S</v>
      </c>
      <c r="BD243">
        <f>VLOOKUP($C243,KBMAUCO!$A$2:$S$604,14,FALSE)</f>
        <v>20</v>
      </c>
      <c r="BE243" s="7" t="str">
        <f t="shared" si="75"/>
        <v>I</v>
      </c>
      <c r="BF243">
        <f>VLOOKUP($C243,KBMAUCO!$A$2:$S$604,16,FALSE)</f>
        <v>32</v>
      </c>
      <c r="BG243" s="7" t="str">
        <f t="shared" si="76"/>
        <v>S</v>
      </c>
      <c r="BH243">
        <f>VLOOKUP($C243,KBMAUCO!$A$2:$S$604,19,FALSE)</f>
        <v>28</v>
      </c>
      <c r="BI243" s="7" t="str">
        <f t="shared" si="77"/>
        <v>S</v>
      </c>
      <c r="BJ243">
        <f>VLOOKUP($C243,KBMAUCO!$A$2:$S$604,18,FALSE)</f>
        <v>6</v>
      </c>
      <c r="BK243" s="7" t="str">
        <f t="shared" si="78"/>
        <v>R</v>
      </c>
      <c r="BL243" t="str">
        <f>VLOOKUP($C243,KBMAUCO!$A$2:$S$604,4,FALSE)</f>
        <v>_</v>
      </c>
      <c r="BM243" s="7" t="str">
        <f t="shared" si="63"/>
        <v>S</v>
      </c>
    </row>
    <row r="244" spans="1:65">
      <c r="A244" s="8" t="s">
        <v>1316</v>
      </c>
      <c r="B244" s="8"/>
      <c r="C244" s="8">
        <v>3768</v>
      </c>
      <c r="D244" s="8" t="s">
        <v>1316</v>
      </c>
      <c r="E244" s="23">
        <f>VLOOKUP(C244,'fechas de aislamiento'!A$2:B$825,2,FALSE)</f>
        <v>43546</v>
      </c>
      <c r="F244" s="8" t="s">
        <v>1316</v>
      </c>
      <c r="G244" t="str">
        <f>VLOOKUP(C244,Sheet4!A$2:B$604,2,FALSE)</f>
        <v>PCM-237M2CIP</v>
      </c>
      <c r="H244" s="8" t="s">
        <v>1316</v>
      </c>
      <c r="I244" s="10" t="s">
        <v>1142</v>
      </c>
      <c r="J244" s="2" t="s">
        <v>1143</v>
      </c>
      <c r="K244" s="8" t="s">
        <v>1013</v>
      </c>
      <c r="L244" s="8" t="s">
        <v>1316</v>
      </c>
      <c r="M244" s="4" t="s">
        <v>1014</v>
      </c>
      <c r="N244" s="8">
        <v>1431</v>
      </c>
      <c r="O244" t="s">
        <v>1316</v>
      </c>
      <c r="P244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1</v>
      </c>
      <c r="Y244" s="7">
        <v>0</v>
      </c>
      <c r="Z244" s="7">
        <v>0</v>
      </c>
      <c r="AA244" s="7">
        <v>1</v>
      </c>
      <c r="AB244" s="7">
        <v>0</v>
      </c>
      <c r="AC244" s="7">
        <v>0</v>
      </c>
      <c r="AD244" s="7">
        <v>0</v>
      </c>
      <c r="AE244" s="7">
        <v>1</v>
      </c>
      <c r="AF244" s="7"/>
      <c r="AG244" s="7"/>
      <c r="AH244">
        <f>VLOOKUP(C244,KBMAUCO!$A$2:$S$604,5,FALSE)</f>
        <v>26</v>
      </c>
      <c r="AI244" s="7" t="str">
        <f t="shared" si="64"/>
        <v>S</v>
      </c>
      <c r="AJ244">
        <f>VLOOKUP($C244,KBMAUCO!$A$2:$S$604,17,FALSE)</f>
        <v>20</v>
      </c>
      <c r="AK244" s="7" t="str">
        <f t="shared" si="65"/>
        <v>S</v>
      </c>
      <c r="AL244">
        <f>VLOOKUP($C244,KBMAUCO!$A$2:$S$604,6,FALSE)</f>
        <v>6</v>
      </c>
      <c r="AM244" s="7" t="str">
        <f t="shared" si="66"/>
        <v>R</v>
      </c>
      <c r="AN244">
        <f>VLOOKUP($C244,KBMAUCO!$A$2:$S$604,15,FALSE)</f>
        <v>28</v>
      </c>
      <c r="AO244" s="7" t="str">
        <f t="shared" si="67"/>
        <v>S</v>
      </c>
      <c r="AP244">
        <f>VLOOKUP($C244,KBMAUCO!$A$2:$S$604,12,FALSE)</f>
        <v>50</v>
      </c>
      <c r="AQ244" s="7" t="str">
        <f t="shared" si="68"/>
        <v>S</v>
      </c>
      <c r="AR244">
        <f>VLOOKUP($C244,KBMAUCO!$A$2:$S$604,7,FALSE)</f>
        <v>36</v>
      </c>
      <c r="AS244" s="7" t="str">
        <f t="shared" si="69"/>
        <v>S</v>
      </c>
      <c r="AT244">
        <f>VLOOKUP($C244,KBMAUCO!$A$2:$S$604,10,FALSE)</f>
        <v>36</v>
      </c>
      <c r="AU244" s="7" t="str">
        <f t="shared" si="70"/>
        <v>S</v>
      </c>
      <c r="AV244">
        <f>VLOOKUP($C244,KBMAUCO!$A$2:$S$604,8,FALSE)</f>
        <v>6</v>
      </c>
      <c r="AW244" s="7" t="str">
        <f t="shared" si="71"/>
        <v>R</v>
      </c>
      <c r="AX244">
        <f>VLOOKUP($C244,KBMAUCO!$A$2:$S$604,11,FALSE)</f>
        <v>38</v>
      </c>
      <c r="AY244" s="7" t="str">
        <f t="shared" si="72"/>
        <v>S</v>
      </c>
      <c r="AZ244">
        <f>VLOOKUP($C244,KBMAUCO!$A$2:$S$604,13,FALSE)</f>
        <v>34</v>
      </c>
      <c r="BA244" s="7" t="str">
        <f t="shared" si="73"/>
        <v>S</v>
      </c>
      <c r="BB244">
        <f>VLOOKUP($C244,KBMAUCO!$A$2:$S$604,9,FALSE)</f>
        <v>26</v>
      </c>
      <c r="BC244" s="7" t="str">
        <f t="shared" si="74"/>
        <v>S</v>
      </c>
      <c r="BD244">
        <f>VLOOKUP($C244,KBMAUCO!$A$2:$S$604,14,FALSE)</f>
        <v>34</v>
      </c>
      <c r="BE244" s="7" t="str">
        <f t="shared" si="75"/>
        <v>S</v>
      </c>
      <c r="BF244">
        <f>VLOOKUP($C244,KBMAUCO!$A$2:$S$604,16,FALSE)</f>
        <v>37</v>
      </c>
      <c r="BG244" s="7" t="str">
        <f t="shared" si="76"/>
        <v>S</v>
      </c>
      <c r="BH244">
        <f>VLOOKUP($C244,KBMAUCO!$A$2:$S$604,19,FALSE)</f>
        <v>32</v>
      </c>
      <c r="BI244" s="7" t="str">
        <f t="shared" si="77"/>
        <v>S</v>
      </c>
      <c r="BJ244">
        <f>VLOOKUP($C244,KBMAUCO!$A$2:$S$604,18,FALSE)</f>
        <v>6</v>
      </c>
      <c r="BK244" s="7" t="str">
        <f t="shared" si="78"/>
        <v>R</v>
      </c>
      <c r="BL244" t="str">
        <f>VLOOKUP($C244,KBMAUCO!$A$2:$S$604,4,FALSE)</f>
        <v>_</v>
      </c>
      <c r="BM244" s="7" t="str">
        <f t="shared" si="63"/>
        <v>S</v>
      </c>
    </row>
    <row r="245" spans="1:65">
      <c r="A245" s="8" t="s">
        <v>1317</v>
      </c>
      <c r="B245" s="8"/>
      <c r="C245" s="8">
        <v>3773</v>
      </c>
      <c r="D245" s="8" t="s">
        <v>1317</v>
      </c>
      <c r="E245" s="23">
        <f>VLOOKUP(C245,'fechas de aislamiento'!A$2:B$825,2,FALSE)</f>
        <v>43546</v>
      </c>
      <c r="F245" s="8" t="s">
        <v>1317</v>
      </c>
      <c r="G245" t="str">
        <f>VLOOKUP(C245,Sheet4!A$2:B$604,2,FALSE)</f>
        <v>PCM-251CIP</v>
      </c>
      <c r="H245" s="8" t="s">
        <v>1317</v>
      </c>
      <c r="I245" s="10" t="s">
        <v>1142</v>
      </c>
      <c r="J245" s="2" t="s">
        <v>1143</v>
      </c>
      <c r="K245" s="8" t="s">
        <v>1013</v>
      </c>
      <c r="L245" s="8" t="s">
        <v>1317</v>
      </c>
      <c r="M245" s="4" t="s">
        <v>1014</v>
      </c>
      <c r="N245" s="8">
        <v>10</v>
      </c>
      <c r="O245" t="s">
        <v>1317</v>
      </c>
      <c r="P245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0.5</v>
      </c>
      <c r="AB245" s="7">
        <v>0</v>
      </c>
      <c r="AC245" s="7">
        <v>0</v>
      </c>
      <c r="AD245" s="7">
        <v>0</v>
      </c>
      <c r="AE245" s="7">
        <v>0</v>
      </c>
      <c r="AF245" s="7"/>
      <c r="AG245" s="7"/>
      <c r="AH245">
        <f>VLOOKUP(C245,KBMAUCO!$A$2:$S$604,5,FALSE)</f>
        <v>23</v>
      </c>
      <c r="AI245" s="7" t="str">
        <f t="shared" si="64"/>
        <v>S</v>
      </c>
      <c r="AJ245">
        <f>VLOOKUP($C245,KBMAUCO!$A$2:$S$604,17,FALSE)</f>
        <v>24</v>
      </c>
      <c r="AK245" s="7" t="str">
        <f t="shared" si="65"/>
        <v>S</v>
      </c>
      <c r="AL245">
        <f>VLOOKUP($C245,KBMAUCO!$A$2:$S$604,6,FALSE)</f>
        <v>22</v>
      </c>
      <c r="AM245" s="7" t="str">
        <f t="shared" si="66"/>
        <v>S</v>
      </c>
      <c r="AN245">
        <f>VLOOKUP($C245,KBMAUCO!$A$2:$S$604,15,FALSE)</f>
        <v>26</v>
      </c>
      <c r="AO245" s="7" t="str">
        <f t="shared" si="67"/>
        <v>S</v>
      </c>
      <c r="AP245">
        <f>VLOOKUP($C245,KBMAUCO!$A$2:$S$604,12,FALSE)</f>
        <v>34</v>
      </c>
      <c r="AQ245" s="7" t="str">
        <f t="shared" si="68"/>
        <v>S</v>
      </c>
      <c r="AR245">
        <f>VLOOKUP($C245,KBMAUCO!$A$2:$S$604,7,FALSE)</f>
        <v>29</v>
      </c>
      <c r="AS245" s="7" t="str">
        <f t="shared" si="69"/>
        <v>S</v>
      </c>
      <c r="AT245">
        <f>VLOOKUP($C245,KBMAUCO!$A$2:$S$604,10,FALSE)</f>
        <v>30</v>
      </c>
      <c r="AU245" s="7" t="str">
        <f t="shared" si="70"/>
        <v>S</v>
      </c>
      <c r="AV245">
        <f>VLOOKUP($C245,KBMAUCO!$A$2:$S$604,8,FALSE)</f>
        <v>25</v>
      </c>
      <c r="AW245" s="7" t="str">
        <f t="shared" si="71"/>
        <v>I</v>
      </c>
      <c r="AX245">
        <f>VLOOKUP($C245,KBMAUCO!$A$2:$S$604,11,FALSE)</f>
        <v>35</v>
      </c>
      <c r="AY245" s="7" t="str">
        <f t="shared" si="72"/>
        <v>S</v>
      </c>
      <c r="AZ245">
        <f>VLOOKUP($C245,KBMAUCO!$A$2:$S$604,13,FALSE)</f>
        <v>29</v>
      </c>
      <c r="BA245" s="7" t="str">
        <f t="shared" si="73"/>
        <v>S</v>
      </c>
      <c r="BB245">
        <f>VLOOKUP($C245,KBMAUCO!$A$2:$S$604,9,FALSE)</f>
        <v>24</v>
      </c>
      <c r="BC245" s="7" t="str">
        <f t="shared" si="74"/>
        <v>S</v>
      </c>
      <c r="BD245">
        <f>VLOOKUP($C245,KBMAUCO!$A$2:$S$604,14,FALSE)</f>
        <v>30</v>
      </c>
      <c r="BE245" s="7" t="str">
        <f t="shared" si="75"/>
        <v>S</v>
      </c>
      <c r="BF245">
        <f>VLOOKUP($C245,KBMAUCO!$A$2:$S$604,16,FALSE)</f>
        <v>32</v>
      </c>
      <c r="BG245" s="7" t="str">
        <f t="shared" si="76"/>
        <v>S</v>
      </c>
      <c r="BH245">
        <f>VLOOKUP($C245,KBMAUCO!$A$2:$S$604,19,FALSE)</f>
        <v>30</v>
      </c>
      <c r="BI245" s="7" t="str">
        <f t="shared" si="77"/>
        <v>S</v>
      </c>
      <c r="BJ245">
        <f>VLOOKUP($C245,KBMAUCO!$A$2:$S$604,18,FALSE)</f>
        <v>30</v>
      </c>
      <c r="BK245" s="7" t="str">
        <f t="shared" si="78"/>
        <v>S</v>
      </c>
      <c r="BL245" t="str">
        <f>VLOOKUP($C245,KBMAUCO!$A$2:$S$604,4,FALSE)</f>
        <v>_</v>
      </c>
      <c r="BM245" s="7" t="str">
        <f t="shared" si="63"/>
        <v>S</v>
      </c>
    </row>
    <row r="246" spans="1:65">
      <c r="A246" s="8" t="s">
        <v>1318</v>
      </c>
      <c r="B246" s="8"/>
      <c r="C246" s="8">
        <v>3774</v>
      </c>
      <c r="D246" s="8" t="s">
        <v>1318</v>
      </c>
      <c r="E246" s="23">
        <f>VLOOKUP(C246,'fechas de aislamiento'!A$2:B$825,2,FALSE)</f>
        <v>43546</v>
      </c>
      <c r="F246" s="8" t="s">
        <v>1318</v>
      </c>
      <c r="G246" t="str">
        <f>VLOOKUP(C246,Sheet4!A$2:B$604,2,FALSE)</f>
        <v>PCM-253M1CIP</v>
      </c>
      <c r="H246" s="8" t="s">
        <v>1318</v>
      </c>
      <c r="I246" s="10" t="s">
        <v>1142</v>
      </c>
      <c r="J246" s="2" t="s">
        <v>1143</v>
      </c>
      <c r="K246" s="8" t="s">
        <v>1013</v>
      </c>
      <c r="L246" s="8" t="s">
        <v>1318</v>
      </c>
      <c r="M246" s="4" t="s">
        <v>1014</v>
      </c>
      <c r="N246" s="8">
        <v>93</v>
      </c>
      <c r="O246" t="s">
        <v>1318</v>
      </c>
      <c r="P246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1</v>
      </c>
      <c r="Y246" s="7">
        <v>0</v>
      </c>
      <c r="Z246" s="7">
        <v>0</v>
      </c>
      <c r="AA246" s="7">
        <v>1</v>
      </c>
      <c r="AB246" s="7">
        <v>1</v>
      </c>
      <c r="AC246" s="7">
        <v>0</v>
      </c>
      <c r="AD246" s="7">
        <v>0</v>
      </c>
      <c r="AE246" s="7">
        <v>1</v>
      </c>
      <c r="AF246" s="7"/>
      <c r="AG246" s="7"/>
      <c r="AH246">
        <f>VLOOKUP(C246,KBMAUCO!$A$2:$S$604,5,FALSE)</f>
        <v>13</v>
      </c>
      <c r="AI246" s="7" t="str">
        <f t="shared" si="64"/>
        <v>R</v>
      </c>
      <c r="AJ246">
        <f>VLOOKUP($C246,KBMAUCO!$A$2:$S$604,17,FALSE)</f>
        <v>20</v>
      </c>
      <c r="AK246" s="7" t="str">
        <f t="shared" si="65"/>
        <v>S</v>
      </c>
      <c r="AL246">
        <f>VLOOKUP($C246,KBMAUCO!$A$2:$S$604,6,FALSE)</f>
        <v>6</v>
      </c>
      <c r="AM246" s="7" t="str">
        <f t="shared" si="66"/>
        <v>R</v>
      </c>
      <c r="AN246">
        <f>VLOOKUP($C246,KBMAUCO!$A$2:$S$604,15,FALSE)</f>
        <v>23</v>
      </c>
      <c r="AO246" s="7" t="str">
        <f t="shared" si="67"/>
        <v>S</v>
      </c>
      <c r="AP246">
        <f>VLOOKUP($C246,KBMAUCO!$A$2:$S$604,12,FALSE)</f>
        <v>38</v>
      </c>
      <c r="AQ246" s="7" t="str">
        <f t="shared" si="68"/>
        <v>S</v>
      </c>
      <c r="AR246">
        <f>VLOOKUP($C246,KBMAUCO!$A$2:$S$604,7,FALSE)</f>
        <v>36</v>
      </c>
      <c r="AS246" s="7" t="str">
        <f t="shared" si="69"/>
        <v>S</v>
      </c>
      <c r="AT246">
        <f>VLOOKUP($C246,KBMAUCO!$A$2:$S$604,10,FALSE)</f>
        <v>35</v>
      </c>
      <c r="AU246" s="7" t="str">
        <f t="shared" si="70"/>
        <v>S</v>
      </c>
      <c r="AV246">
        <f>VLOOKUP($C246,KBMAUCO!$A$2:$S$604,8,FALSE)</f>
        <v>18</v>
      </c>
      <c r="AW246" s="7" t="str">
        <f t="shared" si="71"/>
        <v>R</v>
      </c>
      <c r="AX246">
        <f>VLOOKUP($C246,KBMAUCO!$A$2:$S$604,11,FALSE)</f>
        <v>35</v>
      </c>
      <c r="AY246" s="7" t="str">
        <f t="shared" si="72"/>
        <v>S</v>
      </c>
      <c r="AZ246">
        <f>VLOOKUP($C246,KBMAUCO!$A$2:$S$604,13,FALSE)</f>
        <v>32</v>
      </c>
      <c r="BA246" s="7" t="str">
        <f t="shared" si="73"/>
        <v>S</v>
      </c>
      <c r="BB246">
        <f>VLOOKUP($C246,KBMAUCO!$A$2:$S$604,9,FALSE)</f>
        <v>26</v>
      </c>
      <c r="BC246" s="7" t="str">
        <f t="shared" si="74"/>
        <v>S</v>
      </c>
      <c r="BD246">
        <f>VLOOKUP($C246,KBMAUCO!$A$2:$S$604,14,FALSE)</f>
        <v>32</v>
      </c>
      <c r="BE246" s="7" t="str">
        <f t="shared" si="75"/>
        <v>S</v>
      </c>
      <c r="BF246">
        <f>VLOOKUP($C246,KBMAUCO!$A$2:$S$604,16,FALSE)</f>
        <v>33</v>
      </c>
      <c r="BG246" s="7" t="str">
        <f t="shared" si="76"/>
        <v>S</v>
      </c>
      <c r="BH246">
        <f>VLOOKUP($C246,KBMAUCO!$A$2:$S$604,19,FALSE)</f>
        <v>31</v>
      </c>
      <c r="BI246" s="7" t="str">
        <f t="shared" si="77"/>
        <v>S</v>
      </c>
      <c r="BJ246">
        <f>VLOOKUP($C246,KBMAUCO!$A$2:$S$604,18,FALSE)</f>
        <v>6</v>
      </c>
      <c r="BK246" s="7" t="str">
        <f t="shared" si="78"/>
        <v>R</v>
      </c>
      <c r="BL246" t="str">
        <f>VLOOKUP($C246,KBMAUCO!$A$2:$S$604,4,FALSE)</f>
        <v>_</v>
      </c>
      <c r="BM246" s="7" t="str">
        <f t="shared" si="63"/>
        <v>S</v>
      </c>
    </row>
    <row r="247" spans="1:65">
      <c r="A247" s="8" t="s">
        <v>1319</v>
      </c>
      <c r="B247" s="8"/>
      <c r="C247" s="8">
        <v>3777</v>
      </c>
      <c r="D247" s="8" t="s">
        <v>1319</v>
      </c>
      <c r="E247" s="23">
        <f>VLOOKUP(C247,'fechas de aislamiento'!A$2:B$825,2,FALSE)</f>
        <v>43550</v>
      </c>
      <c r="F247" s="8" t="s">
        <v>1319</v>
      </c>
      <c r="G247" t="str">
        <f>VLOOKUP(C247,Sheet4!A$2:B$604,2,FALSE)</f>
        <v>PCM-245M1CAZ</v>
      </c>
      <c r="H247" s="8" t="s">
        <v>1319</v>
      </c>
      <c r="I247" s="10" t="s">
        <v>1142</v>
      </c>
      <c r="J247" s="2" t="s">
        <v>1143</v>
      </c>
      <c r="K247" s="8" t="s">
        <v>1013</v>
      </c>
      <c r="L247" s="8" t="s">
        <v>1319</v>
      </c>
      <c r="M247" s="4" t="s">
        <v>1014</v>
      </c>
      <c r="N247" s="8">
        <v>23</v>
      </c>
      <c r="O247" t="s">
        <v>1319</v>
      </c>
      <c r="P24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/>
      <c r="AG247" s="7"/>
      <c r="AH247">
        <f>VLOOKUP(C247,KBMAUCO!$A$2:$S$604,5,FALSE)</f>
        <v>24</v>
      </c>
      <c r="AI247" s="7" t="str">
        <f t="shared" si="64"/>
        <v>S</v>
      </c>
      <c r="AJ247">
        <f>VLOOKUP($C247,KBMAUCO!$A$2:$S$604,17,FALSE)</f>
        <v>24</v>
      </c>
      <c r="AK247" s="7" t="str">
        <f t="shared" si="65"/>
        <v>S</v>
      </c>
      <c r="AL247">
        <f>VLOOKUP($C247,KBMAUCO!$A$2:$S$604,6,FALSE)</f>
        <v>20</v>
      </c>
      <c r="AM247" s="7" t="str">
        <f t="shared" si="66"/>
        <v>S</v>
      </c>
      <c r="AN247">
        <f>VLOOKUP($C247,KBMAUCO!$A$2:$S$604,15,FALSE)</f>
        <v>24</v>
      </c>
      <c r="AO247" s="7" t="str">
        <f t="shared" si="67"/>
        <v>S</v>
      </c>
      <c r="AP247">
        <f>VLOOKUP($C247,KBMAUCO!$A$2:$S$604,12,FALSE)</f>
        <v>34</v>
      </c>
      <c r="AQ247" s="7" t="str">
        <f t="shared" si="68"/>
        <v>S</v>
      </c>
      <c r="AR247">
        <f>VLOOKUP($C247,KBMAUCO!$A$2:$S$604,7,FALSE)</f>
        <v>30</v>
      </c>
      <c r="AS247" s="7" t="str">
        <f t="shared" si="69"/>
        <v>S</v>
      </c>
      <c r="AT247">
        <f>VLOOKUP($C247,KBMAUCO!$A$2:$S$604,10,FALSE)</f>
        <v>32</v>
      </c>
      <c r="AU247" s="7" t="str">
        <f t="shared" si="70"/>
        <v>S</v>
      </c>
      <c r="AV247">
        <f>VLOOKUP($C247,KBMAUCO!$A$2:$S$604,8,FALSE)</f>
        <v>32</v>
      </c>
      <c r="AW247" s="7" t="str">
        <f t="shared" si="71"/>
        <v>S</v>
      </c>
      <c r="AX247">
        <f>VLOOKUP($C247,KBMAUCO!$A$2:$S$604,11,FALSE)</f>
        <v>36</v>
      </c>
      <c r="AY247" s="7" t="str">
        <f t="shared" si="72"/>
        <v>S</v>
      </c>
      <c r="AZ247">
        <f>VLOOKUP($C247,KBMAUCO!$A$2:$S$604,13,FALSE)</f>
        <v>34</v>
      </c>
      <c r="BA247" s="7" t="str">
        <f t="shared" si="73"/>
        <v>S</v>
      </c>
      <c r="BB247">
        <f>VLOOKUP($C247,KBMAUCO!$A$2:$S$604,9,FALSE)</f>
        <v>25</v>
      </c>
      <c r="BC247" s="7" t="str">
        <f t="shared" si="74"/>
        <v>S</v>
      </c>
      <c r="BD247">
        <f>VLOOKUP($C247,KBMAUCO!$A$2:$S$604,14,FALSE)</f>
        <v>30</v>
      </c>
      <c r="BE247" s="7" t="str">
        <f t="shared" si="75"/>
        <v>S</v>
      </c>
      <c r="BF247">
        <f>VLOOKUP($C247,KBMAUCO!$A$2:$S$604,16,FALSE)</f>
        <v>33</v>
      </c>
      <c r="BG247" s="7" t="str">
        <f t="shared" si="76"/>
        <v>S</v>
      </c>
      <c r="BH247">
        <f>VLOOKUP($C247,KBMAUCO!$A$2:$S$604,19,FALSE)</f>
        <v>30</v>
      </c>
      <c r="BI247" s="7" t="str">
        <f t="shared" si="77"/>
        <v>S</v>
      </c>
      <c r="BJ247">
        <f>VLOOKUP($C247,KBMAUCO!$A$2:$S$604,18,FALSE)</f>
        <v>28</v>
      </c>
      <c r="BK247" s="7" t="str">
        <f t="shared" si="78"/>
        <v>S</v>
      </c>
      <c r="BL247" t="str">
        <f>VLOOKUP($C247,KBMAUCO!$A$2:$S$604,4,FALSE)</f>
        <v>_</v>
      </c>
      <c r="BM247" s="7" t="str">
        <f t="shared" si="63"/>
        <v>S</v>
      </c>
    </row>
    <row r="248" spans="1:65">
      <c r="A248" s="8" t="s">
        <v>1320</v>
      </c>
      <c r="B248" s="8"/>
      <c r="C248" s="8">
        <v>3780</v>
      </c>
      <c r="D248" s="8" t="s">
        <v>1320</v>
      </c>
      <c r="E248" s="23">
        <f>VLOOKUP(C248,'fechas de aislamiento'!A$2:B$825,2,FALSE)</f>
        <v>43550</v>
      </c>
      <c r="F248" s="8" t="s">
        <v>1320</v>
      </c>
      <c r="G248" t="str">
        <f>VLOOKUP(C248,Sheet4!A$2:B$604,2,FALSE)</f>
        <v>PCM-248M1CAZ</v>
      </c>
      <c r="H248" s="8" t="s">
        <v>1320</v>
      </c>
      <c r="I248" s="10" t="s">
        <v>1142</v>
      </c>
      <c r="J248" s="2" t="s">
        <v>1143</v>
      </c>
      <c r="K248" s="8" t="s">
        <v>1013</v>
      </c>
      <c r="L248" s="8" t="s">
        <v>1320</v>
      </c>
      <c r="M248" s="4" t="s">
        <v>1014</v>
      </c>
      <c r="N248" s="8">
        <v>10</v>
      </c>
      <c r="O248" t="s">
        <v>1320</v>
      </c>
      <c r="P248">
        <v>0</v>
      </c>
      <c r="Q248" s="7">
        <v>0</v>
      </c>
      <c r="R248" s="7">
        <v>0</v>
      </c>
      <c r="S248" s="7">
        <v>0</v>
      </c>
      <c r="T248" s="7">
        <v>1</v>
      </c>
      <c r="U248" s="7">
        <v>0.5</v>
      </c>
      <c r="V248" s="7">
        <v>0</v>
      </c>
      <c r="W248" s="7">
        <v>0</v>
      </c>
      <c r="X248" s="7">
        <v>1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/>
      <c r="AG248" s="7"/>
      <c r="AH248">
        <f>VLOOKUP(C248,KBMAUCO!$A$2:$S$604,5,FALSE)</f>
        <v>26</v>
      </c>
      <c r="AI248" s="7" t="str">
        <f t="shared" si="64"/>
        <v>S</v>
      </c>
      <c r="AJ248">
        <f>VLOOKUP($C248,KBMAUCO!$A$2:$S$604,17,FALSE)</f>
        <v>18</v>
      </c>
      <c r="AK248" s="7" t="str">
        <f t="shared" si="65"/>
        <v>S</v>
      </c>
      <c r="AL248">
        <f>VLOOKUP($C248,KBMAUCO!$A$2:$S$604,6,FALSE)</f>
        <v>6</v>
      </c>
      <c r="AM248" s="7" t="str">
        <f t="shared" si="66"/>
        <v>R</v>
      </c>
      <c r="AN248">
        <f>VLOOKUP($C248,KBMAUCO!$A$2:$S$604,15,FALSE)</f>
        <v>6</v>
      </c>
      <c r="AO248" s="7" t="str">
        <f t="shared" si="67"/>
        <v>R</v>
      </c>
      <c r="AP248">
        <f>VLOOKUP($C248,KBMAUCO!$A$2:$S$604,12,FALSE)</f>
        <v>38</v>
      </c>
      <c r="AQ248" s="7" t="str">
        <f t="shared" si="68"/>
        <v>S</v>
      </c>
      <c r="AR248">
        <f>VLOOKUP($C248,KBMAUCO!$A$2:$S$604,7,FALSE)</f>
        <v>20</v>
      </c>
      <c r="AS248" s="7" t="str">
        <f t="shared" si="69"/>
        <v>I</v>
      </c>
      <c r="AT248">
        <f>VLOOKUP($C248,KBMAUCO!$A$2:$S$604,10,FALSE)</f>
        <v>24</v>
      </c>
      <c r="AU248" s="7" t="str">
        <f t="shared" si="70"/>
        <v>S</v>
      </c>
      <c r="AV248">
        <f>VLOOKUP($C248,KBMAUCO!$A$2:$S$604,8,FALSE)</f>
        <v>40</v>
      </c>
      <c r="AW248" s="7" t="str">
        <f t="shared" si="71"/>
        <v>S</v>
      </c>
      <c r="AX248">
        <f>VLOOKUP($C248,KBMAUCO!$A$2:$S$604,11,FALSE)</f>
        <v>36</v>
      </c>
      <c r="AY248" s="7" t="str">
        <f t="shared" si="72"/>
        <v>S</v>
      </c>
      <c r="AZ248">
        <f>VLOOKUP($C248,KBMAUCO!$A$2:$S$604,13,FALSE)</f>
        <v>30</v>
      </c>
      <c r="BA248" s="7" t="str">
        <f t="shared" si="73"/>
        <v>S</v>
      </c>
      <c r="BB248">
        <f>VLOOKUP($C248,KBMAUCO!$A$2:$S$604,9,FALSE)</f>
        <v>26</v>
      </c>
      <c r="BC248" s="7" t="str">
        <f t="shared" si="74"/>
        <v>S</v>
      </c>
      <c r="BD248">
        <f>VLOOKUP($C248,KBMAUCO!$A$2:$S$604,14,FALSE)</f>
        <v>32</v>
      </c>
      <c r="BE248" s="7" t="str">
        <f t="shared" si="75"/>
        <v>S</v>
      </c>
      <c r="BF248">
        <f>VLOOKUP($C248,KBMAUCO!$A$2:$S$604,16,FALSE)</f>
        <v>38</v>
      </c>
      <c r="BG248" s="7" t="str">
        <f t="shared" si="76"/>
        <v>S</v>
      </c>
      <c r="BH248">
        <f>VLOOKUP($C248,KBMAUCO!$A$2:$S$604,19,FALSE)</f>
        <v>30</v>
      </c>
      <c r="BI248" s="7" t="str">
        <f t="shared" si="77"/>
        <v>S</v>
      </c>
      <c r="BJ248">
        <f>VLOOKUP($C248,KBMAUCO!$A$2:$S$604,18,FALSE)</f>
        <v>32</v>
      </c>
      <c r="BK248" s="7" t="str">
        <f t="shared" si="78"/>
        <v>S</v>
      </c>
      <c r="BL248" t="str">
        <f>VLOOKUP($C248,KBMAUCO!$A$2:$S$604,4,FALSE)</f>
        <v>_</v>
      </c>
      <c r="BM248" s="7" t="str">
        <f t="shared" si="63"/>
        <v>S</v>
      </c>
    </row>
    <row r="249" spans="1:65">
      <c r="A249" s="8" t="s">
        <v>1321</v>
      </c>
      <c r="B249" s="8"/>
      <c r="C249" s="8">
        <v>3781</v>
      </c>
      <c r="D249" s="8" t="s">
        <v>1321</v>
      </c>
      <c r="E249" s="23">
        <f>VLOOKUP(C249,'fechas de aislamiento'!A$2:B$825,2,FALSE)</f>
        <v>43550</v>
      </c>
      <c r="F249" s="8" t="s">
        <v>1321</v>
      </c>
      <c r="G249" t="str">
        <f>VLOOKUP(C249,Sheet4!A$2:B$604,2,FALSE)</f>
        <v>PCM-248M2CAZ</v>
      </c>
      <c r="H249" s="8" t="s">
        <v>1321</v>
      </c>
      <c r="I249" s="10" t="s">
        <v>1142</v>
      </c>
      <c r="J249" s="2" t="s">
        <v>1143</v>
      </c>
      <c r="K249" s="8" t="s">
        <v>1013</v>
      </c>
      <c r="L249" s="8" t="s">
        <v>1321</v>
      </c>
      <c r="M249" s="4" t="s">
        <v>1014</v>
      </c>
      <c r="N249" s="8">
        <v>189</v>
      </c>
      <c r="O249" t="s">
        <v>1321</v>
      </c>
      <c r="P249">
        <v>1</v>
      </c>
      <c r="Q249" s="7">
        <v>0</v>
      </c>
      <c r="R249" s="7">
        <v>0</v>
      </c>
      <c r="S249" s="7">
        <v>0</v>
      </c>
      <c r="T249" s="7">
        <v>0</v>
      </c>
      <c r="U249" s="7">
        <v>1</v>
      </c>
      <c r="V249" s="7">
        <v>0.5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/>
      <c r="AG249" s="7"/>
      <c r="AH249">
        <f>VLOOKUP(C249,KBMAUCO!$A$2:$S$604,5,FALSE)</f>
        <v>35</v>
      </c>
      <c r="AI249" s="7" t="str">
        <f t="shared" si="64"/>
        <v>S</v>
      </c>
      <c r="AJ249">
        <f>VLOOKUP($C249,KBMAUCO!$A$2:$S$604,17,FALSE)</f>
        <v>44</v>
      </c>
      <c r="AK249" s="7" t="str">
        <f t="shared" si="65"/>
        <v>S</v>
      </c>
      <c r="AL249">
        <f>VLOOKUP($C249,KBMAUCO!$A$2:$S$604,6,FALSE)</f>
        <v>42</v>
      </c>
      <c r="AM249" s="7" t="str">
        <f t="shared" si="66"/>
        <v>S</v>
      </c>
      <c r="AN249">
        <f>VLOOKUP($C249,KBMAUCO!$A$2:$S$604,15,FALSE)</f>
        <v>50</v>
      </c>
      <c r="AO249" s="7" t="str">
        <f t="shared" si="67"/>
        <v>S</v>
      </c>
      <c r="AP249">
        <f>VLOOKUP($C249,KBMAUCO!$A$2:$S$604,12,FALSE)</f>
        <v>27</v>
      </c>
      <c r="AQ249" s="7" t="str">
        <f t="shared" si="68"/>
        <v>S</v>
      </c>
      <c r="AR249">
        <f>VLOOKUP($C249,KBMAUCO!$A$2:$S$604,7,FALSE)</f>
        <v>16</v>
      </c>
      <c r="AS249" s="7" t="str">
        <f t="shared" si="69"/>
        <v>R</v>
      </c>
      <c r="AT249">
        <f>VLOOKUP($C249,KBMAUCO!$A$2:$S$604,10,FALSE)</f>
        <v>22</v>
      </c>
      <c r="AU249" s="7" t="str">
        <f t="shared" si="70"/>
        <v>I</v>
      </c>
      <c r="AV249">
        <f>VLOOKUP($C249,KBMAUCO!$A$2:$S$604,8,FALSE)</f>
        <v>36</v>
      </c>
      <c r="AW249" s="7" t="str">
        <f t="shared" si="71"/>
        <v>S</v>
      </c>
      <c r="AX249">
        <f>VLOOKUP($C249,KBMAUCO!$A$2:$S$604,11,FALSE)</f>
        <v>50</v>
      </c>
      <c r="AY249" s="7" t="str">
        <f t="shared" si="72"/>
        <v>S</v>
      </c>
      <c r="AZ249">
        <f>VLOOKUP($C249,KBMAUCO!$A$2:$S$604,13,FALSE)</f>
        <v>38</v>
      </c>
      <c r="BA249" s="7" t="str">
        <f t="shared" si="73"/>
        <v>S</v>
      </c>
      <c r="BB249">
        <f>VLOOKUP($C249,KBMAUCO!$A$2:$S$604,9,FALSE)</f>
        <v>34</v>
      </c>
      <c r="BC249" s="7" t="str">
        <f t="shared" si="74"/>
        <v>S</v>
      </c>
      <c r="BD249">
        <f>VLOOKUP($C249,KBMAUCO!$A$2:$S$604,14,FALSE)</f>
        <v>44</v>
      </c>
      <c r="BE249" s="7" t="str">
        <f t="shared" si="75"/>
        <v>S</v>
      </c>
      <c r="BF249">
        <f>VLOOKUP($C249,KBMAUCO!$A$2:$S$604,16,FALSE)</f>
        <v>42</v>
      </c>
      <c r="BG249" s="7" t="str">
        <f t="shared" si="76"/>
        <v>S</v>
      </c>
      <c r="BH249">
        <f>VLOOKUP($C249,KBMAUCO!$A$2:$S$604,19,FALSE)</f>
        <v>50</v>
      </c>
      <c r="BI249" s="7" t="str">
        <f t="shared" si="77"/>
        <v>S</v>
      </c>
      <c r="BJ249">
        <f>VLOOKUP($C249,KBMAUCO!$A$2:$S$604,18,FALSE)</f>
        <v>44</v>
      </c>
      <c r="BK249" s="7" t="str">
        <f t="shared" si="78"/>
        <v>S</v>
      </c>
      <c r="BL249" t="str">
        <f>VLOOKUP($C249,KBMAUCO!$A$2:$S$604,4,FALSE)</f>
        <v> </v>
      </c>
      <c r="BM249" s="7" t="str">
        <f t="shared" si="63"/>
        <v>S</v>
      </c>
    </row>
    <row r="250" spans="1:65">
      <c r="A250" s="8" t="s">
        <v>1322</v>
      </c>
      <c r="B250" s="8"/>
      <c r="C250" s="8">
        <v>3782</v>
      </c>
      <c r="D250" s="8" t="s">
        <v>1322</v>
      </c>
      <c r="E250" s="23">
        <f>VLOOKUP(C250,'fechas de aislamiento'!A$2:B$825,2,FALSE)</f>
        <v>43550</v>
      </c>
      <c r="F250" s="8" t="s">
        <v>1322</v>
      </c>
      <c r="G250" t="str">
        <f>VLOOKUP(C250,Sheet4!A$2:B$604,2,FALSE)</f>
        <v>PCM-248M3CAZ</v>
      </c>
      <c r="H250" s="8" t="s">
        <v>1322</v>
      </c>
      <c r="I250" s="10" t="s">
        <v>1142</v>
      </c>
      <c r="J250" s="2" t="s">
        <v>1143</v>
      </c>
      <c r="K250" s="8" t="s">
        <v>1013</v>
      </c>
      <c r="L250" s="8" t="s">
        <v>1322</v>
      </c>
      <c r="M250" s="4" t="s">
        <v>1014</v>
      </c>
      <c r="N250" s="8">
        <v>10</v>
      </c>
      <c r="O250" t="s">
        <v>1322</v>
      </c>
      <c r="P250">
        <v>0</v>
      </c>
      <c r="Q250" s="7">
        <v>0</v>
      </c>
      <c r="R250" s="7">
        <v>0</v>
      </c>
      <c r="S250" s="7">
        <v>0</v>
      </c>
      <c r="T250" s="7">
        <v>1</v>
      </c>
      <c r="U250" s="7">
        <v>0</v>
      </c>
      <c r="V250" s="7">
        <v>0</v>
      </c>
      <c r="W250" s="7">
        <v>0</v>
      </c>
      <c r="X250" s="7">
        <v>1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/>
      <c r="AG250" s="7"/>
      <c r="AH250">
        <f>VLOOKUP(C250,KBMAUCO!$A$2:$S$604,5,FALSE)</f>
        <v>25</v>
      </c>
      <c r="AI250" s="7" t="str">
        <f t="shared" si="64"/>
        <v>S</v>
      </c>
      <c r="AJ250">
        <f>VLOOKUP($C250,KBMAUCO!$A$2:$S$604,17,FALSE)</f>
        <v>16</v>
      </c>
      <c r="AK250" s="7" t="str">
        <f t="shared" si="65"/>
        <v>S</v>
      </c>
      <c r="AL250">
        <f>VLOOKUP($C250,KBMAUCO!$A$2:$S$604,6,FALSE)</f>
        <v>6</v>
      </c>
      <c r="AM250" s="7" t="str">
        <f t="shared" si="66"/>
        <v>R</v>
      </c>
      <c r="AN250">
        <f>VLOOKUP($C250,KBMAUCO!$A$2:$S$604,15,FALSE)</f>
        <v>8</v>
      </c>
      <c r="AO250" s="7" t="str">
        <f t="shared" si="67"/>
        <v>R</v>
      </c>
      <c r="AP250">
        <f>VLOOKUP($C250,KBMAUCO!$A$2:$S$604,12,FALSE)</f>
        <v>35</v>
      </c>
      <c r="AQ250" s="7" t="str">
        <f t="shared" si="68"/>
        <v>S</v>
      </c>
      <c r="AR250">
        <f>VLOOKUP($C250,KBMAUCO!$A$2:$S$604,7,FALSE)</f>
        <v>24</v>
      </c>
      <c r="AS250" s="7" t="str">
        <f t="shared" si="69"/>
        <v>S</v>
      </c>
      <c r="AT250">
        <f>VLOOKUP($C250,KBMAUCO!$A$2:$S$604,10,FALSE)</f>
        <v>23</v>
      </c>
      <c r="AU250" s="7" t="str">
        <f t="shared" si="70"/>
        <v>S</v>
      </c>
      <c r="AV250">
        <f>VLOOKUP($C250,KBMAUCO!$A$2:$S$604,8,FALSE)</f>
        <v>40</v>
      </c>
      <c r="AW250" s="7" t="str">
        <f t="shared" si="71"/>
        <v>S</v>
      </c>
      <c r="AX250">
        <f>VLOOKUP($C250,KBMAUCO!$A$2:$S$604,11,FALSE)</f>
        <v>34</v>
      </c>
      <c r="AY250" s="7" t="str">
        <f t="shared" si="72"/>
        <v>S</v>
      </c>
      <c r="AZ250">
        <f>VLOOKUP($C250,KBMAUCO!$A$2:$S$604,13,FALSE)</f>
        <v>29</v>
      </c>
      <c r="BA250" s="7" t="str">
        <f t="shared" si="73"/>
        <v>S</v>
      </c>
      <c r="BB250">
        <f>VLOOKUP($C250,KBMAUCO!$A$2:$S$604,9,FALSE)</f>
        <v>25</v>
      </c>
      <c r="BC250" s="7" t="str">
        <f t="shared" si="74"/>
        <v>S</v>
      </c>
      <c r="BD250">
        <f>VLOOKUP($C250,KBMAUCO!$A$2:$S$604,14,FALSE)</f>
        <v>30</v>
      </c>
      <c r="BE250" s="7" t="str">
        <f t="shared" si="75"/>
        <v>S</v>
      </c>
      <c r="BF250">
        <f>VLOOKUP($C250,KBMAUCO!$A$2:$S$604,16,FALSE)</f>
        <v>34</v>
      </c>
      <c r="BG250" s="7" t="str">
        <f t="shared" si="76"/>
        <v>S</v>
      </c>
      <c r="BH250">
        <f>VLOOKUP($C250,KBMAUCO!$A$2:$S$604,19,FALSE)</f>
        <v>27</v>
      </c>
      <c r="BI250" s="7" t="str">
        <f t="shared" si="77"/>
        <v>S</v>
      </c>
      <c r="BJ250">
        <f>VLOOKUP($C250,KBMAUCO!$A$2:$S$604,18,FALSE)</f>
        <v>34</v>
      </c>
      <c r="BK250" s="7" t="str">
        <f t="shared" si="78"/>
        <v>S</v>
      </c>
      <c r="BL250" t="str">
        <f>VLOOKUP($C250,KBMAUCO!$A$2:$S$604,4,FALSE)</f>
        <v>_</v>
      </c>
      <c r="BM250" s="7" t="str">
        <f t="shared" si="63"/>
        <v>S</v>
      </c>
    </row>
    <row r="251" spans="1:65">
      <c r="A251" s="8" t="s">
        <v>1323</v>
      </c>
      <c r="B251" s="8"/>
      <c r="C251" s="8">
        <v>3783</v>
      </c>
      <c r="D251" s="8" t="s">
        <v>1323</v>
      </c>
      <c r="E251" s="23">
        <f>VLOOKUP(C251,'fechas de aislamiento'!A$2:B$825,2,FALSE)</f>
        <v>43550</v>
      </c>
      <c r="F251" s="8" t="s">
        <v>1323</v>
      </c>
      <c r="G251" t="str">
        <f>VLOOKUP(C251,Sheet4!A$2:B$604,2,FALSE)</f>
        <v>PCM-252M1CAZ</v>
      </c>
      <c r="H251" s="8" t="s">
        <v>1323</v>
      </c>
      <c r="I251" s="10" t="s">
        <v>1142</v>
      </c>
      <c r="J251" s="2" t="s">
        <v>1143</v>
      </c>
      <c r="K251" s="8" t="s">
        <v>1013</v>
      </c>
      <c r="L251" s="8" t="s">
        <v>1323</v>
      </c>
      <c r="M251" s="4" t="s">
        <v>1014</v>
      </c>
      <c r="N251" s="8">
        <v>3036</v>
      </c>
      <c r="O251" t="s">
        <v>1323</v>
      </c>
      <c r="P251">
        <v>0</v>
      </c>
      <c r="Q251" s="7">
        <v>0</v>
      </c>
      <c r="R251" s="7">
        <v>0</v>
      </c>
      <c r="S251" s="7">
        <v>0</v>
      </c>
      <c r="T251" s="7">
        <v>1</v>
      </c>
      <c r="U251" s="7">
        <v>1</v>
      </c>
      <c r="V251" s="7">
        <v>0</v>
      </c>
      <c r="W251" s="7">
        <v>0</v>
      </c>
      <c r="X251" s="7">
        <v>1</v>
      </c>
      <c r="Y251" s="7">
        <v>1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1</v>
      </c>
      <c r="AF251" s="7"/>
      <c r="AG251" s="7"/>
      <c r="AH251">
        <f>VLOOKUP(C251,KBMAUCO!$A$2:$S$604,5,FALSE)</f>
        <v>27</v>
      </c>
      <c r="AI251" s="7" t="str">
        <f t="shared" si="64"/>
        <v>S</v>
      </c>
      <c r="AJ251">
        <f>VLOOKUP($C251,KBMAUCO!$A$2:$S$604,17,FALSE)</f>
        <v>6</v>
      </c>
      <c r="AK251" s="7" t="str">
        <f t="shared" si="65"/>
        <v>R</v>
      </c>
      <c r="AL251">
        <f>VLOOKUP($C251,KBMAUCO!$A$2:$S$604,6,FALSE)</f>
        <v>6</v>
      </c>
      <c r="AM251" s="7" t="str">
        <f t="shared" si="66"/>
        <v>R</v>
      </c>
      <c r="AN251">
        <f>VLOOKUP($C251,KBMAUCO!$A$2:$S$604,15,FALSE)</f>
        <v>6</v>
      </c>
      <c r="AO251" s="7" t="str">
        <f t="shared" si="67"/>
        <v>R</v>
      </c>
      <c r="AP251">
        <f>VLOOKUP($C251,KBMAUCO!$A$2:$S$604,12,FALSE)</f>
        <v>39</v>
      </c>
      <c r="AQ251" s="7" t="str">
        <f t="shared" si="68"/>
        <v>S</v>
      </c>
      <c r="AR251">
        <f>VLOOKUP($C251,KBMAUCO!$A$2:$S$604,7,FALSE)</f>
        <v>16</v>
      </c>
      <c r="AS251" s="7" t="str">
        <f t="shared" si="69"/>
        <v>R</v>
      </c>
      <c r="AT251">
        <f>VLOOKUP($C251,KBMAUCO!$A$2:$S$604,10,FALSE)</f>
        <v>27</v>
      </c>
      <c r="AU251" s="7" t="str">
        <f t="shared" si="70"/>
        <v>S</v>
      </c>
      <c r="AV251">
        <f>VLOOKUP($C251,KBMAUCO!$A$2:$S$604,8,FALSE)</f>
        <v>26</v>
      </c>
      <c r="AW251" s="7" t="str">
        <f t="shared" si="71"/>
        <v>S</v>
      </c>
      <c r="AX251">
        <f>VLOOKUP($C251,KBMAUCO!$A$2:$S$604,11,FALSE)</f>
        <v>30</v>
      </c>
      <c r="AY251" s="7" t="str">
        <f t="shared" si="72"/>
        <v>S</v>
      </c>
      <c r="AZ251">
        <f>VLOOKUP($C251,KBMAUCO!$A$2:$S$604,13,FALSE)</f>
        <v>29</v>
      </c>
      <c r="BA251" s="7" t="str">
        <f t="shared" si="73"/>
        <v>S</v>
      </c>
      <c r="BB251">
        <f>VLOOKUP($C251,KBMAUCO!$A$2:$S$604,9,FALSE)</f>
        <v>27</v>
      </c>
      <c r="BC251" s="7" t="str">
        <f t="shared" si="74"/>
        <v>S</v>
      </c>
      <c r="BD251">
        <f>VLOOKUP($C251,KBMAUCO!$A$2:$S$604,14,FALSE)</f>
        <v>29</v>
      </c>
      <c r="BE251" s="7" t="str">
        <f t="shared" si="75"/>
        <v>S</v>
      </c>
      <c r="BF251">
        <f>VLOOKUP($C251,KBMAUCO!$A$2:$S$604,16,FALSE)</f>
        <v>34</v>
      </c>
      <c r="BG251" s="7" t="str">
        <f t="shared" si="76"/>
        <v>S</v>
      </c>
      <c r="BH251">
        <f>VLOOKUP($C251,KBMAUCO!$A$2:$S$604,19,FALSE)</f>
        <v>30</v>
      </c>
      <c r="BI251" s="7" t="str">
        <f t="shared" si="77"/>
        <v>S</v>
      </c>
      <c r="BJ251">
        <f>VLOOKUP($C251,KBMAUCO!$A$2:$S$604,18,FALSE)</f>
        <v>6</v>
      </c>
      <c r="BK251" s="7" t="str">
        <f t="shared" si="78"/>
        <v>R</v>
      </c>
      <c r="BL251" t="str">
        <f>VLOOKUP($C251,KBMAUCO!$A$2:$S$604,4,FALSE)</f>
        <v>_</v>
      </c>
      <c r="BM251" s="7" t="str">
        <f t="shared" si="63"/>
        <v>S</v>
      </c>
    </row>
    <row r="252" spans="1:65">
      <c r="A252" s="8" t="s">
        <v>1324</v>
      </c>
      <c r="B252" s="8"/>
      <c r="C252" s="8">
        <v>3784</v>
      </c>
      <c r="D252" s="8" t="s">
        <v>1324</v>
      </c>
      <c r="E252" s="23">
        <f>VLOOKUP(C252,'fechas de aislamiento'!A$2:B$825,2,FALSE)</f>
        <v>43550</v>
      </c>
      <c r="F252" s="8" t="s">
        <v>1324</v>
      </c>
      <c r="G252" t="str">
        <f>VLOOKUP(C252,Sheet4!A$2:B$604,2,FALSE)</f>
        <v>PCM-252M2CAZ</v>
      </c>
      <c r="H252" s="8" t="s">
        <v>1324</v>
      </c>
      <c r="I252" s="10" t="s">
        <v>1142</v>
      </c>
      <c r="J252" s="2" t="s">
        <v>1143</v>
      </c>
      <c r="K252" s="8" t="s">
        <v>1013</v>
      </c>
      <c r="L252" s="8" t="s">
        <v>1324</v>
      </c>
      <c r="M252" s="4" t="s">
        <v>1014</v>
      </c>
      <c r="N252" s="8">
        <v>540</v>
      </c>
      <c r="O252" t="s">
        <v>1324</v>
      </c>
      <c r="P252">
        <v>1</v>
      </c>
      <c r="Q252" s="7">
        <v>0</v>
      </c>
      <c r="R252" s="7">
        <v>0</v>
      </c>
      <c r="S252" s="7">
        <v>0</v>
      </c>
      <c r="T252" s="7">
        <v>1</v>
      </c>
      <c r="U252" s="7">
        <v>0</v>
      </c>
      <c r="V252" s="7">
        <v>1</v>
      </c>
      <c r="W252" s="7">
        <v>0.5</v>
      </c>
      <c r="X252" s="7">
        <v>1</v>
      </c>
      <c r="Y252" s="7">
        <v>0</v>
      </c>
      <c r="Z252" s="7">
        <v>0</v>
      </c>
      <c r="AA252" s="7">
        <v>0.5</v>
      </c>
      <c r="AB252" s="7">
        <v>0</v>
      </c>
      <c r="AC252" s="7">
        <v>0</v>
      </c>
      <c r="AD252" s="7">
        <v>0</v>
      </c>
      <c r="AE252" s="7">
        <v>1</v>
      </c>
      <c r="AF252" s="7"/>
      <c r="AG252" s="7"/>
      <c r="AH252">
        <f>VLOOKUP(C252,KBMAUCO!$A$2:$S$604,5,FALSE)</f>
        <v>27</v>
      </c>
      <c r="AI252" s="7" t="str">
        <f t="shared" si="64"/>
        <v>S</v>
      </c>
      <c r="AJ252">
        <f>VLOOKUP($C252,KBMAUCO!$A$2:$S$604,17,FALSE)</f>
        <v>19</v>
      </c>
      <c r="AK252" s="7" t="str">
        <f t="shared" si="65"/>
        <v>S</v>
      </c>
      <c r="AL252">
        <f>VLOOKUP($C252,KBMAUCO!$A$2:$S$604,6,FALSE)</f>
        <v>6</v>
      </c>
      <c r="AM252" s="7" t="str">
        <f t="shared" si="66"/>
        <v>R</v>
      </c>
      <c r="AN252">
        <f>VLOOKUP($C252,KBMAUCO!$A$2:$S$604,15,FALSE)</f>
        <v>6</v>
      </c>
      <c r="AO252" s="7" t="str">
        <f t="shared" si="67"/>
        <v>R</v>
      </c>
      <c r="AP252">
        <f>VLOOKUP($C252,KBMAUCO!$A$2:$S$604,12,FALSE)</f>
        <v>23</v>
      </c>
      <c r="AQ252" s="7" t="str">
        <f t="shared" si="68"/>
        <v>I</v>
      </c>
      <c r="AR252">
        <f>VLOOKUP($C252,KBMAUCO!$A$2:$S$604,7,FALSE)</f>
        <v>24</v>
      </c>
      <c r="AS252" s="7" t="str">
        <f t="shared" si="69"/>
        <v>S</v>
      </c>
      <c r="AT252">
        <f>VLOOKUP($C252,KBMAUCO!$A$2:$S$604,10,FALSE)</f>
        <v>12</v>
      </c>
      <c r="AU252" s="7" t="str">
        <f t="shared" si="70"/>
        <v>R</v>
      </c>
      <c r="AV252">
        <f>VLOOKUP($C252,KBMAUCO!$A$2:$S$604,8,FALSE)</f>
        <v>25</v>
      </c>
      <c r="AW252" s="7" t="str">
        <f t="shared" si="71"/>
        <v>I</v>
      </c>
      <c r="AX252">
        <f>VLOOKUP($C252,KBMAUCO!$A$2:$S$604,11,FALSE)</f>
        <v>35</v>
      </c>
      <c r="AY252" s="7" t="str">
        <f t="shared" si="72"/>
        <v>S</v>
      </c>
      <c r="AZ252">
        <f>VLOOKUP($C252,KBMAUCO!$A$2:$S$604,13,FALSE)</f>
        <v>32</v>
      </c>
      <c r="BA252" s="7" t="str">
        <f t="shared" si="73"/>
        <v>S</v>
      </c>
      <c r="BB252">
        <f>VLOOKUP($C252,KBMAUCO!$A$2:$S$604,9,FALSE)</f>
        <v>27</v>
      </c>
      <c r="BC252" s="7" t="str">
        <f t="shared" si="74"/>
        <v>S</v>
      </c>
      <c r="BD252">
        <f>VLOOKUP($C252,KBMAUCO!$A$2:$S$604,14,FALSE)</f>
        <v>33</v>
      </c>
      <c r="BE252" s="7" t="str">
        <f t="shared" si="75"/>
        <v>S</v>
      </c>
      <c r="BF252">
        <f>VLOOKUP($C252,KBMAUCO!$A$2:$S$604,16,FALSE)</f>
        <v>36</v>
      </c>
      <c r="BG252" s="7" t="str">
        <f t="shared" si="76"/>
        <v>S</v>
      </c>
      <c r="BH252">
        <f>VLOOKUP($C252,KBMAUCO!$A$2:$S$604,19,FALSE)</f>
        <v>30</v>
      </c>
      <c r="BI252" s="7" t="str">
        <f t="shared" si="77"/>
        <v>S</v>
      </c>
      <c r="BJ252">
        <f>VLOOKUP($C252,KBMAUCO!$A$2:$S$604,18,FALSE)</f>
        <v>6</v>
      </c>
      <c r="BK252" s="7" t="str">
        <f t="shared" si="78"/>
        <v>R</v>
      </c>
      <c r="BL252" t="str">
        <f>VLOOKUP($C252,KBMAUCO!$A$2:$S$604,4,FALSE)</f>
        <v>_</v>
      </c>
      <c r="BM252" s="7" t="str">
        <f t="shared" si="63"/>
        <v>S</v>
      </c>
    </row>
    <row r="253" spans="1:65">
      <c r="A253" s="8" t="s">
        <v>1325</v>
      </c>
      <c r="B253" s="8"/>
      <c r="C253" s="8">
        <v>3785</v>
      </c>
      <c r="D253" s="8" t="s">
        <v>1325</v>
      </c>
      <c r="E253" s="23">
        <f>VLOOKUP(C253,'fechas de aislamiento'!A$2:B$825,2,FALSE)</f>
        <v>43550</v>
      </c>
      <c r="F253" s="8" t="s">
        <v>1325</v>
      </c>
      <c r="G253" t="str">
        <f>VLOOKUP(C253,Sheet4!A$2:B$604,2,FALSE)</f>
        <v>PCM-252M3CAZ</v>
      </c>
      <c r="H253" s="8" t="s">
        <v>1325</v>
      </c>
      <c r="I253" s="10" t="s">
        <v>1142</v>
      </c>
      <c r="J253" s="2" t="s">
        <v>1143</v>
      </c>
      <c r="K253" s="8" t="s">
        <v>1013</v>
      </c>
      <c r="L253" s="8" t="s">
        <v>1325</v>
      </c>
      <c r="M253" s="4" t="s">
        <v>1014</v>
      </c>
      <c r="N253" s="8">
        <v>540</v>
      </c>
      <c r="O253" t="s">
        <v>1325</v>
      </c>
      <c r="P253">
        <v>1</v>
      </c>
      <c r="Q253" s="7">
        <v>0</v>
      </c>
      <c r="R253" s="7">
        <v>0</v>
      </c>
      <c r="S253" s="7">
        <v>0</v>
      </c>
      <c r="T253" s="7">
        <v>1</v>
      </c>
      <c r="U253" s="7">
        <v>0</v>
      </c>
      <c r="V253" s="7">
        <v>1</v>
      </c>
      <c r="W253" s="7">
        <v>0.5</v>
      </c>
      <c r="X253" s="7">
        <v>1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1</v>
      </c>
      <c r="AF253" s="7"/>
      <c r="AG253" s="7"/>
      <c r="AH253">
        <f>VLOOKUP(C253,KBMAUCO!$A$2:$S$604,5,FALSE)</f>
        <v>25</v>
      </c>
      <c r="AI253" s="7" t="str">
        <f t="shared" si="64"/>
        <v>S</v>
      </c>
      <c r="AJ253">
        <f>VLOOKUP($C253,KBMAUCO!$A$2:$S$604,17,FALSE)</f>
        <v>20</v>
      </c>
      <c r="AK253" s="7" t="str">
        <f t="shared" si="65"/>
        <v>S</v>
      </c>
      <c r="AL253">
        <f>VLOOKUP($C253,KBMAUCO!$A$2:$S$604,6,FALSE)</f>
        <v>6</v>
      </c>
      <c r="AM253" s="7" t="str">
        <f t="shared" si="66"/>
        <v>R</v>
      </c>
      <c r="AN253">
        <f>VLOOKUP($C253,KBMAUCO!$A$2:$S$604,15,FALSE)</f>
        <v>6</v>
      </c>
      <c r="AO253" s="7" t="str">
        <f t="shared" si="67"/>
        <v>R</v>
      </c>
      <c r="AP253">
        <f>VLOOKUP($C253,KBMAUCO!$A$2:$S$604,12,FALSE)</f>
        <v>21</v>
      </c>
      <c r="AQ253" s="7" t="str">
        <f t="shared" si="68"/>
        <v>I</v>
      </c>
      <c r="AR253">
        <f>VLOOKUP($C253,KBMAUCO!$A$2:$S$604,7,FALSE)</f>
        <v>21</v>
      </c>
      <c r="AS253" s="7" t="str">
        <f t="shared" si="69"/>
        <v>S</v>
      </c>
      <c r="AT253">
        <f>VLOOKUP($C253,KBMAUCO!$A$2:$S$604,10,FALSE)</f>
        <v>14</v>
      </c>
      <c r="AU253" s="7" t="str">
        <f t="shared" si="70"/>
        <v>R</v>
      </c>
      <c r="AV253">
        <f>VLOOKUP($C253,KBMAUCO!$A$2:$S$604,8,FALSE)</f>
        <v>26</v>
      </c>
      <c r="AW253" s="7" t="str">
        <f t="shared" si="71"/>
        <v>S</v>
      </c>
      <c r="AX253">
        <f>VLOOKUP($C253,KBMAUCO!$A$2:$S$604,11,FALSE)</f>
        <v>35</v>
      </c>
      <c r="AY253" s="7" t="str">
        <f t="shared" si="72"/>
        <v>S</v>
      </c>
      <c r="AZ253">
        <f>VLOOKUP($C253,KBMAUCO!$A$2:$S$604,13,FALSE)</f>
        <v>31</v>
      </c>
      <c r="BA253" s="7" t="str">
        <f t="shared" si="73"/>
        <v>S</v>
      </c>
      <c r="BB253">
        <f>VLOOKUP($C253,KBMAUCO!$A$2:$S$604,9,FALSE)</f>
        <v>25</v>
      </c>
      <c r="BC253" s="7" t="str">
        <f t="shared" si="74"/>
        <v>S</v>
      </c>
      <c r="BD253">
        <f>VLOOKUP($C253,KBMAUCO!$A$2:$S$604,14,FALSE)</f>
        <v>32</v>
      </c>
      <c r="BE253" s="7" t="str">
        <f t="shared" si="75"/>
        <v>S</v>
      </c>
      <c r="BF253">
        <f>VLOOKUP($C253,KBMAUCO!$A$2:$S$604,16,FALSE)</f>
        <v>35</v>
      </c>
      <c r="BG253" s="7" t="str">
        <f t="shared" si="76"/>
        <v>S</v>
      </c>
      <c r="BH253">
        <f>VLOOKUP($C253,KBMAUCO!$A$2:$S$604,19,FALSE)</f>
        <v>27</v>
      </c>
      <c r="BI253" s="7" t="str">
        <f t="shared" si="77"/>
        <v>S</v>
      </c>
      <c r="BJ253">
        <f>VLOOKUP($C253,KBMAUCO!$A$2:$S$604,18,FALSE)</f>
        <v>6</v>
      </c>
      <c r="BK253" s="7" t="str">
        <f t="shared" si="78"/>
        <v>R</v>
      </c>
      <c r="BL253" t="str">
        <f>VLOOKUP($C253,KBMAUCO!$A$2:$S$604,4,FALSE)</f>
        <v>_</v>
      </c>
      <c r="BM253" s="7" t="str">
        <f t="shared" si="63"/>
        <v>S</v>
      </c>
    </row>
    <row r="254" spans="1:65">
      <c r="A254" s="8" t="s">
        <v>1326</v>
      </c>
      <c r="B254" s="8"/>
      <c r="C254" s="8">
        <v>3786</v>
      </c>
      <c r="D254" s="8" t="s">
        <v>1326</v>
      </c>
      <c r="E254" s="23">
        <f>VLOOKUP(C254,'fechas de aislamiento'!A$2:B$825,2,FALSE)</f>
        <v>43550</v>
      </c>
      <c r="F254" s="8" t="s">
        <v>1326</v>
      </c>
      <c r="G254" t="str">
        <f>VLOOKUP(C254,Sheet4!A$2:B$604,2,FALSE)</f>
        <v>PCM-254M1CAZ</v>
      </c>
      <c r="H254" s="8" t="s">
        <v>1326</v>
      </c>
      <c r="I254" s="10" t="s">
        <v>1142</v>
      </c>
      <c r="J254" s="2" t="s">
        <v>1143</v>
      </c>
      <c r="K254" s="8" t="s">
        <v>1013</v>
      </c>
      <c r="L254" s="8" t="s">
        <v>1326</v>
      </c>
      <c r="M254" s="4" t="s">
        <v>1014</v>
      </c>
      <c r="N254" s="8">
        <v>2025</v>
      </c>
      <c r="O254" t="s">
        <v>1326</v>
      </c>
      <c r="P254">
        <v>1</v>
      </c>
      <c r="Q254" s="7">
        <v>0</v>
      </c>
      <c r="R254" s="7">
        <v>0</v>
      </c>
      <c r="S254" s="7">
        <v>0</v>
      </c>
      <c r="T254" s="7">
        <v>1</v>
      </c>
      <c r="U254" s="7">
        <v>0</v>
      </c>
      <c r="V254" s="7">
        <v>1</v>
      </c>
      <c r="W254" s="7">
        <v>0.5</v>
      </c>
      <c r="X254" s="7">
        <v>1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/>
      <c r="AG254" s="7"/>
      <c r="AH254">
        <f>VLOOKUP(C254,KBMAUCO!$A$2:$S$604,5,FALSE)</f>
        <v>25</v>
      </c>
      <c r="AI254" s="7" t="str">
        <f t="shared" si="64"/>
        <v>S</v>
      </c>
      <c r="AJ254">
        <f>VLOOKUP($C254,KBMAUCO!$A$2:$S$604,17,FALSE)</f>
        <v>16</v>
      </c>
      <c r="AK254" s="7" t="str">
        <f t="shared" si="65"/>
        <v>S</v>
      </c>
      <c r="AL254">
        <f>VLOOKUP($C254,KBMAUCO!$A$2:$S$604,6,FALSE)</f>
        <v>6</v>
      </c>
      <c r="AM254" s="7" t="str">
        <f t="shared" si="66"/>
        <v>R</v>
      </c>
      <c r="AN254">
        <f>VLOOKUP($C254,KBMAUCO!$A$2:$S$604,15,FALSE)</f>
        <v>6</v>
      </c>
      <c r="AO254" s="7" t="str">
        <f t="shared" si="67"/>
        <v>R</v>
      </c>
      <c r="AP254">
        <f>VLOOKUP($C254,KBMAUCO!$A$2:$S$604,12,FALSE)</f>
        <v>21</v>
      </c>
      <c r="AQ254" s="7" t="str">
        <f t="shared" si="68"/>
        <v>I</v>
      </c>
      <c r="AR254">
        <f>VLOOKUP($C254,KBMAUCO!$A$2:$S$604,7,FALSE)</f>
        <v>25</v>
      </c>
      <c r="AS254" s="7" t="str">
        <f t="shared" si="69"/>
        <v>S</v>
      </c>
      <c r="AT254">
        <f>VLOOKUP($C254,KBMAUCO!$A$2:$S$604,10,FALSE)</f>
        <v>9</v>
      </c>
      <c r="AU254" s="7" t="str">
        <f t="shared" si="70"/>
        <v>R</v>
      </c>
      <c r="AV254">
        <f>VLOOKUP($C254,KBMAUCO!$A$2:$S$604,8,FALSE)</f>
        <v>33</v>
      </c>
      <c r="AW254" s="7" t="str">
        <f t="shared" si="71"/>
        <v>S</v>
      </c>
      <c r="AX254">
        <f>VLOOKUP($C254,KBMAUCO!$A$2:$S$604,11,FALSE)</f>
        <v>33</v>
      </c>
      <c r="AY254" s="7" t="str">
        <f t="shared" si="72"/>
        <v>S</v>
      </c>
      <c r="AZ254">
        <f>VLOOKUP($C254,KBMAUCO!$A$2:$S$604,13,FALSE)</f>
        <v>32</v>
      </c>
      <c r="BA254" s="7" t="str">
        <f t="shared" si="73"/>
        <v>S</v>
      </c>
      <c r="BB254">
        <f>VLOOKUP($C254,KBMAUCO!$A$2:$S$604,9,FALSE)</f>
        <v>24</v>
      </c>
      <c r="BC254" s="7" t="str">
        <f t="shared" si="74"/>
        <v>S</v>
      </c>
      <c r="BD254">
        <f>VLOOKUP($C254,KBMAUCO!$A$2:$S$604,14,FALSE)</f>
        <v>32</v>
      </c>
      <c r="BE254" s="7" t="str">
        <f t="shared" si="75"/>
        <v>S</v>
      </c>
      <c r="BF254">
        <f>VLOOKUP($C254,KBMAUCO!$A$2:$S$604,16,FALSE)</f>
        <v>35</v>
      </c>
      <c r="BG254" s="7" t="str">
        <f t="shared" si="76"/>
        <v>S</v>
      </c>
      <c r="BH254">
        <f>VLOOKUP($C254,KBMAUCO!$A$2:$S$604,19,FALSE)</f>
        <v>30</v>
      </c>
      <c r="BI254" s="7" t="str">
        <f t="shared" si="77"/>
        <v>S</v>
      </c>
      <c r="BJ254">
        <f>VLOOKUP($C254,KBMAUCO!$A$2:$S$604,18,FALSE)</f>
        <v>28</v>
      </c>
      <c r="BK254" s="7" t="str">
        <f t="shared" si="78"/>
        <v>S</v>
      </c>
      <c r="BL254" t="str">
        <f>VLOOKUP($C254,KBMAUCO!$A$2:$S$604,4,FALSE)</f>
        <v>_</v>
      </c>
      <c r="BM254" s="7" t="str">
        <f t="shared" si="63"/>
        <v>S</v>
      </c>
    </row>
    <row r="255" spans="1:65">
      <c r="A255" s="8" t="s">
        <v>1327</v>
      </c>
      <c r="B255" s="8"/>
      <c r="C255" s="8">
        <v>3792</v>
      </c>
      <c r="D255" s="8" t="s">
        <v>1327</v>
      </c>
      <c r="E255" s="23">
        <f>VLOOKUP(C255,'fechas de aislamiento'!A$2:B$825,2,FALSE)</f>
        <v>43550</v>
      </c>
      <c r="F255" s="8" t="s">
        <v>1327</v>
      </c>
      <c r="G255" t="str">
        <f>VLOOKUP(C255,Sheet4!A$2:B$604,2,FALSE)</f>
        <v>PCM-257CAZ</v>
      </c>
      <c r="H255" s="8" t="s">
        <v>1327</v>
      </c>
      <c r="I255" s="10" t="s">
        <v>1142</v>
      </c>
      <c r="J255" s="2" t="s">
        <v>1143</v>
      </c>
      <c r="K255" s="8" t="s">
        <v>1013</v>
      </c>
      <c r="L255" s="8" t="s">
        <v>1327</v>
      </c>
      <c r="M255" s="4" t="s">
        <v>1014</v>
      </c>
      <c r="N255" s="8">
        <v>3036</v>
      </c>
      <c r="O255" t="s">
        <v>1327</v>
      </c>
      <c r="P255">
        <v>0</v>
      </c>
      <c r="Q255" s="7">
        <v>0</v>
      </c>
      <c r="R255" s="7">
        <v>0</v>
      </c>
      <c r="S255" s="7">
        <v>0</v>
      </c>
      <c r="T255" s="7">
        <v>1</v>
      </c>
      <c r="U255" s="7">
        <v>0</v>
      </c>
      <c r="V255" s="7">
        <v>0</v>
      </c>
      <c r="W255" s="7">
        <v>0</v>
      </c>
      <c r="X255" s="7">
        <v>1</v>
      </c>
      <c r="Y255" s="7">
        <v>0</v>
      </c>
      <c r="Z255" s="7">
        <v>0</v>
      </c>
      <c r="AA255" s="7">
        <v>0.5</v>
      </c>
      <c r="AB255" s="7">
        <v>0</v>
      </c>
      <c r="AC255" s="7">
        <v>0</v>
      </c>
      <c r="AD255" s="7">
        <v>0</v>
      </c>
      <c r="AE255" s="7">
        <v>1</v>
      </c>
      <c r="AF255" s="7"/>
      <c r="AG255" s="7"/>
      <c r="AH255">
        <f>VLOOKUP(C255,KBMAUCO!$A$2:$S$604,5,FALSE)</f>
        <v>25</v>
      </c>
      <c r="AI255" s="7" t="str">
        <f t="shared" si="64"/>
        <v>S</v>
      </c>
      <c r="AJ255">
        <f>VLOOKUP($C255,KBMAUCO!$A$2:$S$604,17,FALSE)</f>
        <v>19</v>
      </c>
      <c r="AK255" s="7" t="str">
        <f t="shared" si="65"/>
        <v>S</v>
      </c>
      <c r="AL255">
        <f>VLOOKUP($C255,KBMAUCO!$A$2:$S$604,6,FALSE)</f>
        <v>6</v>
      </c>
      <c r="AM255" s="7" t="str">
        <f t="shared" si="66"/>
        <v>R</v>
      </c>
      <c r="AN255">
        <f>VLOOKUP($C255,KBMAUCO!$A$2:$S$604,15,FALSE)</f>
        <v>14</v>
      </c>
      <c r="AO255" s="7" t="str">
        <f t="shared" si="67"/>
        <v>R</v>
      </c>
      <c r="AP255">
        <f>VLOOKUP($C255,KBMAUCO!$A$2:$S$604,12,FALSE)</f>
        <v>32</v>
      </c>
      <c r="AQ255" s="7" t="str">
        <f t="shared" si="68"/>
        <v>S</v>
      </c>
      <c r="AR255">
        <f>VLOOKUP($C255,KBMAUCO!$A$2:$S$604,7,FALSE)</f>
        <v>21</v>
      </c>
      <c r="AS255" s="7" t="str">
        <f t="shared" si="69"/>
        <v>S</v>
      </c>
      <c r="AT255">
        <f>VLOOKUP($C255,KBMAUCO!$A$2:$S$604,10,FALSE)</f>
        <v>31</v>
      </c>
      <c r="AU255" s="7" t="str">
        <f t="shared" si="70"/>
        <v>S</v>
      </c>
      <c r="AV255">
        <f>VLOOKUP($C255,KBMAUCO!$A$2:$S$604,8,FALSE)</f>
        <v>24</v>
      </c>
      <c r="AW255" s="7" t="str">
        <f t="shared" si="71"/>
        <v>I</v>
      </c>
      <c r="AX255">
        <f>VLOOKUP($C255,KBMAUCO!$A$2:$S$604,11,FALSE)</f>
        <v>36</v>
      </c>
      <c r="AY255" s="7" t="str">
        <f t="shared" si="72"/>
        <v>S</v>
      </c>
      <c r="AZ255">
        <f>VLOOKUP($C255,KBMAUCO!$A$2:$S$604,13,FALSE)</f>
        <v>29</v>
      </c>
      <c r="BA255" s="7" t="str">
        <f t="shared" si="73"/>
        <v>S</v>
      </c>
      <c r="BB255">
        <f>VLOOKUP($C255,KBMAUCO!$A$2:$S$604,9,FALSE)</f>
        <v>26</v>
      </c>
      <c r="BC255" s="7" t="str">
        <f t="shared" si="74"/>
        <v>S</v>
      </c>
      <c r="BD255">
        <f>VLOOKUP($C255,KBMAUCO!$A$2:$S$604,14,FALSE)</f>
        <v>28</v>
      </c>
      <c r="BE255" s="7" t="str">
        <f t="shared" si="75"/>
        <v>S</v>
      </c>
      <c r="BF255">
        <f>VLOOKUP($C255,KBMAUCO!$A$2:$S$604,16,FALSE)</f>
        <v>35</v>
      </c>
      <c r="BG255" s="7" t="str">
        <f t="shared" si="76"/>
        <v>S</v>
      </c>
      <c r="BH255">
        <f>VLOOKUP($C255,KBMAUCO!$A$2:$S$604,19,FALSE)</f>
        <v>29</v>
      </c>
      <c r="BI255" s="7" t="str">
        <f t="shared" si="77"/>
        <v>S</v>
      </c>
      <c r="BJ255">
        <f>VLOOKUP($C255,KBMAUCO!$A$2:$S$604,18,FALSE)</f>
        <v>6</v>
      </c>
      <c r="BK255" s="7" t="str">
        <f t="shared" si="78"/>
        <v>R</v>
      </c>
      <c r="BL255" t="str">
        <f>VLOOKUP($C255,KBMAUCO!$A$2:$S$604,4,FALSE)</f>
        <v>_</v>
      </c>
      <c r="BM255" s="7" t="str">
        <f t="shared" si="63"/>
        <v>S</v>
      </c>
    </row>
    <row r="256" spans="1:65">
      <c r="A256" s="8" t="s">
        <v>1328</v>
      </c>
      <c r="B256" s="8"/>
      <c r="C256" s="8">
        <v>3793</v>
      </c>
      <c r="D256" s="8" t="s">
        <v>1328</v>
      </c>
      <c r="E256" s="23">
        <f>VLOOKUP(C256,'fechas de aislamiento'!A$2:B$825,2,FALSE)</f>
        <v>43550</v>
      </c>
      <c r="F256" s="8" t="s">
        <v>1328</v>
      </c>
      <c r="G256" t="str">
        <f>VLOOKUP(C256,Sheet4!A$2:B$604,2,FALSE)</f>
        <v>PCM-232CIP</v>
      </c>
      <c r="H256" s="8" t="s">
        <v>1328</v>
      </c>
      <c r="I256" s="10" t="s">
        <v>1142</v>
      </c>
      <c r="J256" s="2" t="s">
        <v>1143</v>
      </c>
      <c r="K256" s="8" t="s">
        <v>1013</v>
      </c>
      <c r="L256" s="8" t="s">
        <v>1328</v>
      </c>
      <c r="M256" s="4" t="s">
        <v>1014</v>
      </c>
      <c r="N256" s="8">
        <v>10</v>
      </c>
      <c r="O256" t="s">
        <v>1328</v>
      </c>
      <c r="P256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1</v>
      </c>
      <c r="Y256" s="7">
        <v>0</v>
      </c>
      <c r="Z256" s="7">
        <v>0</v>
      </c>
      <c r="AA256" s="7">
        <v>1</v>
      </c>
      <c r="AB256" s="7">
        <v>0</v>
      </c>
      <c r="AC256" s="7">
        <v>0</v>
      </c>
      <c r="AD256" s="7">
        <v>0</v>
      </c>
      <c r="AE256" s="7">
        <v>1</v>
      </c>
      <c r="AF256" s="7"/>
      <c r="AG256" s="7"/>
      <c r="AH256">
        <f>VLOOKUP(C256,KBMAUCO!$A$2:$S$604,5,FALSE)</f>
        <v>28</v>
      </c>
      <c r="AI256" s="7" t="str">
        <f t="shared" si="64"/>
        <v>S</v>
      </c>
      <c r="AJ256">
        <f>VLOOKUP($C256,KBMAUCO!$A$2:$S$604,17,FALSE)</f>
        <v>16</v>
      </c>
      <c r="AK256" s="7" t="str">
        <f t="shared" si="65"/>
        <v>S</v>
      </c>
      <c r="AL256">
        <f>VLOOKUP($C256,KBMAUCO!$A$2:$S$604,6,FALSE)</f>
        <v>6</v>
      </c>
      <c r="AM256" s="7" t="str">
        <f t="shared" si="66"/>
        <v>R</v>
      </c>
      <c r="AN256">
        <f>VLOOKUP($C256,KBMAUCO!$A$2:$S$604,15,FALSE)</f>
        <v>23</v>
      </c>
      <c r="AO256" s="7" t="str">
        <f t="shared" si="67"/>
        <v>S</v>
      </c>
      <c r="AP256">
        <f>VLOOKUP($C256,KBMAUCO!$A$2:$S$604,12,FALSE)</f>
        <v>39</v>
      </c>
      <c r="AQ256" s="7" t="str">
        <f t="shared" si="68"/>
        <v>S</v>
      </c>
      <c r="AR256">
        <f>VLOOKUP($C256,KBMAUCO!$A$2:$S$604,7,FALSE)</f>
        <v>34</v>
      </c>
      <c r="AS256" s="7" t="str">
        <f t="shared" si="69"/>
        <v>S</v>
      </c>
      <c r="AT256">
        <f>VLOOKUP($C256,KBMAUCO!$A$2:$S$604,10,FALSE)</f>
        <v>36</v>
      </c>
      <c r="AU256" s="7" t="str">
        <f t="shared" si="70"/>
        <v>S</v>
      </c>
      <c r="AV256">
        <f>VLOOKUP($C256,KBMAUCO!$A$2:$S$604,8,FALSE)</f>
        <v>19</v>
      </c>
      <c r="AW256" s="7" t="str">
        <f t="shared" si="71"/>
        <v>R</v>
      </c>
      <c r="AX256">
        <f>VLOOKUP($C256,KBMAUCO!$A$2:$S$604,11,FALSE)</f>
        <v>39</v>
      </c>
      <c r="AY256" s="7" t="str">
        <f t="shared" si="72"/>
        <v>S</v>
      </c>
      <c r="AZ256">
        <f>VLOOKUP($C256,KBMAUCO!$A$2:$S$604,13,FALSE)</f>
        <v>34</v>
      </c>
      <c r="BA256" s="7" t="str">
        <f t="shared" si="73"/>
        <v>S</v>
      </c>
      <c r="BB256">
        <f>VLOOKUP($C256,KBMAUCO!$A$2:$S$604,9,FALSE)</f>
        <v>25</v>
      </c>
      <c r="BC256" s="7" t="str">
        <f t="shared" si="74"/>
        <v>S</v>
      </c>
      <c r="BD256">
        <f>VLOOKUP($C256,KBMAUCO!$A$2:$S$604,14,FALSE)</f>
        <v>34</v>
      </c>
      <c r="BE256" s="7" t="str">
        <f t="shared" si="75"/>
        <v>S</v>
      </c>
      <c r="BF256">
        <f>VLOOKUP($C256,KBMAUCO!$A$2:$S$604,16,FALSE)</f>
        <v>36</v>
      </c>
      <c r="BG256" s="7" t="str">
        <f t="shared" si="76"/>
        <v>S</v>
      </c>
      <c r="BH256">
        <f>VLOOKUP($C256,KBMAUCO!$A$2:$S$604,19,FALSE)</f>
        <v>30</v>
      </c>
      <c r="BI256" s="7" t="str">
        <f t="shared" si="77"/>
        <v>S</v>
      </c>
      <c r="BJ256">
        <f>VLOOKUP($C256,KBMAUCO!$A$2:$S$604,18,FALSE)</f>
        <v>6</v>
      </c>
      <c r="BK256" s="7" t="str">
        <f t="shared" si="78"/>
        <v>R</v>
      </c>
      <c r="BL256" t="str">
        <f>VLOOKUP($C256,KBMAUCO!$A$2:$S$604,4,FALSE)</f>
        <v>_</v>
      </c>
      <c r="BM256" s="7" t="str">
        <f t="shared" si="63"/>
        <v>S</v>
      </c>
    </row>
    <row r="257" spans="1:65">
      <c r="A257" s="8" t="s">
        <v>1329</v>
      </c>
      <c r="B257">
        <v>1</v>
      </c>
      <c r="C257" s="8">
        <v>3794</v>
      </c>
      <c r="D257" s="8" t="s">
        <v>1329</v>
      </c>
      <c r="E257" s="23">
        <f>VLOOKUP(C257,'fechas de aislamiento'!A$2:B$825,2,FALSE)</f>
        <v>43550</v>
      </c>
      <c r="F257" s="8" t="s">
        <v>1329</v>
      </c>
      <c r="G257" t="s">
        <v>671</v>
      </c>
      <c r="H257" s="8" t="s">
        <v>1329</v>
      </c>
      <c r="I257" s="10" t="s">
        <v>1142</v>
      </c>
      <c r="J257" s="2" t="s">
        <v>1143</v>
      </c>
      <c r="K257" s="8" t="s">
        <v>1013</v>
      </c>
      <c r="L257" s="8" t="s">
        <v>1329</v>
      </c>
      <c r="M257" s="4" t="s">
        <v>1014</v>
      </c>
      <c r="N257" s="8">
        <v>131</v>
      </c>
      <c r="O257" t="s">
        <v>1329</v>
      </c>
      <c r="P25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1</v>
      </c>
      <c r="AB257" s="7">
        <v>0</v>
      </c>
      <c r="AC257" s="7">
        <v>0</v>
      </c>
      <c r="AD257" s="7">
        <v>0</v>
      </c>
      <c r="AE257" s="7">
        <v>0</v>
      </c>
      <c r="AF257" s="7"/>
      <c r="AG257" s="7"/>
      <c r="AH257">
        <f>VLOOKUP(C257,KBMAUCO!$A$2:$S$604,5,FALSE)</f>
        <v>28</v>
      </c>
      <c r="AI257" s="7" t="str">
        <f t="shared" si="64"/>
        <v>S</v>
      </c>
      <c r="AJ257">
        <f>VLOOKUP($C257,KBMAUCO!$A$2:$S$604,17,FALSE)</f>
        <v>27</v>
      </c>
      <c r="AK257" s="7" t="str">
        <f t="shared" si="65"/>
        <v>S</v>
      </c>
      <c r="AL257">
        <f>VLOOKUP($C257,KBMAUCO!$A$2:$S$604,6,FALSE)</f>
        <v>29</v>
      </c>
      <c r="AM257" s="7" t="str">
        <f t="shared" si="66"/>
        <v>S</v>
      </c>
      <c r="AN257">
        <f>VLOOKUP($C257,KBMAUCO!$A$2:$S$604,15,FALSE)</f>
        <v>30</v>
      </c>
      <c r="AO257" s="7" t="str">
        <f t="shared" si="67"/>
        <v>S</v>
      </c>
      <c r="AP257">
        <f>VLOOKUP($C257,KBMAUCO!$A$2:$S$604,12,FALSE)</f>
        <v>50</v>
      </c>
      <c r="AQ257" s="7" t="str">
        <f t="shared" si="68"/>
        <v>S</v>
      </c>
      <c r="AR257">
        <f>VLOOKUP($C257,KBMAUCO!$A$2:$S$604,7,FALSE)</f>
        <v>34</v>
      </c>
      <c r="AS257" s="7" t="str">
        <f t="shared" si="69"/>
        <v>S</v>
      </c>
      <c r="AT257">
        <f>VLOOKUP($C257,KBMAUCO!$A$2:$S$604,10,FALSE)</f>
        <v>38</v>
      </c>
      <c r="AU257" s="7" t="str">
        <f t="shared" si="70"/>
        <v>S</v>
      </c>
      <c r="AV257">
        <f>VLOOKUP($C257,KBMAUCO!$A$2:$S$604,8,FALSE)</f>
        <v>9</v>
      </c>
      <c r="AW257" s="7" t="str">
        <f t="shared" si="71"/>
        <v>R</v>
      </c>
      <c r="AX257">
        <f>VLOOKUP($C257,KBMAUCO!$A$2:$S$604,11,FALSE)</f>
        <v>42</v>
      </c>
      <c r="AY257" s="7" t="str">
        <f t="shared" si="72"/>
        <v>S</v>
      </c>
      <c r="AZ257">
        <f>VLOOKUP($C257,KBMAUCO!$A$2:$S$604,13,FALSE)</f>
        <v>41</v>
      </c>
      <c r="BA257" s="7" t="str">
        <f t="shared" si="73"/>
        <v>S</v>
      </c>
      <c r="BB257">
        <f>VLOOKUP($C257,KBMAUCO!$A$2:$S$604,9,FALSE)</f>
        <v>25</v>
      </c>
      <c r="BC257" s="7" t="str">
        <f t="shared" si="74"/>
        <v>S</v>
      </c>
      <c r="BD257">
        <f>VLOOKUP($C257,KBMAUCO!$A$2:$S$604,14,FALSE)</f>
        <v>35</v>
      </c>
      <c r="BE257" s="7" t="str">
        <f t="shared" si="75"/>
        <v>S</v>
      </c>
      <c r="BF257">
        <f>VLOOKUP($C257,KBMAUCO!$A$2:$S$604,16,FALSE)</f>
        <v>38</v>
      </c>
      <c r="BG257" s="7" t="str">
        <f t="shared" si="76"/>
        <v>S</v>
      </c>
      <c r="BH257">
        <f>VLOOKUP($C257,KBMAUCO!$A$2:$S$604,19,FALSE)</f>
        <v>36</v>
      </c>
      <c r="BI257" s="7" t="str">
        <f t="shared" si="77"/>
        <v>S</v>
      </c>
      <c r="BJ257">
        <f>VLOOKUP($C257,KBMAUCO!$A$2:$S$604,18,FALSE)</f>
        <v>36</v>
      </c>
      <c r="BK257" s="7" t="str">
        <f t="shared" si="78"/>
        <v>S</v>
      </c>
      <c r="BL257" t="str">
        <f>VLOOKUP($C257,KBMAUCO!$A$2:$S$604,4,FALSE)</f>
        <v>_</v>
      </c>
      <c r="BM257" s="7" t="str">
        <f t="shared" si="63"/>
        <v>S</v>
      </c>
    </row>
    <row r="258" spans="1:65">
      <c r="A258" s="8" t="s">
        <v>1330</v>
      </c>
      <c r="B258">
        <v>1</v>
      </c>
      <c r="C258" s="8">
        <v>3795</v>
      </c>
      <c r="D258" s="8" t="s">
        <v>1330</v>
      </c>
      <c r="E258" s="23">
        <f>VLOOKUP(C258,'fechas de aislamiento'!A$2:B$825,2,FALSE)</f>
        <v>43550</v>
      </c>
      <c r="F258" s="8" t="s">
        <v>1330</v>
      </c>
      <c r="G258" t="s">
        <v>673</v>
      </c>
      <c r="H258" s="8" t="s">
        <v>1330</v>
      </c>
      <c r="I258" s="10" t="s">
        <v>1142</v>
      </c>
      <c r="J258" s="2" t="s">
        <v>1143</v>
      </c>
      <c r="K258" s="8" t="s">
        <v>1013</v>
      </c>
      <c r="L258" s="8" t="s">
        <v>1330</v>
      </c>
      <c r="M258" s="4" t="s">
        <v>1014</v>
      </c>
      <c r="N258" s="8">
        <v>1193</v>
      </c>
      <c r="O258" t="s">
        <v>1330</v>
      </c>
      <c r="P258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1</v>
      </c>
      <c r="Y258" s="7">
        <v>0</v>
      </c>
      <c r="Z258" s="7">
        <v>0</v>
      </c>
      <c r="AA258" s="7">
        <v>1</v>
      </c>
      <c r="AB258" s="7">
        <v>0</v>
      </c>
      <c r="AC258" s="7">
        <v>0</v>
      </c>
      <c r="AD258" s="7">
        <v>0</v>
      </c>
      <c r="AE258" s="7">
        <v>0</v>
      </c>
      <c r="AF258" s="7"/>
      <c r="AG258" s="7"/>
      <c r="AH258">
        <f>VLOOKUP(C258,KBMAUCO!$A$2:$S$604,5,FALSE)</f>
        <v>24</v>
      </c>
      <c r="AI258" s="7" t="str">
        <f t="shared" si="64"/>
        <v>S</v>
      </c>
      <c r="AJ258">
        <f>VLOOKUP($C258,KBMAUCO!$A$2:$S$604,17,FALSE)</f>
        <v>20</v>
      </c>
      <c r="AK258" s="7" t="str">
        <f t="shared" si="65"/>
        <v>S</v>
      </c>
      <c r="AL258">
        <f>VLOOKUP($C258,KBMAUCO!$A$2:$S$604,6,FALSE)</f>
        <v>6</v>
      </c>
      <c r="AM258" s="7" t="str">
        <f t="shared" si="66"/>
        <v>R</v>
      </c>
      <c r="AN258">
        <f>VLOOKUP($C258,KBMAUCO!$A$2:$S$604,15,FALSE)</f>
        <v>25</v>
      </c>
      <c r="AO258" s="7" t="str">
        <f t="shared" si="67"/>
        <v>S</v>
      </c>
      <c r="AP258">
        <f>VLOOKUP($C258,KBMAUCO!$A$2:$S$604,12,FALSE)</f>
        <v>35</v>
      </c>
      <c r="AQ258" s="7" t="str">
        <f t="shared" si="68"/>
        <v>S</v>
      </c>
      <c r="AR258">
        <f>VLOOKUP($C258,KBMAUCO!$A$2:$S$604,7,FALSE)</f>
        <v>31</v>
      </c>
      <c r="AS258" s="7" t="str">
        <f t="shared" si="69"/>
        <v>S</v>
      </c>
      <c r="AT258">
        <f>VLOOKUP($C258,KBMAUCO!$A$2:$S$604,10,FALSE)</f>
        <v>34</v>
      </c>
      <c r="AU258" s="7" t="str">
        <f t="shared" si="70"/>
        <v>S</v>
      </c>
      <c r="AV258">
        <f>VLOOKUP($C258,KBMAUCO!$A$2:$S$604,8,FALSE)</f>
        <v>9</v>
      </c>
      <c r="AW258" s="7" t="str">
        <f t="shared" si="71"/>
        <v>R</v>
      </c>
      <c r="AX258">
        <f>VLOOKUP($C258,KBMAUCO!$A$2:$S$604,11,FALSE)</f>
        <v>35</v>
      </c>
      <c r="AY258" s="7" t="str">
        <f t="shared" si="72"/>
        <v>S</v>
      </c>
      <c r="AZ258">
        <f>VLOOKUP($C258,KBMAUCO!$A$2:$S$604,13,FALSE)</f>
        <v>31</v>
      </c>
      <c r="BA258" s="7" t="str">
        <f t="shared" si="73"/>
        <v>S</v>
      </c>
      <c r="BB258">
        <f>VLOOKUP($C258,KBMAUCO!$A$2:$S$604,9,FALSE)</f>
        <v>24</v>
      </c>
      <c r="BC258" s="7" t="str">
        <f t="shared" si="74"/>
        <v>S</v>
      </c>
      <c r="BD258">
        <f>VLOOKUP($C258,KBMAUCO!$A$2:$S$604,14,FALSE)</f>
        <v>30</v>
      </c>
      <c r="BE258" s="7" t="str">
        <f t="shared" si="75"/>
        <v>S</v>
      </c>
      <c r="BF258">
        <f>VLOOKUP($C258,KBMAUCO!$A$2:$S$604,16,FALSE)</f>
        <v>34</v>
      </c>
      <c r="BG258" s="7" t="str">
        <f t="shared" si="76"/>
        <v>S</v>
      </c>
      <c r="BH258">
        <f>VLOOKUP($C258,KBMAUCO!$A$2:$S$604,19,FALSE)</f>
        <v>28</v>
      </c>
      <c r="BI258" s="7" t="str">
        <f t="shared" si="77"/>
        <v>S</v>
      </c>
      <c r="BJ258">
        <f>VLOOKUP($C258,KBMAUCO!$A$2:$S$604,18,FALSE)</f>
        <v>24</v>
      </c>
      <c r="BK258" s="7" t="str">
        <f t="shared" si="78"/>
        <v>S</v>
      </c>
      <c r="BL258" t="str">
        <f>VLOOKUP($C258,KBMAUCO!$A$2:$S$604,4,FALSE)</f>
        <v>_</v>
      </c>
      <c r="BM258" s="7" t="str">
        <f t="shared" si="63"/>
        <v>S</v>
      </c>
    </row>
    <row r="259" spans="1:65">
      <c r="A259" s="8" t="s">
        <v>1331</v>
      </c>
      <c r="B259" s="8"/>
      <c r="C259" s="8">
        <v>3796</v>
      </c>
      <c r="D259" s="8" t="s">
        <v>1331</v>
      </c>
      <c r="E259" s="23">
        <f>VLOOKUP(C259,'fechas de aislamiento'!A$2:B$825,2,FALSE)</f>
        <v>43550</v>
      </c>
      <c r="F259" s="8" t="s">
        <v>1331</v>
      </c>
      <c r="G259" t="str">
        <f>VLOOKUP(C259,Sheet4!A$2:B$604,2,FALSE)</f>
        <v>PCM-252M1CIP</v>
      </c>
      <c r="H259" s="8" t="s">
        <v>1331</v>
      </c>
      <c r="I259" s="10" t="s">
        <v>1142</v>
      </c>
      <c r="J259" s="2" t="s">
        <v>1143</v>
      </c>
      <c r="K259" s="8" t="s">
        <v>1013</v>
      </c>
      <c r="L259" s="8" t="s">
        <v>1331</v>
      </c>
      <c r="M259" s="4" t="s">
        <v>1014</v>
      </c>
      <c r="N259" s="8">
        <v>10</v>
      </c>
      <c r="O259" t="s">
        <v>1331</v>
      </c>
      <c r="P259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/>
      <c r="AG259" s="7"/>
      <c r="AH259">
        <f>VLOOKUP(C259,KBMAUCO!$A$2:$S$604,5,FALSE)</f>
        <v>24</v>
      </c>
      <c r="AI259" s="7" t="str">
        <f t="shared" si="64"/>
        <v>S</v>
      </c>
      <c r="AJ259">
        <f>VLOOKUP($C259,KBMAUCO!$A$2:$S$604,17,FALSE)</f>
        <v>24</v>
      </c>
      <c r="AK259" s="7" t="str">
        <f t="shared" si="65"/>
        <v>S</v>
      </c>
      <c r="AL259">
        <f>VLOOKUP($C259,KBMAUCO!$A$2:$S$604,6,FALSE)</f>
        <v>20</v>
      </c>
      <c r="AM259" s="7" t="str">
        <f t="shared" si="66"/>
        <v>S</v>
      </c>
      <c r="AN259">
        <f>VLOOKUP($C259,KBMAUCO!$A$2:$S$604,15,FALSE)</f>
        <v>30</v>
      </c>
      <c r="AO259" s="7" t="str">
        <f t="shared" si="67"/>
        <v>S</v>
      </c>
      <c r="AP259">
        <f>VLOOKUP($C259,KBMAUCO!$A$2:$S$604,12,FALSE)</f>
        <v>34</v>
      </c>
      <c r="AQ259" s="7" t="str">
        <f t="shared" si="68"/>
        <v>S</v>
      </c>
      <c r="AR259">
        <f>VLOOKUP($C259,KBMAUCO!$A$2:$S$604,7,FALSE)</f>
        <v>32</v>
      </c>
      <c r="AS259" s="7" t="str">
        <f t="shared" si="69"/>
        <v>S</v>
      </c>
      <c r="AT259">
        <f>VLOOKUP($C259,KBMAUCO!$A$2:$S$604,10,FALSE)</f>
        <v>36</v>
      </c>
      <c r="AU259" s="7" t="str">
        <f t="shared" si="70"/>
        <v>S</v>
      </c>
      <c r="AV259">
        <f>VLOOKUP($C259,KBMAUCO!$A$2:$S$604,8,FALSE)</f>
        <v>39</v>
      </c>
      <c r="AW259" s="7" t="str">
        <f t="shared" si="71"/>
        <v>S</v>
      </c>
      <c r="AX259">
        <f>VLOOKUP($C259,KBMAUCO!$A$2:$S$604,11,FALSE)</f>
        <v>35</v>
      </c>
      <c r="AY259" s="7" t="str">
        <f t="shared" si="72"/>
        <v>S</v>
      </c>
      <c r="AZ259">
        <f>VLOOKUP($C259,KBMAUCO!$A$2:$S$604,13,FALSE)</f>
        <v>30</v>
      </c>
      <c r="BA259" s="7" t="str">
        <f t="shared" si="73"/>
        <v>S</v>
      </c>
      <c r="BB259">
        <f>VLOOKUP($C259,KBMAUCO!$A$2:$S$604,9,FALSE)</f>
        <v>25</v>
      </c>
      <c r="BC259" s="7" t="str">
        <f t="shared" si="74"/>
        <v>S</v>
      </c>
      <c r="BD259">
        <f>VLOOKUP($C259,KBMAUCO!$A$2:$S$604,14,FALSE)</f>
        <v>32</v>
      </c>
      <c r="BE259" s="7" t="str">
        <f t="shared" si="75"/>
        <v>S</v>
      </c>
      <c r="BF259">
        <f>VLOOKUP($C259,KBMAUCO!$A$2:$S$604,16,FALSE)</f>
        <v>34</v>
      </c>
      <c r="BG259" s="7" t="str">
        <f t="shared" si="76"/>
        <v>S</v>
      </c>
      <c r="BH259">
        <f>VLOOKUP($C259,KBMAUCO!$A$2:$S$604,19,FALSE)</f>
        <v>31</v>
      </c>
      <c r="BI259" s="7" t="str">
        <f t="shared" si="77"/>
        <v>S</v>
      </c>
      <c r="BJ259">
        <f>VLOOKUP($C259,KBMAUCO!$A$2:$S$604,18,FALSE)</f>
        <v>30</v>
      </c>
      <c r="BK259" s="7" t="str">
        <f t="shared" si="78"/>
        <v>S</v>
      </c>
      <c r="BL259" t="str">
        <f>VLOOKUP($C259,KBMAUCO!$A$2:$S$604,4,FALSE)</f>
        <v>_</v>
      </c>
      <c r="BM259" s="7" t="str">
        <f t="shared" si="63"/>
        <v>S</v>
      </c>
    </row>
    <row r="260" spans="1:65">
      <c r="A260" s="8" t="s">
        <v>1332</v>
      </c>
      <c r="B260" s="8"/>
      <c r="C260" s="8">
        <v>3799</v>
      </c>
      <c r="D260" s="8" t="s">
        <v>1332</v>
      </c>
      <c r="E260" s="23">
        <f>VLOOKUP(C260,'fechas de aislamiento'!A$2:B$825,2,FALSE)</f>
        <v>43550</v>
      </c>
      <c r="F260" s="8" t="s">
        <v>1332</v>
      </c>
      <c r="G260" t="str">
        <f>VLOOKUP(C260,Sheet4!A$2:B$604,2,FALSE)</f>
        <v>PCM-256CIP</v>
      </c>
      <c r="H260" s="8" t="s">
        <v>1332</v>
      </c>
      <c r="I260" s="10" t="s">
        <v>1142</v>
      </c>
      <c r="J260" s="2" t="s">
        <v>1143</v>
      </c>
      <c r="K260" s="8" t="s">
        <v>1013</v>
      </c>
      <c r="L260" s="8" t="s">
        <v>1332</v>
      </c>
      <c r="M260" s="4" t="s">
        <v>1014</v>
      </c>
      <c r="N260" s="8">
        <v>744</v>
      </c>
      <c r="O260" t="s">
        <v>1332</v>
      </c>
      <c r="P260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1</v>
      </c>
      <c r="Y260" s="7">
        <v>0.5</v>
      </c>
      <c r="Z260" s="7">
        <v>0</v>
      </c>
      <c r="AA260" s="7">
        <v>1</v>
      </c>
      <c r="AB260" s="7">
        <v>0</v>
      </c>
      <c r="AC260" s="7">
        <v>0</v>
      </c>
      <c r="AD260" s="7">
        <v>0</v>
      </c>
      <c r="AE260" s="7">
        <v>1</v>
      </c>
      <c r="AF260" s="7"/>
      <c r="AG260" s="7"/>
      <c r="AH260">
        <f>VLOOKUP(C260,KBMAUCO!$A$2:$S$604,5,FALSE)</f>
        <v>26</v>
      </c>
      <c r="AI260" s="7" t="str">
        <f t="shared" si="64"/>
        <v>S</v>
      </c>
      <c r="AJ260">
        <f>VLOOKUP($C260,KBMAUCO!$A$2:$S$604,17,FALSE)</f>
        <v>12</v>
      </c>
      <c r="AK260" s="7" t="str">
        <f t="shared" si="65"/>
        <v>I</v>
      </c>
      <c r="AL260">
        <f>VLOOKUP($C260,KBMAUCO!$A$2:$S$604,6,FALSE)</f>
        <v>6</v>
      </c>
      <c r="AM260" s="7" t="str">
        <f t="shared" si="66"/>
        <v>R</v>
      </c>
      <c r="AN260">
        <f>VLOOKUP($C260,KBMAUCO!$A$2:$S$604,15,FALSE)</f>
        <v>28</v>
      </c>
      <c r="AO260" s="7" t="str">
        <f t="shared" si="67"/>
        <v>S</v>
      </c>
      <c r="AP260">
        <f>VLOOKUP($C260,KBMAUCO!$A$2:$S$604,12,FALSE)</f>
        <v>38</v>
      </c>
      <c r="AQ260" s="7" t="str">
        <f t="shared" si="68"/>
        <v>S</v>
      </c>
      <c r="AR260">
        <f>VLOOKUP($C260,KBMAUCO!$A$2:$S$604,7,FALSE)</f>
        <v>38</v>
      </c>
      <c r="AS260" s="7" t="str">
        <f t="shared" si="69"/>
        <v>S</v>
      </c>
      <c r="AT260">
        <f>VLOOKUP($C260,KBMAUCO!$A$2:$S$604,10,FALSE)</f>
        <v>36</v>
      </c>
      <c r="AU260" s="7" t="str">
        <f t="shared" si="70"/>
        <v>S</v>
      </c>
      <c r="AV260">
        <f>VLOOKUP($C260,KBMAUCO!$A$2:$S$604,8,FALSE)</f>
        <v>15</v>
      </c>
      <c r="AW260" s="7" t="str">
        <f t="shared" si="71"/>
        <v>R</v>
      </c>
      <c r="AX260">
        <f>VLOOKUP($C260,KBMAUCO!$A$2:$S$604,11,FALSE)</f>
        <v>38</v>
      </c>
      <c r="AY260" s="7" t="str">
        <f t="shared" si="72"/>
        <v>S</v>
      </c>
      <c r="AZ260">
        <f>VLOOKUP($C260,KBMAUCO!$A$2:$S$604,13,FALSE)</f>
        <v>37</v>
      </c>
      <c r="BA260" s="7" t="str">
        <f t="shared" si="73"/>
        <v>S</v>
      </c>
      <c r="BB260">
        <f>VLOOKUP($C260,KBMAUCO!$A$2:$S$604,9,FALSE)</f>
        <v>25</v>
      </c>
      <c r="BC260" s="7" t="str">
        <f t="shared" si="74"/>
        <v>S</v>
      </c>
      <c r="BD260">
        <f>VLOOKUP($C260,KBMAUCO!$A$2:$S$604,14,FALSE)</f>
        <v>36</v>
      </c>
      <c r="BE260" s="7" t="str">
        <f t="shared" si="75"/>
        <v>S</v>
      </c>
      <c r="BF260">
        <f>VLOOKUP($C260,KBMAUCO!$A$2:$S$604,16,FALSE)</f>
        <v>38</v>
      </c>
      <c r="BG260" s="7" t="str">
        <f t="shared" si="76"/>
        <v>S</v>
      </c>
      <c r="BH260">
        <f>VLOOKUP($C260,KBMAUCO!$A$2:$S$604,19,FALSE)</f>
        <v>34</v>
      </c>
      <c r="BI260" s="7" t="str">
        <f t="shared" si="77"/>
        <v>S</v>
      </c>
      <c r="BJ260">
        <f>VLOOKUP($C260,KBMAUCO!$A$2:$S$604,18,FALSE)</f>
        <v>6</v>
      </c>
      <c r="BK260" s="7" t="str">
        <f t="shared" si="78"/>
        <v>R</v>
      </c>
      <c r="BL260" t="str">
        <f>VLOOKUP($C260,KBMAUCO!$A$2:$S$604,4,FALSE)</f>
        <v>_</v>
      </c>
      <c r="BM260" s="7" t="str">
        <f t="shared" si="63"/>
        <v>S</v>
      </c>
    </row>
    <row r="261" spans="1:65">
      <c r="A261" s="8" t="s">
        <v>1333</v>
      </c>
      <c r="B261" s="8"/>
      <c r="C261" s="8">
        <v>3800</v>
      </c>
      <c r="D261" s="8" t="s">
        <v>1333</v>
      </c>
      <c r="E261" s="23">
        <f>VLOOKUP(C261,'fechas de aislamiento'!A$2:B$825,2,FALSE)</f>
        <v>43550</v>
      </c>
      <c r="F261" s="8" t="s">
        <v>1333</v>
      </c>
      <c r="G261" t="str">
        <f>VLOOKUP(C261,Sheet4!A$2:B$604,2,FALSE)</f>
        <v>PCM-257CIP</v>
      </c>
      <c r="H261" s="8" t="s">
        <v>1333</v>
      </c>
      <c r="I261" s="10" t="s">
        <v>1142</v>
      </c>
      <c r="J261" s="2" t="s">
        <v>1143</v>
      </c>
      <c r="K261" s="8" t="s">
        <v>1013</v>
      </c>
      <c r="L261" s="8" t="s">
        <v>1333</v>
      </c>
      <c r="M261" s="4" t="s">
        <v>1014</v>
      </c>
      <c r="N261" s="8">
        <v>93</v>
      </c>
      <c r="O261" t="s">
        <v>1333</v>
      </c>
      <c r="P261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1</v>
      </c>
      <c r="Y261" s="7">
        <v>0</v>
      </c>
      <c r="Z261" s="7">
        <v>0</v>
      </c>
      <c r="AA261" s="7">
        <v>1</v>
      </c>
      <c r="AB261" s="7">
        <v>0</v>
      </c>
      <c r="AC261" s="7">
        <v>0</v>
      </c>
      <c r="AD261" s="7">
        <v>0</v>
      </c>
      <c r="AE261" s="7">
        <v>0</v>
      </c>
      <c r="AF261" s="7"/>
      <c r="AG261" s="7"/>
      <c r="AH261">
        <f>VLOOKUP(C261,KBMAUCO!$A$2:$S$604,5,FALSE)</f>
        <v>25</v>
      </c>
      <c r="AI261" s="7" t="str">
        <f t="shared" si="64"/>
        <v>S</v>
      </c>
      <c r="AJ261">
        <f>VLOOKUP($C261,KBMAUCO!$A$2:$S$604,17,FALSE)</f>
        <v>21</v>
      </c>
      <c r="AK261" s="7" t="str">
        <f t="shared" si="65"/>
        <v>S</v>
      </c>
      <c r="AL261">
        <f>VLOOKUP($C261,KBMAUCO!$A$2:$S$604,6,FALSE)</f>
        <v>6</v>
      </c>
      <c r="AM261" s="7" t="str">
        <f t="shared" si="66"/>
        <v>R</v>
      </c>
      <c r="AN261">
        <f>VLOOKUP($C261,KBMAUCO!$A$2:$S$604,15,FALSE)</f>
        <v>25</v>
      </c>
      <c r="AO261" s="7" t="str">
        <f t="shared" si="67"/>
        <v>S</v>
      </c>
      <c r="AP261">
        <f>VLOOKUP($C261,KBMAUCO!$A$2:$S$604,12,FALSE)</f>
        <v>34</v>
      </c>
      <c r="AQ261" s="7" t="str">
        <f t="shared" si="68"/>
        <v>S</v>
      </c>
      <c r="AR261">
        <f>VLOOKUP($C261,KBMAUCO!$A$2:$S$604,7,FALSE)</f>
        <v>34</v>
      </c>
      <c r="AS261" s="7" t="str">
        <f t="shared" si="69"/>
        <v>S</v>
      </c>
      <c r="AT261">
        <f>VLOOKUP($C261,KBMAUCO!$A$2:$S$604,10,FALSE)</f>
        <v>38</v>
      </c>
      <c r="AU261" s="7" t="str">
        <f t="shared" si="70"/>
        <v>S</v>
      </c>
      <c r="AV261">
        <f>VLOOKUP($C261,KBMAUCO!$A$2:$S$604,8,FALSE)</f>
        <v>6</v>
      </c>
      <c r="AW261" s="7" t="str">
        <f t="shared" si="71"/>
        <v>R</v>
      </c>
      <c r="AX261">
        <f>VLOOKUP($C261,KBMAUCO!$A$2:$S$604,11,FALSE)</f>
        <v>38</v>
      </c>
      <c r="AY261" s="7" t="str">
        <f t="shared" si="72"/>
        <v>S</v>
      </c>
      <c r="AZ261">
        <f>VLOOKUP($C261,KBMAUCO!$A$2:$S$604,13,FALSE)</f>
        <v>33</v>
      </c>
      <c r="BA261" s="7" t="str">
        <f t="shared" si="73"/>
        <v>S</v>
      </c>
      <c r="BB261">
        <f>VLOOKUP($C261,KBMAUCO!$A$2:$S$604,9,FALSE)</f>
        <v>26</v>
      </c>
      <c r="BC261" s="7" t="str">
        <f t="shared" si="74"/>
        <v>S</v>
      </c>
      <c r="BD261">
        <f>VLOOKUP($C261,KBMAUCO!$A$2:$S$604,14,FALSE)</f>
        <v>32</v>
      </c>
      <c r="BE261" s="7" t="str">
        <f t="shared" si="75"/>
        <v>S</v>
      </c>
      <c r="BF261">
        <f>VLOOKUP($C261,KBMAUCO!$A$2:$S$604,16,FALSE)</f>
        <v>38</v>
      </c>
      <c r="BG261" s="7" t="str">
        <f t="shared" si="76"/>
        <v>S</v>
      </c>
      <c r="BH261">
        <f>VLOOKUP($C261,KBMAUCO!$A$2:$S$604,19,FALSE)</f>
        <v>32</v>
      </c>
      <c r="BI261" s="7" t="str">
        <f t="shared" si="77"/>
        <v>S</v>
      </c>
      <c r="BJ261">
        <f>VLOOKUP($C261,KBMAUCO!$A$2:$S$604,18,FALSE)</f>
        <v>38</v>
      </c>
      <c r="BK261" s="7" t="str">
        <f t="shared" si="78"/>
        <v>S</v>
      </c>
      <c r="BL261" t="str">
        <f>VLOOKUP($C261,KBMAUCO!$A$2:$S$604,4,FALSE)</f>
        <v>_</v>
      </c>
      <c r="BM261" s="7" t="str">
        <f t="shared" si="63"/>
        <v>S</v>
      </c>
    </row>
    <row r="262" spans="1:65">
      <c r="A262" s="8" t="s">
        <v>1334</v>
      </c>
      <c r="B262">
        <v>1</v>
      </c>
      <c r="C262" s="8">
        <v>3801</v>
      </c>
      <c r="D262" s="8" t="s">
        <v>1334</v>
      </c>
      <c r="E262" s="23">
        <f>VLOOKUP(C262,'fechas de aislamiento'!A$2:B$825,2,FALSE)</f>
        <v>43550</v>
      </c>
      <c r="F262" s="8" t="s">
        <v>1334</v>
      </c>
      <c r="G262" t="s">
        <v>684</v>
      </c>
      <c r="H262" s="8" t="s">
        <v>1334</v>
      </c>
      <c r="I262" s="10" t="s">
        <v>1142</v>
      </c>
      <c r="J262" s="2" t="s">
        <v>1143</v>
      </c>
      <c r="K262" s="8" t="s">
        <v>1013</v>
      </c>
      <c r="L262" s="8" t="s">
        <v>1334</v>
      </c>
      <c r="M262" s="4" t="s">
        <v>1014</v>
      </c>
      <c r="N262" s="8">
        <v>1193</v>
      </c>
      <c r="O262" t="s">
        <v>1334</v>
      </c>
      <c r="P262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1</v>
      </c>
      <c r="Y262" s="7">
        <v>0</v>
      </c>
      <c r="Z262" s="7">
        <v>0</v>
      </c>
      <c r="AA262" s="7">
        <v>1</v>
      </c>
      <c r="AB262" s="7">
        <v>0</v>
      </c>
      <c r="AC262" s="7">
        <v>0</v>
      </c>
      <c r="AD262" s="7">
        <v>0</v>
      </c>
      <c r="AE262" s="7">
        <v>1</v>
      </c>
      <c r="AF262" s="7"/>
      <c r="AG262" s="7"/>
      <c r="AH262">
        <f>VLOOKUP(C262,KBMAUCO!$A$2:$S$604,5,FALSE)</f>
        <v>25</v>
      </c>
      <c r="AI262" s="7" t="str">
        <f t="shared" si="64"/>
        <v>S</v>
      </c>
      <c r="AJ262">
        <f>VLOOKUP($C262,KBMAUCO!$A$2:$S$604,17,FALSE)</f>
        <v>20</v>
      </c>
      <c r="AK262" s="7" t="str">
        <f t="shared" si="65"/>
        <v>S</v>
      </c>
      <c r="AL262">
        <f>VLOOKUP($C262,KBMAUCO!$A$2:$S$604,6,FALSE)</f>
        <v>6</v>
      </c>
      <c r="AM262" s="7" t="str">
        <f t="shared" si="66"/>
        <v>R</v>
      </c>
      <c r="AN262">
        <f>VLOOKUP($C262,KBMAUCO!$A$2:$S$604,15,FALSE)</f>
        <v>26</v>
      </c>
      <c r="AO262" s="7" t="str">
        <f t="shared" si="67"/>
        <v>S</v>
      </c>
      <c r="AP262">
        <f>VLOOKUP($C262,KBMAUCO!$A$2:$S$604,12,FALSE)</f>
        <v>37</v>
      </c>
      <c r="AQ262" s="7" t="str">
        <f t="shared" si="68"/>
        <v>S</v>
      </c>
      <c r="AR262">
        <f>VLOOKUP($C262,KBMAUCO!$A$2:$S$604,7,FALSE)</f>
        <v>32</v>
      </c>
      <c r="AS262" s="7" t="str">
        <f t="shared" si="69"/>
        <v>S</v>
      </c>
      <c r="AT262">
        <f>VLOOKUP($C262,KBMAUCO!$A$2:$S$604,10,FALSE)</f>
        <v>34</v>
      </c>
      <c r="AU262" s="7" t="str">
        <f t="shared" si="70"/>
        <v>S</v>
      </c>
      <c r="AV262">
        <f>VLOOKUP($C262,KBMAUCO!$A$2:$S$604,8,FALSE)</f>
        <v>6</v>
      </c>
      <c r="AW262" s="7" t="str">
        <f t="shared" si="71"/>
        <v>R</v>
      </c>
      <c r="AX262">
        <f>VLOOKUP($C262,KBMAUCO!$A$2:$S$604,11,FALSE)</f>
        <v>36</v>
      </c>
      <c r="AY262" s="7" t="str">
        <f t="shared" si="72"/>
        <v>S</v>
      </c>
      <c r="AZ262">
        <f>VLOOKUP($C262,KBMAUCO!$A$2:$S$604,13,FALSE)</f>
        <v>29</v>
      </c>
      <c r="BA262" s="7" t="str">
        <f t="shared" si="73"/>
        <v>S</v>
      </c>
      <c r="BB262">
        <f>VLOOKUP($C262,KBMAUCO!$A$2:$S$604,9,FALSE)</f>
        <v>24</v>
      </c>
      <c r="BC262" s="7" t="str">
        <f t="shared" si="74"/>
        <v>S</v>
      </c>
      <c r="BD262">
        <f>VLOOKUP($C262,KBMAUCO!$A$2:$S$604,14,FALSE)</f>
        <v>32</v>
      </c>
      <c r="BE262" s="7" t="str">
        <f t="shared" si="75"/>
        <v>S</v>
      </c>
      <c r="BF262">
        <f>VLOOKUP($C262,KBMAUCO!$A$2:$S$604,16,FALSE)</f>
        <v>36</v>
      </c>
      <c r="BG262" s="7" t="str">
        <f t="shared" si="76"/>
        <v>S</v>
      </c>
      <c r="BH262">
        <f>VLOOKUP($C262,KBMAUCO!$A$2:$S$604,19,FALSE)</f>
        <v>30</v>
      </c>
      <c r="BI262" s="7" t="str">
        <f t="shared" si="77"/>
        <v>S</v>
      </c>
      <c r="BJ262">
        <f>VLOOKUP($C262,KBMAUCO!$A$2:$S$604,18,FALSE)</f>
        <v>6</v>
      </c>
      <c r="BK262" s="7" t="str">
        <f t="shared" si="78"/>
        <v>R</v>
      </c>
      <c r="BL262" t="str">
        <f>VLOOKUP($C262,KBMAUCO!$A$2:$S$604,4,FALSE)</f>
        <v>_</v>
      </c>
      <c r="BM262" s="7" t="str">
        <f t="shared" si="63"/>
        <v>S</v>
      </c>
    </row>
    <row r="263" spans="1:65">
      <c r="A263" s="8" t="s">
        <v>1335</v>
      </c>
      <c r="B263">
        <v>1</v>
      </c>
      <c r="C263" s="8">
        <v>3802</v>
      </c>
      <c r="D263" s="8" t="s">
        <v>1335</v>
      </c>
      <c r="E263" s="23">
        <f>VLOOKUP(C263,'fechas de aislamiento'!A$2:B$825,2,FALSE)</f>
        <v>43550</v>
      </c>
      <c r="F263" s="8" t="s">
        <v>1335</v>
      </c>
      <c r="G263" t="s">
        <v>686</v>
      </c>
      <c r="H263" s="8" t="s">
        <v>1335</v>
      </c>
      <c r="I263" s="10" t="s">
        <v>1142</v>
      </c>
      <c r="J263" s="2" t="s">
        <v>1143</v>
      </c>
      <c r="K263" s="8" t="s">
        <v>1013</v>
      </c>
      <c r="L263" s="8" t="s">
        <v>1335</v>
      </c>
      <c r="M263" s="4" t="s">
        <v>1014</v>
      </c>
      <c r="N263" s="8">
        <v>1193</v>
      </c>
      <c r="O263" t="s">
        <v>1335</v>
      </c>
      <c r="P263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1</v>
      </c>
      <c r="Y263" s="7">
        <v>0</v>
      </c>
      <c r="Z263" s="7">
        <v>0</v>
      </c>
      <c r="AA263" s="7">
        <v>1</v>
      </c>
      <c r="AB263" s="7">
        <v>0</v>
      </c>
      <c r="AC263" s="7">
        <v>0</v>
      </c>
      <c r="AD263" s="7">
        <v>0</v>
      </c>
      <c r="AE263" s="7">
        <v>1</v>
      </c>
      <c r="AF263" s="7"/>
      <c r="AG263" s="7"/>
      <c r="AH263">
        <f>VLOOKUP(C263,KBMAUCO!$A$2:$S$604,5,FALSE)</f>
        <v>24</v>
      </c>
      <c r="AI263" s="7" t="str">
        <f t="shared" si="64"/>
        <v>S</v>
      </c>
      <c r="AJ263">
        <f>VLOOKUP($C263,KBMAUCO!$A$2:$S$604,17,FALSE)</f>
        <v>22</v>
      </c>
      <c r="AK263" s="7" t="str">
        <f t="shared" si="65"/>
        <v>S</v>
      </c>
      <c r="AL263">
        <f>VLOOKUP($C263,KBMAUCO!$A$2:$S$604,6,FALSE)</f>
        <v>6</v>
      </c>
      <c r="AM263" s="7" t="str">
        <f t="shared" si="66"/>
        <v>R</v>
      </c>
      <c r="AN263">
        <f>VLOOKUP($C263,KBMAUCO!$A$2:$S$604,15,FALSE)</f>
        <v>25</v>
      </c>
      <c r="AO263" s="7" t="str">
        <f t="shared" si="67"/>
        <v>S</v>
      </c>
      <c r="AP263">
        <f>VLOOKUP($C263,KBMAUCO!$A$2:$S$604,12,FALSE)</f>
        <v>34</v>
      </c>
      <c r="AQ263" s="7" t="str">
        <f t="shared" si="68"/>
        <v>S</v>
      </c>
      <c r="AR263">
        <f>VLOOKUP($C263,KBMAUCO!$A$2:$S$604,7,FALSE)</f>
        <v>31</v>
      </c>
      <c r="AS263" s="7" t="str">
        <f t="shared" si="69"/>
        <v>S</v>
      </c>
      <c r="AT263">
        <f>VLOOKUP($C263,KBMAUCO!$A$2:$S$604,10,FALSE)</f>
        <v>33</v>
      </c>
      <c r="AU263" s="7" t="str">
        <f t="shared" si="70"/>
        <v>S</v>
      </c>
      <c r="AV263">
        <f>VLOOKUP($C263,KBMAUCO!$A$2:$S$604,8,FALSE)</f>
        <v>10</v>
      </c>
      <c r="AW263" s="7" t="str">
        <f t="shared" si="71"/>
        <v>R</v>
      </c>
      <c r="AX263">
        <f>VLOOKUP($C263,KBMAUCO!$A$2:$S$604,11,FALSE)</f>
        <v>35</v>
      </c>
      <c r="AY263" s="7" t="str">
        <f t="shared" si="72"/>
        <v>S</v>
      </c>
      <c r="AZ263">
        <f>VLOOKUP($C263,KBMAUCO!$A$2:$S$604,13,FALSE)</f>
        <v>30</v>
      </c>
      <c r="BA263" s="7" t="str">
        <f t="shared" si="73"/>
        <v>S</v>
      </c>
      <c r="BB263">
        <f>VLOOKUP($C263,KBMAUCO!$A$2:$S$604,9,FALSE)</f>
        <v>24</v>
      </c>
      <c r="BC263" s="7" t="str">
        <f t="shared" si="74"/>
        <v>S</v>
      </c>
      <c r="BD263">
        <f>VLOOKUP($C263,KBMAUCO!$A$2:$S$604,14,FALSE)</f>
        <v>31</v>
      </c>
      <c r="BE263" s="7" t="str">
        <f t="shared" si="75"/>
        <v>S</v>
      </c>
      <c r="BF263">
        <f>VLOOKUP($C263,KBMAUCO!$A$2:$S$604,16,FALSE)</f>
        <v>35</v>
      </c>
      <c r="BG263" s="7" t="str">
        <f t="shared" si="76"/>
        <v>S</v>
      </c>
      <c r="BH263">
        <f>VLOOKUP($C263,KBMAUCO!$A$2:$S$604,19,FALSE)</f>
        <v>30</v>
      </c>
      <c r="BI263" s="7" t="str">
        <f t="shared" si="77"/>
        <v>S</v>
      </c>
      <c r="BJ263">
        <f>VLOOKUP($C263,KBMAUCO!$A$2:$S$604,18,FALSE)</f>
        <v>6</v>
      </c>
      <c r="BK263" s="7" t="str">
        <f t="shared" si="78"/>
        <v>R</v>
      </c>
      <c r="BL263" t="str">
        <f>VLOOKUP($C263,KBMAUCO!$A$2:$S$604,4,FALSE)</f>
        <v>_</v>
      </c>
      <c r="BM263" s="7" t="str">
        <f t="shared" si="63"/>
        <v>S</v>
      </c>
    </row>
    <row r="264" spans="1:65">
      <c r="A264" s="8" t="s">
        <v>1336</v>
      </c>
      <c r="B264">
        <v>1</v>
      </c>
      <c r="C264" s="8">
        <v>3882</v>
      </c>
      <c r="D264" s="8" t="s">
        <v>1336</v>
      </c>
      <c r="E264" s="23">
        <f>VLOOKUP(C264,'fechas de aislamiento'!A$2:B$825,2,FALSE)</f>
        <v>43558</v>
      </c>
      <c r="F264" s="8" t="s">
        <v>1336</v>
      </c>
      <c r="G264" t="s">
        <v>696</v>
      </c>
      <c r="H264" s="8" t="s">
        <v>1336</v>
      </c>
      <c r="I264" s="10" t="s">
        <v>1142</v>
      </c>
      <c r="J264" s="2" t="s">
        <v>1143</v>
      </c>
      <c r="K264" s="8" t="s">
        <v>1013</v>
      </c>
      <c r="L264" s="8" t="s">
        <v>1336</v>
      </c>
      <c r="M264" s="4" t="s">
        <v>1014</v>
      </c>
      <c r="N264" s="8">
        <v>131</v>
      </c>
      <c r="O264" t="s">
        <v>1336</v>
      </c>
      <c r="P264">
        <v>1</v>
      </c>
      <c r="Q264" s="7">
        <v>0</v>
      </c>
      <c r="R264" s="7">
        <v>0</v>
      </c>
      <c r="S264" s="7">
        <v>0</v>
      </c>
      <c r="T264" s="7">
        <v>1</v>
      </c>
      <c r="U264" s="7">
        <v>0</v>
      </c>
      <c r="V264" s="7">
        <v>1</v>
      </c>
      <c r="W264" s="7">
        <v>0</v>
      </c>
      <c r="X264" s="7">
        <v>1</v>
      </c>
      <c r="Y264" s="7">
        <v>0</v>
      </c>
      <c r="Z264" s="7">
        <v>0</v>
      </c>
      <c r="AA264" s="7">
        <v>1</v>
      </c>
      <c r="AB264" s="7">
        <v>0</v>
      </c>
      <c r="AC264" s="7">
        <v>0</v>
      </c>
      <c r="AD264" s="7">
        <v>0</v>
      </c>
      <c r="AE264" s="7">
        <v>1</v>
      </c>
      <c r="AF264" s="7"/>
      <c r="AG264" s="7"/>
      <c r="AH264">
        <f>VLOOKUP(C264,KBMAUCO!$A$2:$S$604,5,FALSE)</f>
        <v>25</v>
      </c>
      <c r="AI264" s="7" t="str">
        <f t="shared" si="64"/>
        <v>S</v>
      </c>
      <c r="AJ264">
        <f>VLOOKUP($C264,KBMAUCO!$A$2:$S$604,17,FALSE)</f>
        <v>24</v>
      </c>
      <c r="AK264" s="7" t="str">
        <f t="shared" si="65"/>
        <v>S</v>
      </c>
      <c r="AL264">
        <f>VLOOKUP($C264,KBMAUCO!$A$2:$S$604,6,FALSE)</f>
        <v>6</v>
      </c>
      <c r="AM264" s="7" t="str">
        <f t="shared" si="66"/>
        <v>R</v>
      </c>
      <c r="AN264">
        <f>VLOOKUP($C264,KBMAUCO!$A$2:$S$604,15,FALSE)</f>
        <v>6</v>
      </c>
      <c r="AO264" s="7" t="str">
        <f t="shared" si="67"/>
        <v>R</v>
      </c>
      <c r="AP264">
        <f>VLOOKUP($C264,KBMAUCO!$A$2:$S$604,12,FALSE)</f>
        <v>26</v>
      </c>
      <c r="AQ264" s="7" t="str">
        <f t="shared" si="68"/>
        <v>S</v>
      </c>
      <c r="AR264">
        <f>VLOOKUP($C264,KBMAUCO!$A$2:$S$604,7,FALSE)</f>
        <v>24</v>
      </c>
      <c r="AS264" s="7" t="str">
        <f t="shared" si="69"/>
        <v>S</v>
      </c>
      <c r="AT264">
        <f>VLOOKUP($C264,KBMAUCO!$A$2:$S$604,10,FALSE)</f>
        <v>14</v>
      </c>
      <c r="AU264" s="7" t="str">
        <f t="shared" si="70"/>
        <v>R</v>
      </c>
      <c r="AV264">
        <f>VLOOKUP($C264,KBMAUCO!$A$2:$S$604,8,FALSE)</f>
        <v>8</v>
      </c>
      <c r="AW264" s="7" t="str">
        <f t="shared" si="71"/>
        <v>R</v>
      </c>
      <c r="AX264">
        <f>VLOOKUP($C264,KBMAUCO!$A$2:$S$604,11,FALSE)</f>
        <v>36</v>
      </c>
      <c r="AY264" s="7" t="str">
        <f t="shared" si="72"/>
        <v>S</v>
      </c>
      <c r="AZ264">
        <f>VLOOKUP($C264,KBMAUCO!$A$2:$S$604,13,FALSE)</f>
        <v>30</v>
      </c>
      <c r="BA264" s="7" t="str">
        <f t="shared" si="73"/>
        <v>S</v>
      </c>
      <c r="BB264">
        <f>VLOOKUP($C264,KBMAUCO!$A$2:$S$604,9,FALSE)</f>
        <v>25</v>
      </c>
      <c r="BC264" s="7" t="str">
        <f t="shared" si="74"/>
        <v>S</v>
      </c>
      <c r="BD264">
        <f>VLOOKUP($C264,KBMAUCO!$A$2:$S$604,14,FALSE)</f>
        <v>30</v>
      </c>
      <c r="BE264" s="7" t="str">
        <f t="shared" si="75"/>
        <v>S</v>
      </c>
      <c r="BF264">
        <f>VLOOKUP($C264,KBMAUCO!$A$2:$S$604,16,FALSE)</f>
        <v>34</v>
      </c>
      <c r="BG264" s="7" t="str">
        <f t="shared" si="76"/>
        <v>S</v>
      </c>
      <c r="BH264">
        <f>VLOOKUP($C264,KBMAUCO!$A$2:$S$604,19,FALSE)</f>
        <v>30</v>
      </c>
      <c r="BI264" s="7" t="str">
        <f t="shared" si="77"/>
        <v>S</v>
      </c>
      <c r="BJ264">
        <f>VLOOKUP($C264,KBMAUCO!$A$2:$S$604,18,FALSE)</f>
        <v>6</v>
      </c>
      <c r="BK264" s="7" t="str">
        <f t="shared" si="78"/>
        <v>R</v>
      </c>
      <c r="BL264" t="str">
        <f>VLOOKUP($C264,KBMAUCO!$A$2:$S$604,4,FALSE)</f>
        <v>_</v>
      </c>
      <c r="BM264" s="7" t="str">
        <f t="shared" si="63"/>
        <v>S</v>
      </c>
    </row>
    <row r="265" spans="1:65">
      <c r="A265" s="8" t="s">
        <v>1337</v>
      </c>
      <c r="B265">
        <v>1</v>
      </c>
      <c r="C265" s="8">
        <v>3883</v>
      </c>
      <c r="D265" s="8" t="s">
        <v>1337</v>
      </c>
      <c r="E265" s="23">
        <f>VLOOKUP(C265,'fechas de aislamiento'!A$2:B$825,2,FALSE)</f>
        <v>43558</v>
      </c>
      <c r="F265" s="8" t="s">
        <v>1337</v>
      </c>
      <c r="G265" t="s">
        <v>698</v>
      </c>
      <c r="H265" s="8" t="s">
        <v>1337</v>
      </c>
      <c r="I265" s="10" t="s">
        <v>1142</v>
      </c>
      <c r="J265" s="2" t="s">
        <v>1143</v>
      </c>
      <c r="K265" s="8" t="s">
        <v>1013</v>
      </c>
      <c r="L265" s="8" t="s">
        <v>1337</v>
      </c>
      <c r="M265" s="4" t="s">
        <v>1014</v>
      </c>
      <c r="N265" s="8">
        <v>131</v>
      </c>
      <c r="O265" t="s">
        <v>1337</v>
      </c>
      <c r="P265">
        <v>1</v>
      </c>
      <c r="Q265" s="7">
        <v>0</v>
      </c>
      <c r="R265" s="7">
        <v>0</v>
      </c>
      <c r="S265" s="7">
        <v>0</v>
      </c>
      <c r="T265" s="7">
        <v>1</v>
      </c>
      <c r="U265" s="7">
        <v>0</v>
      </c>
      <c r="V265" s="7">
        <v>1</v>
      </c>
      <c r="W265" s="7">
        <v>0</v>
      </c>
      <c r="X265" s="7">
        <v>1</v>
      </c>
      <c r="Y265" s="7">
        <v>0</v>
      </c>
      <c r="Z265" s="7">
        <v>0</v>
      </c>
      <c r="AA265" s="7">
        <v>1</v>
      </c>
      <c r="AB265" s="7">
        <v>0</v>
      </c>
      <c r="AC265" s="7">
        <v>0</v>
      </c>
      <c r="AD265" s="7">
        <v>0</v>
      </c>
      <c r="AE265" s="7">
        <v>1</v>
      </c>
      <c r="AF265" s="7"/>
      <c r="AG265" s="7"/>
      <c r="AH265">
        <f>VLOOKUP(C265,KBMAUCO!$A$2:$S$604,5,FALSE)</f>
        <v>25</v>
      </c>
      <c r="AI265" s="7" t="str">
        <f t="shared" si="64"/>
        <v>S</v>
      </c>
      <c r="AJ265">
        <f>VLOOKUP($C265,KBMAUCO!$A$2:$S$604,17,FALSE)</f>
        <v>26</v>
      </c>
      <c r="AK265" s="7" t="str">
        <f t="shared" si="65"/>
        <v>S</v>
      </c>
      <c r="AL265">
        <f>VLOOKUP($C265,KBMAUCO!$A$2:$S$604,6,FALSE)</f>
        <v>6</v>
      </c>
      <c r="AM265" s="7" t="str">
        <f t="shared" si="66"/>
        <v>R</v>
      </c>
      <c r="AN265">
        <f>VLOOKUP($C265,KBMAUCO!$A$2:$S$604,15,FALSE)</f>
        <v>6</v>
      </c>
      <c r="AO265" s="7" t="str">
        <f t="shared" si="67"/>
        <v>R</v>
      </c>
      <c r="AP265">
        <f>VLOOKUP($C265,KBMAUCO!$A$2:$S$604,12,FALSE)</f>
        <v>30</v>
      </c>
      <c r="AQ265" s="7" t="str">
        <f t="shared" si="68"/>
        <v>S</v>
      </c>
      <c r="AR265">
        <f>VLOOKUP($C265,KBMAUCO!$A$2:$S$604,7,FALSE)</f>
        <v>22</v>
      </c>
      <c r="AS265" s="7" t="str">
        <f t="shared" si="69"/>
        <v>S</v>
      </c>
      <c r="AT265">
        <f>VLOOKUP($C265,KBMAUCO!$A$2:$S$604,10,FALSE)</f>
        <v>18</v>
      </c>
      <c r="AU265" s="7" t="str">
        <f t="shared" si="70"/>
        <v>R</v>
      </c>
      <c r="AV265">
        <f>VLOOKUP($C265,KBMAUCO!$A$2:$S$604,8,FALSE)</f>
        <v>8</v>
      </c>
      <c r="AW265" s="7" t="str">
        <f t="shared" si="71"/>
        <v>R</v>
      </c>
      <c r="AX265">
        <f>VLOOKUP($C265,KBMAUCO!$A$2:$S$604,11,FALSE)</f>
        <v>36</v>
      </c>
      <c r="AY265" s="7" t="str">
        <f t="shared" si="72"/>
        <v>S</v>
      </c>
      <c r="AZ265">
        <f>VLOOKUP($C265,KBMAUCO!$A$2:$S$604,13,FALSE)</f>
        <v>34</v>
      </c>
      <c r="BA265" s="7" t="str">
        <f t="shared" si="73"/>
        <v>S</v>
      </c>
      <c r="BB265">
        <f>VLOOKUP($C265,KBMAUCO!$A$2:$S$604,9,FALSE)</f>
        <v>27</v>
      </c>
      <c r="BC265" s="7" t="str">
        <f t="shared" si="74"/>
        <v>S</v>
      </c>
      <c r="BD265">
        <f>VLOOKUP($C265,KBMAUCO!$A$2:$S$604,14,FALSE)</f>
        <v>36</v>
      </c>
      <c r="BE265" s="7" t="str">
        <f t="shared" si="75"/>
        <v>S</v>
      </c>
      <c r="BF265">
        <f>VLOOKUP($C265,KBMAUCO!$A$2:$S$604,16,FALSE)</f>
        <v>39</v>
      </c>
      <c r="BG265" s="7" t="str">
        <f t="shared" si="76"/>
        <v>S</v>
      </c>
      <c r="BH265">
        <f>VLOOKUP($C265,KBMAUCO!$A$2:$S$604,19,FALSE)</f>
        <v>32</v>
      </c>
      <c r="BI265" s="7" t="str">
        <f t="shared" si="77"/>
        <v>S</v>
      </c>
      <c r="BJ265">
        <f>VLOOKUP($C265,KBMAUCO!$A$2:$S$604,18,FALSE)</f>
        <v>6</v>
      </c>
      <c r="BK265" s="7" t="str">
        <f t="shared" si="78"/>
        <v>R</v>
      </c>
      <c r="BL265" t="str">
        <f>VLOOKUP($C265,KBMAUCO!$A$2:$S$604,4,FALSE)</f>
        <v>_</v>
      </c>
      <c r="BM265" s="7" t="str">
        <f t="shared" si="63"/>
        <v>S</v>
      </c>
    </row>
    <row r="266" spans="1:65">
      <c r="A266" s="8" t="s">
        <v>1338</v>
      </c>
      <c r="B266" s="8"/>
      <c r="C266" s="8">
        <v>3890</v>
      </c>
      <c r="D266" s="8" t="s">
        <v>1338</v>
      </c>
      <c r="E266" s="23">
        <f>VLOOKUP(C266,'fechas de aislamiento'!A$2:B$825,2,FALSE)</f>
        <v>43558</v>
      </c>
      <c r="F266" s="8" t="s">
        <v>1338</v>
      </c>
      <c r="G266" t="str">
        <f>VLOOKUP(C266,Sheet4!A$2:B$604,2,FALSE)</f>
        <v>PCM-268CAZ</v>
      </c>
      <c r="H266" s="8" t="s">
        <v>1338</v>
      </c>
      <c r="I266" s="10" t="s">
        <v>1142</v>
      </c>
      <c r="J266" s="2" t="s">
        <v>1143</v>
      </c>
      <c r="K266" s="8" t="s">
        <v>1013</v>
      </c>
      <c r="L266" s="8" t="s">
        <v>1338</v>
      </c>
      <c r="M266" s="4" t="s">
        <v>1014</v>
      </c>
      <c r="N266" s="8">
        <v>746</v>
      </c>
      <c r="O266" t="s">
        <v>1338</v>
      </c>
      <c r="P266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/>
      <c r="AG266" s="7"/>
      <c r="AH266">
        <f>VLOOKUP(C266,KBMAUCO!$A$2:$S$604,5,FALSE)</f>
        <v>24</v>
      </c>
      <c r="AI266" s="7" t="str">
        <f t="shared" si="64"/>
        <v>S</v>
      </c>
      <c r="AJ266">
        <f>VLOOKUP($C266,KBMAUCO!$A$2:$S$604,17,FALSE)</f>
        <v>24</v>
      </c>
      <c r="AK266" s="7" t="str">
        <f t="shared" si="65"/>
        <v>S</v>
      </c>
      <c r="AL266">
        <f>VLOOKUP($C266,KBMAUCO!$A$2:$S$604,6,FALSE)</f>
        <v>20</v>
      </c>
      <c r="AM266" s="7" t="str">
        <f t="shared" si="66"/>
        <v>S</v>
      </c>
      <c r="AN266">
        <f>VLOOKUP($C266,KBMAUCO!$A$2:$S$604,15,FALSE)</f>
        <v>26</v>
      </c>
      <c r="AO266" s="7" t="str">
        <f t="shared" si="67"/>
        <v>S</v>
      </c>
      <c r="AP266">
        <f>VLOOKUP($C266,KBMAUCO!$A$2:$S$604,12,FALSE)</f>
        <v>30</v>
      </c>
      <c r="AQ266" s="7" t="str">
        <f t="shared" si="68"/>
        <v>S</v>
      </c>
      <c r="AR266">
        <f>VLOOKUP($C266,KBMAUCO!$A$2:$S$604,7,FALSE)</f>
        <v>30</v>
      </c>
      <c r="AS266" s="7" t="str">
        <f t="shared" si="69"/>
        <v>S</v>
      </c>
      <c r="AT266">
        <f>VLOOKUP($C266,KBMAUCO!$A$2:$S$604,10,FALSE)</f>
        <v>29</v>
      </c>
      <c r="AU266" s="7" t="str">
        <f t="shared" si="70"/>
        <v>S</v>
      </c>
      <c r="AV266">
        <f>VLOOKUP($C266,KBMAUCO!$A$2:$S$604,8,FALSE)</f>
        <v>32</v>
      </c>
      <c r="AW266" s="7" t="str">
        <f t="shared" si="71"/>
        <v>S</v>
      </c>
      <c r="AX266">
        <f>VLOOKUP($C266,KBMAUCO!$A$2:$S$604,11,FALSE)</f>
        <v>34</v>
      </c>
      <c r="AY266" s="7" t="str">
        <f t="shared" si="72"/>
        <v>S</v>
      </c>
      <c r="AZ266">
        <f>VLOOKUP($C266,KBMAUCO!$A$2:$S$604,13,FALSE)</f>
        <v>28</v>
      </c>
      <c r="BA266" s="7" t="str">
        <f t="shared" si="73"/>
        <v>S</v>
      </c>
      <c r="BB266">
        <f>VLOOKUP($C266,KBMAUCO!$A$2:$S$604,9,FALSE)</f>
        <v>25</v>
      </c>
      <c r="BC266" s="7" t="str">
        <f t="shared" si="74"/>
        <v>S</v>
      </c>
      <c r="BD266">
        <f>VLOOKUP($C266,KBMAUCO!$A$2:$S$604,14,FALSE)</f>
        <v>32</v>
      </c>
      <c r="BE266" s="7" t="str">
        <f t="shared" si="75"/>
        <v>S</v>
      </c>
      <c r="BF266">
        <f>VLOOKUP($C266,KBMAUCO!$A$2:$S$604,16,FALSE)</f>
        <v>28</v>
      </c>
      <c r="BG266" s="7" t="str">
        <f t="shared" si="76"/>
        <v>S</v>
      </c>
      <c r="BH266">
        <f>VLOOKUP($C266,KBMAUCO!$A$2:$S$604,19,FALSE)</f>
        <v>27</v>
      </c>
      <c r="BI266" s="7" t="str">
        <f t="shared" si="77"/>
        <v>S</v>
      </c>
      <c r="BJ266">
        <f>VLOOKUP($C266,KBMAUCO!$A$2:$S$604,18,FALSE)</f>
        <v>26</v>
      </c>
      <c r="BK266" s="7" t="str">
        <f t="shared" si="78"/>
        <v>S</v>
      </c>
      <c r="BL266" t="str">
        <f>VLOOKUP($C266,KBMAUCO!$A$2:$S$604,4,FALSE)</f>
        <v>_</v>
      </c>
      <c r="BM266" s="7" t="str">
        <f t="shared" si="63"/>
        <v>S</v>
      </c>
    </row>
    <row r="267" spans="1:65">
      <c r="A267" s="8" t="s">
        <v>1339</v>
      </c>
      <c r="B267" s="8"/>
      <c r="C267" s="8">
        <v>3898</v>
      </c>
      <c r="D267" s="8" t="s">
        <v>1339</v>
      </c>
      <c r="E267" s="23">
        <f>VLOOKUP(C267,'fechas de aislamiento'!A$2:B$825,2,FALSE)</f>
        <v>43564</v>
      </c>
      <c r="F267" s="8" t="s">
        <v>1339</v>
      </c>
      <c r="G267" t="str">
        <f>VLOOKUP(C267,Sheet4!A$2:B$604,2,FALSE)</f>
        <v>PCM-270CAZ</v>
      </c>
      <c r="H267" s="8" t="s">
        <v>1339</v>
      </c>
      <c r="I267" s="10" t="s">
        <v>1142</v>
      </c>
      <c r="J267" s="2" t="s">
        <v>1143</v>
      </c>
      <c r="K267" s="8" t="s">
        <v>1013</v>
      </c>
      <c r="L267" s="8" t="s">
        <v>1339</v>
      </c>
      <c r="M267" s="4" t="s">
        <v>1014</v>
      </c>
      <c r="N267" s="8">
        <v>38</v>
      </c>
      <c r="O267" t="s">
        <v>1339</v>
      </c>
      <c r="P267">
        <v>1</v>
      </c>
      <c r="Q267" s="7">
        <v>0</v>
      </c>
      <c r="R267" s="7">
        <v>0</v>
      </c>
      <c r="S267" s="7">
        <v>0</v>
      </c>
      <c r="T267" s="7">
        <v>1</v>
      </c>
      <c r="U267" s="7">
        <v>0</v>
      </c>
      <c r="V267" s="7">
        <v>1</v>
      </c>
      <c r="W267" s="7">
        <v>0</v>
      </c>
      <c r="X267" s="7">
        <v>1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1</v>
      </c>
      <c r="AF267" s="7"/>
      <c r="AG267" s="7"/>
      <c r="AH267">
        <f>VLOOKUP(C267,KBMAUCO!$A$2:$S$604,5,FALSE)</f>
        <v>26</v>
      </c>
      <c r="AI267" s="7" t="str">
        <f t="shared" si="64"/>
        <v>S</v>
      </c>
      <c r="AJ267">
        <f>VLOOKUP($C267,KBMAUCO!$A$2:$S$604,17,FALSE)</f>
        <v>22</v>
      </c>
      <c r="AK267" s="7" t="str">
        <f t="shared" si="65"/>
        <v>S</v>
      </c>
      <c r="AL267">
        <f>VLOOKUP($C267,KBMAUCO!$A$2:$S$604,6,FALSE)</f>
        <v>6</v>
      </c>
      <c r="AM267" s="7" t="str">
        <f t="shared" si="66"/>
        <v>R</v>
      </c>
      <c r="AN267">
        <f>VLOOKUP($C267,KBMAUCO!$A$2:$S$604,15,FALSE)</f>
        <v>6</v>
      </c>
      <c r="AO267" s="7" t="str">
        <f t="shared" si="67"/>
        <v>R</v>
      </c>
      <c r="AP267">
        <f>VLOOKUP($C267,KBMAUCO!$A$2:$S$604,12,FALSE)</f>
        <v>26</v>
      </c>
      <c r="AQ267" s="7" t="str">
        <f t="shared" si="68"/>
        <v>S</v>
      </c>
      <c r="AR267">
        <f>VLOOKUP($C267,KBMAUCO!$A$2:$S$604,7,FALSE)</f>
        <v>25</v>
      </c>
      <c r="AS267" s="7" t="str">
        <f t="shared" si="69"/>
        <v>S</v>
      </c>
      <c r="AT267">
        <f>VLOOKUP($C267,KBMAUCO!$A$2:$S$604,10,FALSE)</f>
        <v>14</v>
      </c>
      <c r="AU267" s="7" t="str">
        <f t="shared" si="70"/>
        <v>R</v>
      </c>
      <c r="AV267">
        <f>VLOOKUP($C267,KBMAUCO!$A$2:$S$604,8,FALSE)</f>
        <v>32</v>
      </c>
      <c r="AW267" s="7" t="str">
        <f t="shared" si="71"/>
        <v>S</v>
      </c>
      <c r="AX267">
        <f>VLOOKUP($C267,KBMAUCO!$A$2:$S$604,11,FALSE)</f>
        <v>34</v>
      </c>
      <c r="AY267" s="7" t="str">
        <f t="shared" si="72"/>
        <v>S</v>
      </c>
      <c r="AZ267">
        <f>VLOOKUP($C267,KBMAUCO!$A$2:$S$604,13,FALSE)</f>
        <v>31</v>
      </c>
      <c r="BA267" s="7" t="str">
        <f t="shared" si="73"/>
        <v>S</v>
      </c>
      <c r="BB267">
        <f>VLOOKUP($C267,KBMAUCO!$A$2:$S$604,9,FALSE)</f>
        <v>26</v>
      </c>
      <c r="BC267" s="7" t="str">
        <f t="shared" si="74"/>
        <v>S</v>
      </c>
      <c r="BD267">
        <f>VLOOKUP($C267,KBMAUCO!$A$2:$S$604,14,FALSE)</f>
        <v>32</v>
      </c>
      <c r="BE267" s="7" t="str">
        <f t="shared" si="75"/>
        <v>S</v>
      </c>
      <c r="BF267">
        <f>VLOOKUP($C267,KBMAUCO!$A$2:$S$604,16,FALSE)</f>
        <v>34</v>
      </c>
      <c r="BG267" s="7" t="str">
        <f t="shared" si="76"/>
        <v>S</v>
      </c>
      <c r="BH267">
        <f>VLOOKUP($C267,KBMAUCO!$A$2:$S$604,19,FALSE)</f>
        <v>30</v>
      </c>
      <c r="BI267" s="7" t="str">
        <f t="shared" si="77"/>
        <v>S</v>
      </c>
      <c r="BJ267">
        <f>VLOOKUP($C267,KBMAUCO!$A$2:$S$604,18,FALSE)</f>
        <v>6</v>
      </c>
      <c r="BK267" s="7" t="str">
        <f t="shared" si="78"/>
        <v>R</v>
      </c>
      <c r="BL267" t="str">
        <f>VLOOKUP($C267,KBMAUCO!$A$2:$S$604,4,FALSE)</f>
        <v>_</v>
      </c>
      <c r="BM267" s="7" t="str">
        <f t="shared" si="63"/>
        <v>S</v>
      </c>
    </row>
    <row r="268" spans="1:65">
      <c r="A268" s="8" t="s">
        <v>1340</v>
      </c>
      <c r="B268" s="8"/>
      <c r="C268" s="8">
        <v>3911</v>
      </c>
      <c r="D268" s="8" t="s">
        <v>1340</v>
      </c>
      <c r="E268" s="23">
        <f>VLOOKUP(C268,'fechas de aislamiento'!A$2:B$825,2,FALSE)</f>
        <v>43564</v>
      </c>
      <c r="F268" s="8" t="s">
        <v>1340</v>
      </c>
      <c r="G268" t="str">
        <f>VLOOKUP(C268,Sheet4!A$2:B$604,2,FALSE)</f>
        <v>PCM-281CAZ</v>
      </c>
      <c r="H268" s="8" t="s">
        <v>1340</v>
      </c>
      <c r="I268" s="10" t="s">
        <v>1142</v>
      </c>
      <c r="J268" s="2" t="s">
        <v>1143</v>
      </c>
      <c r="K268" s="8" t="s">
        <v>1013</v>
      </c>
      <c r="L268" s="8" t="s">
        <v>1340</v>
      </c>
      <c r="M268" s="4" t="s">
        <v>1014</v>
      </c>
      <c r="N268" s="8">
        <v>3036</v>
      </c>
      <c r="O268" t="s">
        <v>1340</v>
      </c>
      <c r="P268">
        <v>0</v>
      </c>
      <c r="Q268" s="7">
        <v>0</v>
      </c>
      <c r="R268" s="7">
        <v>0</v>
      </c>
      <c r="S268" s="7">
        <v>0</v>
      </c>
      <c r="T268" s="7">
        <v>1</v>
      </c>
      <c r="U268" s="7">
        <v>0</v>
      </c>
      <c r="V268" s="7">
        <v>0</v>
      </c>
      <c r="W268" s="7">
        <v>0</v>
      </c>
      <c r="X268" s="7">
        <v>1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1</v>
      </c>
      <c r="AF268" s="7"/>
      <c r="AG268" s="7"/>
      <c r="AH268">
        <f>VLOOKUP(C268,KBMAUCO!$A$2:$S$604,5,FALSE)</f>
        <v>26</v>
      </c>
      <c r="AI268" s="7" t="str">
        <f t="shared" si="64"/>
        <v>S</v>
      </c>
      <c r="AJ268">
        <f>VLOOKUP($C268,KBMAUCO!$A$2:$S$604,17,FALSE)</f>
        <v>17</v>
      </c>
      <c r="AK268" s="7" t="str">
        <f t="shared" si="65"/>
        <v>S</v>
      </c>
      <c r="AL268">
        <f>VLOOKUP($C268,KBMAUCO!$A$2:$S$604,6,FALSE)</f>
        <v>6</v>
      </c>
      <c r="AM268" s="7" t="str">
        <f t="shared" si="66"/>
        <v>R</v>
      </c>
      <c r="AN268">
        <f>VLOOKUP($C268,KBMAUCO!$A$2:$S$604,15,FALSE)</f>
        <v>14</v>
      </c>
      <c r="AO268" s="7" t="str">
        <f t="shared" si="67"/>
        <v>R</v>
      </c>
      <c r="AP268">
        <f>VLOOKUP($C268,KBMAUCO!$A$2:$S$604,12,FALSE)</f>
        <v>39</v>
      </c>
      <c r="AQ268" s="7" t="str">
        <f t="shared" si="68"/>
        <v>S</v>
      </c>
      <c r="AR268">
        <f>VLOOKUP($C268,KBMAUCO!$A$2:$S$604,7,FALSE)</f>
        <v>22</v>
      </c>
      <c r="AS268" s="7" t="str">
        <f t="shared" si="69"/>
        <v>S</v>
      </c>
      <c r="AT268">
        <f>VLOOKUP($C268,KBMAUCO!$A$2:$S$604,10,FALSE)</f>
        <v>32</v>
      </c>
      <c r="AU268" s="7" t="str">
        <f t="shared" si="70"/>
        <v>S</v>
      </c>
      <c r="AV268">
        <f>VLOOKUP($C268,KBMAUCO!$A$2:$S$604,8,FALSE)</f>
        <v>29</v>
      </c>
      <c r="AW268" s="7" t="str">
        <f t="shared" si="71"/>
        <v>S</v>
      </c>
      <c r="AX268">
        <f>VLOOKUP($C268,KBMAUCO!$A$2:$S$604,11,FALSE)</f>
        <v>36</v>
      </c>
      <c r="AY268" s="7" t="str">
        <f t="shared" si="72"/>
        <v>S</v>
      </c>
      <c r="AZ268">
        <f>VLOOKUP($C268,KBMAUCO!$A$2:$S$604,13,FALSE)</f>
        <v>28</v>
      </c>
      <c r="BA268" s="7" t="str">
        <f t="shared" si="73"/>
        <v>S</v>
      </c>
      <c r="BB268">
        <f>VLOOKUP($C268,KBMAUCO!$A$2:$S$604,9,FALSE)</f>
        <v>28</v>
      </c>
      <c r="BC268" s="7" t="str">
        <f t="shared" si="74"/>
        <v>S</v>
      </c>
      <c r="BD268">
        <f>VLOOKUP($C268,KBMAUCO!$A$2:$S$604,14,FALSE)</f>
        <v>29</v>
      </c>
      <c r="BE268" s="7" t="str">
        <f t="shared" si="75"/>
        <v>S</v>
      </c>
      <c r="BF268">
        <f>VLOOKUP($C268,KBMAUCO!$A$2:$S$604,16,FALSE)</f>
        <v>35</v>
      </c>
      <c r="BG268" s="7" t="str">
        <f t="shared" si="76"/>
        <v>S</v>
      </c>
      <c r="BH268">
        <f>VLOOKUP($C268,KBMAUCO!$A$2:$S$604,19,FALSE)</f>
        <v>32</v>
      </c>
      <c r="BI268" s="7" t="str">
        <f t="shared" si="77"/>
        <v>S</v>
      </c>
      <c r="BJ268">
        <f>VLOOKUP($C268,KBMAUCO!$A$2:$S$604,18,FALSE)</f>
        <v>6</v>
      </c>
      <c r="BK268" s="7" t="str">
        <f t="shared" si="78"/>
        <v>R</v>
      </c>
      <c r="BL268" t="str">
        <f>VLOOKUP($C268,KBMAUCO!$A$2:$S$604,4,FALSE)</f>
        <v>_</v>
      </c>
      <c r="BM268" s="7" t="str">
        <f t="shared" si="63"/>
        <v>S</v>
      </c>
    </row>
    <row r="269" spans="1:65">
      <c r="A269" s="8" t="s">
        <v>1341</v>
      </c>
      <c r="B269" s="8"/>
      <c r="C269" s="8">
        <v>3914</v>
      </c>
      <c r="D269" s="8" t="s">
        <v>1341</v>
      </c>
      <c r="E269" s="23">
        <f>VLOOKUP(C269,'fechas de aislamiento'!A$2:B$825,2,FALSE)</f>
        <v>43566</v>
      </c>
      <c r="F269" s="8" t="s">
        <v>1341</v>
      </c>
      <c r="G269" t="str">
        <f>VLOOKUP(C269,Sheet4!A$2:B$604,2,FALSE)</f>
        <v>PCM-284M1CAZ</v>
      </c>
      <c r="H269" s="8" t="s">
        <v>1341</v>
      </c>
      <c r="I269" s="10" t="s">
        <v>1142</v>
      </c>
      <c r="J269" s="2" t="s">
        <v>1143</v>
      </c>
      <c r="K269" s="8" t="s">
        <v>1013</v>
      </c>
      <c r="L269" s="8" t="s">
        <v>1341</v>
      </c>
      <c r="M269" s="4" t="s">
        <v>1014</v>
      </c>
      <c r="N269" s="8">
        <v>10</v>
      </c>
      <c r="O269" t="s">
        <v>1341</v>
      </c>
      <c r="P269">
        <v>1</v>
      </c>
      <c r="Q269" s="7">
        <v>0</v>
      </c>
      <c r="R269" s="7">
        <v>0</v>
      </c>
      <c r="S269" s="7">
        <v>0</v>
      </c>
      <c r="T269" s="7">
        <v>1</v>
      </c>
      <c r="U269" s="7">
        <v>0</v>
      </c>
      <c r="V269" s="7">
        <v>1</v>
      </c>
      <c r="W269" s="7">
        <v>0.5</v>
      </c>
      <c r="X269" s="7">
        <v>1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/>
      <c r="AG269" s="7"/>
      <c r="AH269">
        <f>VLOOKUP(C269,KBMAUCO!$A$2:$S$604,5,FALSE)</f>
        <v>24</v>
      </c>
      <c r="AI269" s="7" t="str">
        <f t="shared" si="64"/>
        <v>S</v>
      </c>
      <c r="AJ269">
        <f>VLOOKUP($C269,KBMAUCO!$A$2:$S$604,17,FALSE)</f>
        <v>21</v>
      </c>
      <c r="AK269" s="7" t="str">
        <f t="shared" si="65"/>
        <v>S</v>
      </c>
      <c r="AL269">
        <f>VLOOKUP($C269,KBMAUCO!$A$2:$S$604,6,FALSE)</f>
        <v>6</v>
      </c>
      <c r="AM269" s="7" t="str">
        <f t="shared" si="66"/>
        <v>R</v>
      </c>
      <c r="AN269">
        <f>VLOOKUP($C269,KBMAUCO!$A$2:$S$604,15,FALSE)</f>
        <v>6</v>
      </c>
      <c r="AO269" s="7" t="str">
        <f t="shared" si="67"/>
        <v>R</v>
      </c>
      <c r="AP269">
        <f>VLOOKUP($C269,KBMAUCO!$A$2:$S$604,12,FALSE)</f>
        <v>22</v>
      </c>
      <c r="AQ269" s="7" t="str">
        <f t="shared" si="68"/>
        <v>I</v>
      </c>
      <c r="AR269">
        <f>VLOOKUP($C269,KBMAUCO!$A$2:$S$604,7,FALSE)</f>
        <v>38</v>
      </c>
      <c r="AS269" s="7" t="str">
        <f t="shared" si="69"/>
        <v>S</v>
      </c>
      <c r="AT269">
        <f>VLOOKUP($C269,KBMAUCO!$A$2:$S$604,10,FALSE)</f>
        <v>16</v>
      </c>
      <c r="AU269" s="7" t="str">
        <f t="shared" si="70"/>
        <v>R</v>
      </c>
      <c r="AV269">
        <f>VLOOKUP($C269,KBMAUCO!$A$2:$S$604,8,FALSE)</f>
        <v>40</v>
      </c>
      <c r="AW269" s="7" t="str">
        <f t="shared" si="71"/>
        <v>S</v>
      </c>
      <c r="AX269">
        <f>VLOOKUP($C269,KBMAUCO!$A$2:$S$604,11,FALSE)</f>
        <v>36</v>
      </c>
      <c r="AY269" s="7" t="str">
        <f t="shared" si="72"/>
        <v>S</v>
      </c>
      <c r="AZ269">
        <f>VLOOKUP($C269,KBMAUCO!$A$2:$S$604,13,FALSE)</f>
        <v>31</v>
      </c>
      <c r="BA269" s="7" t="str">
        <f t="shared" si="73"/>
        <v>S</v>
      </c>
      <c r="BB269">
        <f>VLOOKUP($C269,KBMAUCO!$A$2:$S$604,9,FALSE)</f>
        <v>26</v>
      </c>
      <c r="BC269" s="7" t="str">
        <f t="shared" si="74"/>
        <v>S</v>
      </c>
      <c r="BD269">
        <f>VLOOKUP($C269,KBMAUCO!$A$2:$S$604,14,FALSE)</f>
        <v>36</v>
      </c>
      <c r="BE269" s="7" t="str">
        <f t="shared" si="75"/>
        <v>S</v>
      </c>
      <c r="BF269">
        <f>VLOOKUP($C269,KBMAUCO!$A$2:$S$604,16,FALSE)</f>
        <v>37</v>
      </c>
      <c r="BG269" s="7" t="str">
        <f t="shared" si="76"/>
        <v>S</v>
      </c>
      <c r="BH269">
        <f>VLOOKUP($C269,KBMAUCO!$A$2:$S$604,19,FALSE)</f>
        <v>38</v>
      </c>
      <c r="BI269" s="7" t="str">
        <f t="shared" si="77"/>
        <v>S</v>
      </c>
      <c r="BJ269">
        <f>VLOOKUP($C269,KBMAUCO!$A$2:$S$604,18,FALSE)</f>
        <v>36</v>
      </c>
      <c r="BK269" s="7" t="str">
        <f t="shared" si="78"/>
        <v>S</v>
      </c>
      <c r="BL269" t="str">
        <f>VLOOKUP($C269,KBMAUCO!$A$2:$S$604,4,FALSE)</f>
        <v>_</v>
      </c>
      <c r="BM269" s="7" t="str">
        <f t="shared" si="63"/>
        <v>S</v>
      </c>
    </row>
    <row r="270" spans="1:65">
      <c r="A270" s="8" t="s">
        <v>1342</v>
      </c>
      <c r="B270" s="8"/>
      <c r="C270" s="8">
        <v>3917</v>
      </c>
      <c r="D270" s="8" t="s">
        <v>1342</v>
      </c>
      <c r="E270" s="23">
        <f>VLOOKUP(C270,'fechas de aislamiento'!A$2:B$825,2,FALSE)</f>
        <v>43566</v>
      </c>
      <c r="F270" s="8" t="s">
        <v>1342</v>
      </c>
      <c r="G270" t="str">
        <f>VLOOKUP(C270,Sheet4!A$2:B$604,2,FALSE)</f>
        <v>PCM-287M1CAZ</v>
      </c>
      <c r="H270" s="8" t="s">
        <v>1342</v>
      </c>
      <c r="I270" s="10" t="s">
        <v>1142</v>
      </c>
      <c r="J270" s="2" t="s">
        <v>1143</v>
      </c>
      <c r="K270" s="8" t="s">
        <v>1013</v>
      </c>
      <c r="L270" s="8" t="s">
        <v>1342</v>
      </c>
      <c r="M270" s="4" t="s">
        <v>1014</v>
      </c>
      <c r="N270" s="8">
        <v>10</v>
      </c>
      <c r="O270" t="s">
        <v>1342</v>
      </c>
      <c r="P270">
        <v>1</v>
      </c>
      <c r="Q270" s="7">
        <v>0</v>
      </c>
      <c r="R270" s="7">
        <v>0</v>
      </c>
      <c r="S270" s="7">
        <v>0</v>
      </c>
      <c r="T270" s="7">
        <v>1</v>
      </c>
      <c r="U270" s="7">
        <v>0</v>
      </c>
      <c r="V270" s="7">
        <v>1</v>
      </c>
      <c r="W270" s="7">
        <v>0</v>
      </c>
      <c r="X270" s="7">
        <v>1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/>
      <c r="AG270" s="7"/>
      <c r="AH270">
        <f>VLOOKUP(C270,KBMAUCO!$A$2:$S$604,5,FALSE)</f>
        <v>26</v>
      </c>
      <c r="AI270" s="7" t="str">
        <f t="shared" si="64"/>
        <v>S</v>
      </c>
      <c r="AJ270">
        <f>VLOOKUP($C270,KBMAUCO!$A$2:$S$604,17,FALSE)</f>
        <v>23</v>
      </c>
      <c r="AK270" s="7" t="str">
        <f t="shared" si="65"/>
        <v>S</v>
      </c>
      <c r="AL270">
        <f>VLOOKUP($C270,KBMAUCO!$A$2:$S$604,6,FALSE)</f>
        <v>6</v>
      </c>
      <c r="AM270" s="7" t="str">
        <f t="shared" si="66"/>
        <v>R</v>
      </c>
      <c r="AN270">
        <f>VLOOKUP($C270,KBMAUCO!$A$2:$S$604,15,FALSE)</f>
        <v>9</v>
      </c>
      <c r="AO270" s="7" t="str">
        <f t="shared" si="67"/>
        <v>R</v>
      </c>
      <c r="AP270">
        <f>VLOOKUP($C270,KBMAUCO!$A$2:$S$604,12,FALSE)</f>
        <v>27</v>
      </c>
      <c r="AQ270" s="7" t="str">
        <f t="shared" si="68"/>
        <v>S</v>
      </c>
      <c r="AR270">
        <f>VLOOKUP($C270,KBMAUCO!$A$2:$S$604,7,FALSE)</f>
        <v>25</v>
      </c>
      <c r="AS270" s="7" t="str">
        <f t="shared" si="69"/>
        <v>S</v>
      </c>
      <c r="AT270">
        <f>VLOOKUP($C270,KBMAUCO!$A$2:$S$604,10,FALSE)</f>
        <v>12</v>
      </c>
      <c r="AU270" s="7" t="str">
        <f t="shared" si="70"/>
        <v>R</v>
      </c>
      <c r="AV270">
        <f>VLOOKUP($C270,KBMAUCO!$A$2:$S$604,8,FALSE)</f>
        <v>37</v>
      </c>
      <c r="AW270" s="7" t="str">
        <f t="shared" si="71"/>
        <v>S</v>
      </c>
      <c r="AX270">
        <f>VLOOKUP($C270,KBMAUCO!$A$2:$S$604,11,FALSE)</f>
        <v>32</v>
      </c>
      <c r="AY270" s="7" t="str">
        <f t="shared" si="72"/>
        <v>S</v>
      </c>
      <c r="AZ270">
        <f>VLOOKUP($C270,KBMAUCO!$A$2:$S$604,13,FALSE)</f>
        <v>29</v>
      </c>
      <c r="BA270" s="7" t="str">
        <f t="shared" si="73"/>
        <v>S</v>
      </c>
      <c r="BB270">
        <f>VLOOKUP($C270,KBMAUCO!$A$2:$S$604,9,FALSE)</f>
        <v>26</v>
      </c>
      <c r="BC270" s="7" t="str">
        <f t="shared" si="74"/>
        <v>S</v>
      </c>
      <c r="BD270">
        <f>VLOOKUP($C270,KBMAUCO!$A$2:$S$604,14,FALSE)</f>
        <v>32</v>
      </c>
      <c r="BE270" s="7" t="str">
        <f t="shared" si="75"/>
        <v>S</v>
      </c>
      <c r="BF270">
        <f>VLOOKUP($C270,KBMAUCO!$A$2:$S$604,16,FALSE)</f>
        <v>36</v>
      </c>
      <c r="BG270" s="7" t="str">
        <f t="shared" si="76"/>
        <v>S</v>
      </c>
      <c r="BH270">
        <f>VLOOKUP($C270,KBMAUCO!$A$2:$S$604,19,FALSE)</f>
        <v>30</v>
      </c>
      <c r="BI270" s="7" t="str">
        <f t="shared" si="77"/>
        <v>S</v>
      </c>
      <c r="BJ270">
        <f>VLOOKUP($C270,KBMAUCO!$A$2:$S$604,18,FALSE)</f>
        <v>30</v>
      </c>
      <c r="BK270" s="7" t="str">
        <f t="shared" si="78"/>
        <v>S</v>
      </c>
      <c r="BL270" t="str">
        <f>VLOOKUP($C270,KBMAUCO!$A$2:$S$604,4,FALSE)</f>
        <v>_</v>
      </c>
      <c r="BM270" s="7" t="str">
        <f t="shared" si="63"/>
        <v>S</v>
      </c>
    </row>
    <row r="271" spans="1:65">
      <c r="A271" s="8" t="s">
        <v>1343</v>
      </c>
      <c r="B271" s="8"/>
      <c r="C271" s="8">
        <v>3918</v>
      </c>
      <c r="D271" s="8" t="s">
        <v>1343</v>
      </c>
      <c r="E271" s="23">
        <f>VLOOKUP(C271,'fechas de aislamiento'!A$2:B$825,2,FALSE)</f>
        <v>43566</v>
      </c>
      <c r="F271" s="8" t="s">
        <v>1343</v>
      </c>
      <c r="G271" t="str">
        <f>VLOOKUP(C271,Sheet4!A$2:B$604,2,FALSE)</f>
        <v>PCM-287M2CAZ</v>
      </c>
      <c r="H271" s="8" t="s">
        <v>1343</v>
      </c>
      <c r="I271" s="10" t="s">
        <v>1142</v>
      </c>
      <c r="J271" s="2" t="s">
        <v>1143</v>
      </c>
      <c r="K271" s="8" t="s">
        <v>1013</v>
      </c>
      <c r="L271" s="8" t="s">
        <v>1343</v>
      </c>
      <c r="M271" s="4" t="s">
        <v>1014</v>
      </c>
      <c r="N271" s="8">
        <v>10</v>
      </c>
      <c r="O271" t="s">
        <v>1343</v>
      </c>
      <c r="P271">
        <v>1</v>
      </c>
      <c r="Q271" s="7">
        <v>0</v>
      </c>
      <c r="R271" s="7">
        <v>0</v>
      </c>
      <c r="S271" s="7">
        <v>0</v>
      </c>
      <c r="T271" s="7">
        <v>1</v>
      </c>
      <c r="U271" s="7">
        <v>0</v>
      </c>
      <c r="V271" s="7">
        <v>1</v>
      </c>
      <c r="W271" s="7">
        <v>0</v>
      </c>
      <c r="X271" s="7">
        <v>1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/>
      <c r="AG271" s="7"/>
      <c r="AH271">
        <f>VLOOKUP(C271,KBMAUCO!$A$2:$S$604,5,FALSE)</f>
        <v>25</v>
      </c>
      <c r="AI271" s="7" t="str">
        <f t="shared" si="64"/>
        <v>S</v>
      </c>
      <c r="AJ271">
        <f>VLOOKUP($C271,KBMAUCO!$A$2:$S$604,17,FALSE)</f>
        <v>22</v>
      </c>
      <c r="AK271" s="7" t="str">
        <f t="shared" si="65"/>
        <v>S</v>
      </c>
      <c r="AL271">
        <f>VLOOKUP($C271,KBMAUCO!$A$2:$S$604,6,FALSE)</f>
        <v>6</v>
      </c>
      <c r="AM271" s="7" t="str">
        <f t="shared" si="66"/>
        <v>R</v>
      </c>
      <c r="AN271">
        <f>VLOOKUP($C271,KBMAUCO!$A$2:$S$604,15,FALSE)</f>
        <v>8</v>
      </c>
      <c r="AO271" s="7" t="str">
        <f t="shared" si="67"/>
        <v>R</v>
      </c>
      <c r="AP271">
        <f>VLOOKUP($C271,KBMAUCO!$A$2:$S$604,12,FALSE)</f>
        <v>25</v>
      </c>
      <c r="AQ271" s="7" t="str">
        <f t="shared" si="68"/>
        <v>S</v>
      </c>
      <c r="AR271">
        <f>VLOOKUP($C271,KBMAUCO!$A$2:$S$604,7,FALSE)</f>
        <v>25</v>
      </c>
      <c r="AS271" s="7" t="str">
        <f t="shared" si="69"/>
        <v>S</v>
      </c>
      <c r="AT271">
        <f>VLOOKUP($C271,KBMAUCO!$A$2:$S$604,10,FALSE)</f>
        <v>16</v>
      </c>
      <c r="AU271" s="7" t="str">
        <f t="shared" si="70"/>
        <v>R</v>
      </c>
      <c r="AV271">
        <f>VLOOKUP($C271,KBMAUCO!$A$2:$S$604,8,FALSE)</f>
        <v>36</v>
      </c>
      <c r="AW271" s="7" t="str">
        <f t="shared" si="71"/>
        <v>S</v>
      </c>
      <c r="AX271">
        <f>VLOOKUP($C271,KBMAUCO!$A$2:$S$604,11,FALSE)</f>
        <v>34</v>
      </c>
      <c r="AY271" s="7" t="str">
        <f t="shared" si="72"/>
        <v>S</v>
      </c>
      <c r="AZ271">
        <f>VLOOKUP($C271,KBMAUCO!$A$2:$S$604,13,FALSE)</f>
        <v>30</v>
      </c>
      <c r="BA271" s="7" t="str">
        <f t="shared" si="73"/>
        <v>S</v>
      </c>
      <c r="BB271">
        <f>VLOOKUP($C271,KBMAUCO!$A$2:$S$604,9,FALSE)</f>
        <v>26</v>
      </c>
      <c r="BC271" s="7" t="str">
        <f t="shared" si="74"/>
        <v>S</v>
      </c>
      <c r="BD271">
        <f>VLOOKUP($C271,KBMAUCO!$A$2:$S$604,14,FALSE)</f>
        <v>31</v>
      </c>
      <c r="BE271" s="7" t="str">
        <f t="shared" si="75"/>
        <v>S</v>
      </c>
      <c r="BF271">
        <f>VLOOKUP($C271,KBMAUCO!$A$2:$S$604,16,FALSE)</f>
        <v>34</v>
      </c>
      <c r="BG271" s="7" t="str">
        <f t="shared" si="76"/>
        <v>S</v>
      </c>
      <c r="BH271">
        <f>VLOOKUP($C271,KBMAUCO!$A$2:$S$604,19,FALSE)</f>
        <v>27</v>
      </c>
      <c r="BI271" s="7" t="str">
        <f t="shared" si="77"/>
        <v>S</v>
      </c>
      <c r="BJ271">
        <f>VLOOKUP($C271,KBMAUCO!$A$2:$S$604,18,FALSE)</f>
        <v>29</v>
      </c>
      <c r="BK271" s="7" t="str">
        <f t="shared" si="78"/>
        <v>S</v>
      </c>
      <c r="BL271" t="str">
        <f>VLOOKUP($C271,KBMAUCO!$A$2:$S$604,4,FALSE)</f>
        <v>_</v>
      </c>
      <c r="BM271" s="7" t="str">
        <f t="shared" si="63"/>
        <v>S</v>
      </c>
    </row>
    <row r="272" spans="1:65">
      <c r="A272" s="8" t="s">
        <v>1344</v>
      </c>
      <c r="B272">
        <v>1</v>
      </c>
      <c r="C272" s="8">
        <v>3925</v>
      </c>
      <c r="D272" s="8" t="s">
        <v>1344</v>
      </c>
      <c r="E272" s="23">
        <f>VLOOKUP(C272,'fechas de aislamiento'!A$2:B$825,2,FALSE)</f>
        <v>43558</v>
      </c>
      <c r="F272" s="8" t="s">
        <v>1344</v>
      </c>
      <c r="G272" t="s">
        <v>762</v>
      </c>
      <c r="H272" s="8" t="s">
        <v>1344</v>
      </c>
      <c r="I272" s="10" t="s">
        <v>1142</v>
      </c>
      <c r="J272" s="2" t="s">
        <v>1143</v>
      </c>
      <c r="K272" s="8" t="s">
        <v>1013</v>
      </c>
      <c r="L272" s="8" t="s">
        <v>1344</v>
      </c>
      <c r="M272" s="4" t="s">
        <v>1014</v>
      </c>
      <c r="N272" s="8">
        <v>131</v>
      </c>
      <c r="O272" t="s">
        <v>1344</v>
      </c>
      <c r="P272">
        <v>1</v>
      </c>
      <c r="Q272" s="7">
        <v>0</v>
      </c>
      <c r="R272" s="7">
        <v>0</v>
      </c>
      <c r="S272" s="7">
        <v>0</v>
      </c>
      <c r="T272" s="7">
        <v>1</v>
      </c>
      <c r="U272" s="7">
        <v>0</v>
      </c>
      <c r="V272" s="7">
        <v>1</v>
      </c>
      <c r="W272" s="7">
        <v>0</v>
      </c>
      <c r="X272" s="7">
        <v>1</v>
      </c>
      <c r="Y272" s="7">
        <v>0</v>
      </c>
      <c r="Z272" s="7">
        <v>0</v>
      </c>
      <c r="AA272" s="7">
        <v>1</v>
      </c>
      <c r="AB272" s="7">
        <v>0</v>
      </c>
      <c r="AC272" s="7">
        <v>0</v>
      </c>
      <c r="AD272" s="7">
        <v>0</v>
      </c>
      <c r="AE272" s="7">
        <v>1</v>
      </c>
      <c r="AF272" s="7"/>
      <c r="AG272" s="7"/>
      <c r="AH272">
        <f>VLOOKUP(C272,KBMAUCO!$A$2:$S$604,5,FALSE)</f>
        <v>23</v>
      </c>
      <c r="AI272" s="7" t="str">
        <f t="shared" si="64"/>
        <v>S</v>
      </c>
      <c r="AJ272">
        <f>VLOOKUP($C272,KBMAUCO!$A$2:$S$604,17,FALSE)</f>
        <v>22</v>
      </c>
      <c r="AK272" s="7" t="str">
        <f t="shared" si="65"/>
        <v>S</v>
      </c>
      <c r="AL272">
        <f>VLOOKUP($C272,KBMAUCO!$A$2:$S$604,6,FALSE)</f>
        <v>6</v>
      </c>
      <c r="AM272" s="7" t="str">
        <f t="shared" si="66"/>
        <v>R</v>
      </c>
      <c r="AN272">
        <f>VLOOKUP($C272,KBMAUCO!$A$2:$S$604,15,FALSE)</f>
        <v>6</v>
      </c>
      <c r="AO272" s="7" t="str">
        <f t="shared" si="67"/>
        <v>R</v>
      </c>
      <c r="AP272">
        <f>VLOOKUP($C272,KBMAUCO!$A$2:$S$604,12,FALSE)</f>
        <v>27</v>
      </c>
      <c r="AQ272" s="7" t="str">
        <f t="shared" si="68"/>
        <v>S</v>
      </c>
      <c r="AR272">
        <f>VLOOKUP($C272,KBMAUCO!$A$2:$S$604,7,FALSE)</f>
        <v>24</v>
      </c>
      <c r="AS272" s="7" t="str">
        <f t="shared" si="69"/>
        <v>S</v>
      </c>
      <c r="AT272">
        <f>VLOOKUP($C272,KBMAUCO!$A$2:$S$604,10,FALSE)</f>
        <v>15</v>
      </c>
      <c r="AU272" s="7" t="str">
        <f t="shared" si="70"/>
        <v>R</v>
      </c>
      <c r="AV272">
        <f>VLOOKUP($C272,KBMAUCO!$A$2:$S$604,8,FALSE)</f>
        <v>6</v>
      </c>
      <c r="AW272" s="7" t="str">
        <f t="shared" si="71"/>
        <v>R</v>
      </c>
      <c r="AX272">
        <f>VLOOKUP($C272,KBMAUCO!$A$2:$S$604,11,FALSE)</f>
        <v>35</v>
      </c>
      <c r="AY272" s="7" t="str">
        <f t="shared" si="72"/>
        <v>S</v>
      </c>
      <c r="AZ272">
        <f>VLOOKUP($C272,KBMAUCO!$A$2:$S$604,13,FALSE)</f>
        <v>28</v>
      </c>
      <c r="BA272" s="7" t="str">
        <f t="shared" si="73"/>
        <v>S</v>
      </c>
      <c r="BB272">
        <f>VLOOKUP($C272,KBMAUCO!$A$2:$S$604,9,FALSE)</f>
        <v>21</v>
      </c>
      <c r="BC272" s="7" t="str">
        <f t="shared" si="74"/>
        <v>S</v>
      </c>
      <c r="BD272">
        <f>VLOOKUP($C272,KBMAUCO!$A$2:$S$604,14,FALSE)</f>
        <v>30</v>
      </c>
      <c r="BE272" s="7" t="str">
        <f t="shared" si="75"/>
        <v>S</v>
      </c>
      <c r="BF272">
        <f>VLOOKUP($C272,KBMAUCO!$A$2:$S$604,16,FALSE)</f>
        <v>34</v>
      </c>
      <c r="BG272" s="7" t="str">
        <f t="shared" si="76"/>
        <v>S</v>
      </c>
      <c r="BH272">
        <f>VLOOKUP($C272,KBMAUCO!$A$2:$S$604,19,FALSE)</f>
        <v>31</v>
      </c>
      <c r="BI272" s="7" t="str">
        <f t="shared" si="77"/>
        <v>S</v>
      </c>
      <c r="BJ272">
        <f>VLOOKUP($C272,KBMAUCO!$A$2:$S$604,18,FALSE)</f>
        <v>6</v>
      </c>
      <c r="BK272" s="7" t="str">
        <f t="shared" si="78"/>
        <v>R</v>
      </c>
      <c r="BL272" t="str">
        <f>VLOOKUP($C272,KBMAUCO!$A$2:$S$604,4,FALSE)</f>
        <v>_</v>
      </c>
      <c r="BM272" s="7" t="str">
        <f t="shared" si="63"/>
        <v>S</v>
      </c>
    </row>
    <row r="273" spans="1:65">
      <c r="A273" s="8" t="s">
        <v>1345</v>
      </c>
      <c r="B273">
        <v>1</v>
      </c>
      <c r="C273" s="8">
        <v>3927</v>
      </c>
      <c r="D273" s="8" t="s">
        <v>1345</v>
      </c>
      <c r="E273" s="23">
        <f>VLOOKUP(C273,'fechas de aislamiento'!A$2:B$825,2,FALSE)</f>
        <v>43558</v>
      </c>
      <c r="F273" s="8" t="s">
        <v>1345</v>
      </c>
      <c r="G273" t="s">
        <v>765</v>
      </c>
      <c r="H273" s="8" t="s">
        <v>1345</v>
      </c>
      <c r="I273" s="10" t="s">
        <v>1142</v>
      </c>
      <c r="J273" s="2" t="s">
        <v>1143</v>
      </c>
      <c r="K273" s="8" t="s">
        <v>1013</v>
      </c>
      <c r="L273" s="8" t="s">
        <v>1345</v>
      </c>
      <c r="M273" s="4" t="s">
        <v>1014</v>
      </c>
      <c r="N273" s="8">
        <v>131</v>
      </c>
      <c r="O273" t="s">
        <v>1345</v>
      </c>
      <c r="P273">
        <v>1</v>
      </c>
      <c r="Q273" s="7">
        <v>0</v>
      </c>
      <c r="R273" s="7">
        <v>0</v>
      </c>
      <c r="S273" s="7">
        <v>0</v>
      </c>
      <c r="T273" s="7">
        <v>1</v>
      </c>
      <c r="U273" s="7">
        <v>0</v>
      </c>
      <c r="V273" s="7">
        <v>1</v>
      </c>
      <c r="W273" s="7">
        <v>0</v>
      </c>
      <c r="X273" s="7">
        <v>1</v>
      </c>
      <c r="Y273" s="7">
        <v>0</v>
      </c>
      <c r="Z273" s="7">
        <v>0</v>
      </c>
      <c r="AA273" s="7">
        <v>1</v>
      </c>
      <c r="AB273" s="7">
        <v>0</v>
      </c>
      <c r="AC273" s="7">
        <v>0</v>
      </c>
      <c r="AD273" s="7">
        <v>0</v>
      </c>
      <c r="AE273" s="7">
        <v>1</v>
      </c>
      <c r="AF273" s="7"/>
      <c r="AG273" s="7"/>
      <c r="AH273">
        <f>VLOOKUP(C273,KBMAUCO!$A$2:$S$604,5,FALSE)</f>
        <v>24</v>
      </c>
      <c r="AI273" s="7" t="str">
        <f t="shared" si="64"/>
        <v>S</v>
      </c>
      <c r="AJ273">
        <f>VLOOKUP($C273,KBMAUCO!$A$2:$S$604,17,FALSE)</f>
        <v>21</v>
      </c>
      <c r="AK273" s="7" t="str">
        <f t="shared" si="65"/>
        <v>S</v>
      </c>
      <c r="AL273">
        <f>VLOOKUP($C273,KBMAUCO!$A$2:$S$604,6,FALSE)</f>
        <v>6</v>
      </c>
      <c r="AM273" s="7" t="str">
        <f t="shared" si="66"/>
        <v>R</v>
      </c>
      <c r="AN273">
        <f>VLOOKUP($C273,KBMAUCO!$A$2:$S$604,15,FALSE)</f>
        <v>6</v>
      </c>
      <c r="AO273" s="7" t="str">
        <f t="shared" si="67"/>
        <v>R</v>
      </c>
      <c r="AP273">
        <f>VLOOKUP($C273,KBMAUCO!$A$2:$S$604,12,FALSE)</f>
        <v>26</v>
      </c>
      <c r="AQ273" s="7" t="str">
        <f t="shared" si="68"/>
        <v>S</v>
      </c>
      <c r="AR273">
        <f>VLOOKUP($C273,KBMAUCO!$A$2:$S$604,7,FALSE)</f>
        <v>25</v>
      </c>
      <c r="AS273" s="7" t="str">
        <f t="shared" si="69"/>
        <v>S</v>
      </c>
      <c r="AT273">
        <f>VLOOKUP($C273,KBMAUCO!$A$2:$S$604,10,FALSE)</f>
        <v>16</v>
      </c>
      <c r="AU273" s="7" t="str">
        <f t="shared" si="70"/>
        <v>R</v>
      </c>
      <c r="AV273">
        <f>VLOOKUP($C273,KBMAUCO!$A$2:$S$604,8,FALSE)</f>
        <v>9</v>
      </c>
      <c r="AW273" s="7" t="str">
        <f t="shared" si="71"/>
        <v>R</v>
      </c>
      <c r="AX273">
        <f>VLOOKUP($C273,KBMAUCO!$A$2:$S$604,11,FALSE)</f>
        <v>34</v>
      </c>
      <c r="AY273" s="7" t="str">
        <f t="shared" si="72"/>
        <v>S</v>
      </c>
      <c r="AZ273">
        <f>VLOOKUP($C273,KBMAUCO!$A$2:$S$604,13,FALSE)</f>
        <v>29</v>
      </c>
      <c r="BA273" s="7" t="str">
        <f t="shared" si="73"/>
        <v>S</v>
      </c>
      <c r="BB273">
        <f>VLOOKUP($C273,KBMAUCO!$A$2:$S$604,9,FALSE)</f>
        <v>23</v>
      </c>
      <c r="BC273" s="7" t="str">
        <f t="shared" si="74"/>
        <v>S</v>
      </c>
      <c r="BD273">
        <f>VLOOKUP($C273,KBMAUCO!$A$2:$S$604,14,FALSE)</f>
        <v>32</v>
      </c>
      <c r="BE273" s="7" t="str">
        <f t="shared" si="75"/>
        <v>S</v>
      </c>
      <c r="BF273">
        <f>VLOOKUP($C273,KBMAUCO!$A$2:$S$604,16,FALSE)</f>
        <v>50</v>
      </c>
      <c r="BG273" s="7" t="str">
        <f t="shared" si="76"/>
        <v>S</v>
      </c>
      <c r="BH273">
        <f>VLOOKUP($C273,KBMAUCO!$A$2:$S$604,19,FALSE)</f>
        <v>29</v>
      </c>
      <c r="BI273" s="7" t="str">
        <f t="shared" si="77"/>
        <v>S</v>
      </c>
      <c r="BJ273">
        <f>VLOOKUP($C273,KBMAUCO!$A$2:$S$604,18,FALSE)</f>
        <v>6</v>
      </c>
      <c r="BK273" s="7" t="str">
        <f t="shared" si="78"/>
        <v>R</v>
      </c>
      <c r="BL273" t="str">
        <f>VLOOKUP($C273,KBMAUCO!$A$2:$S$604,4,FALSE)</f>
        <v>_</v>
      </c>
      <c r="BM273" s="7" t="str">
        <f t="shared" si="63"/>
        <v>S</v>
      </c>
    </row>
    <row r="274" spans="1:65">
      <c r="A274" s="8" t="s">
        <v>1346</v>
      </c>
      <c r="B274">
        <v>1</v>
      </c>
      <c r="C274" s="8">
        <v>3928</v>
      </c>
      <c r="D274" s="8" t="s">
        <v>1346</v>
      </c>
      <c r="E274" s="23">
        <f>VLOOKUP(C274,'fechas de aislamiento'!A$2:B$825,2,FALSE)</f>
        <v>43558</v>
      </c>
      <c r="F274" s="8" t="s">
        <v>1346</v>
      </c>
      <c r="G274" t="s">
        <v>767</v>
      </c>
      <c r="H274" s="8" t="s">
        <v>1346</v>
      </c>
      <c r="I274" s="10" t="s">
        <v>1142</v>
      </c>
      <c r="J274" s="2" t="s">
        <v>1143</v>
      </c>
      <c r="K274" s="8" t="s">
        <v>1013</v>
      </c>
      <c r="L274" s="8" t="s">
        <v>1346</v>
      </c>
      <c r="M274" s="4" t="s">
        <v>1014</v>
      </c>
      <c r="N274" s="8">
        <v>131</v>
      </c>
      <c r="O274" t="s">
        <v>1346</v>
      </c>
      <c r="P274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1</v>
      </c>
      <c r="AB274" s="7">
        <v>0</v>
      </c>
      <c r="AC274" s="7">
        <v>0</v>
      </c>
      <c r="AD274" s="7">
        <v>0</v>
      </c>
      <c r="AE274" s="7">
        <v>0</v>
      </c>
      <c r="AF274" s="7"/>
      <c r="AG274" s="7"/>
      <c r="AH274">
        <f>VLOOKUP(C274,KBMAUCO!$A$2:$S$604,5,FALSE)</f>
        <v>25</v>
      </c>
      <c r="AI274" s="7" t="str">
        <f t="shared" si="64"/>
        <v>S</v>
      </c>
      <c r="AJ274">
        <f>VLOOKUP($C274,KBMAUCO!$A$2:$S$604,17,FALSE)</f>
        <v>24</v>
      </c>
      <c r="AK274" s="7" t="str">
        <f t="shared" si="65"/>
        <v>S</v>
      </c>
      <c r="AL274">
        <f>VLOOKUP($C274,KBMAUCO!$A$2:$S$604,6,FALSE)</f>
        <v>23</v>
      </c>
      <c r="AM274" s="7" t="str">
        <f t="shared" si="66"/>
        <v>S</v>
      </c>
      <c r="AN274">
        <f>VLOOKUP($C274,KBMAUCO!$A$2:$S$604,15,FALSE)</f>
        <v>27</v>
      </c>
      <c r="AO274" s="7" t="str">
        <f t="shared" si="67"/>
        <v>S</v>
      </c>
      <c r="AP274">
        <f>VLOOKUP($C274,KBMAUCO!$A$2:$S$604,12,FALSE)</f>
        <v>36</v>
      </c>
      <c r="AQ274" s="7" t="str">
        <f t="shared" si="68"/>
        <v>S</v>
      </c>
      <c r="AR274">
        <f>VLOOKUP($C274,KBMAUCO!$A$2:$S$604,7,FALSE)</f>
        <v>33</v>
      </c>
      <c r="AS274" s="7" t="str">
        <f t="shared" si="69"/>
        <v>S</v>
      </c>
      <c r="AT274">
        <f>VLOOKUP($C274,KBMAUCO!$A$2:$S$604,10,FALSE)</f>
        <v>34</v>
      </c>
      <c r="AU274" s="7" t="str">
        <f t="shared" si="70"/>
        <v>S</v>
      </c>
      <c r="AV274">
        <f>VLOOKUP($C274,KBMAUCO!$A$2:$S$604,8,FALSE)</f>
        <v>8</v>
      </c>
      <c r="AW274" s="7" t="str">
        <f t="shared" si="71"/>
        <v>R</v>
      </c>
      <c r="AX274">
        <f>VLOOKUP($C274,KBMAUCO!$A$2:$S$604,11,FALSE)</f>
        <v>38</v>
      </c>
      <c r="AY274" s="7" t="str">
        <f t="shared" si="72"/>
        <v>S</v>
      </c>
      <c r="AZ274">
        <f>VLOOKUP($C274,KBMAUCO!$A$2:$S$604,13,FALSE)</f>
        <v>36</v>
      </c>
      <c r="BA274" s="7" t="str">
        <f t="shared" si="73"/>
        <v>S</v>
      </c>
      <c r="BB274">
        <f>VLOOKUP($C274,KBMAUCO!$A$2:$S$604,9,FALSE)</f>
        <v>24</v>
      </c>
      <c r="BC274" s="7" t="str">
        <f t="shared" si="74"/>
        <v>S</v>
      </c>
      <c r="BD274">
        <f>VLOOKUP($C274,KBMAUCO!$A$2:$S$604,14,FALSE)</f>
        <v>32</v>
      </c>
      <c r="BE274" s="7" t="str">
        <f t="shared" si="75"/>
        <v>S</v>
      </c>
      <c r="BF274">
        <f>VLOOKUP($C274,KBMAUCO!$A$2:$S$604,16,FALSE)</f>
        <v>34</v>
      </c>
      <c r="BG274" s="7" t="str">
        <f t="shared" si="76"/>
        <v>S</v>
      </c>
      <c r="BH274">
        <f>VLOOKUP($C274,KBMAUCO!$A$2:$S$604,19,FALSE)</f>
        <v>31</v>
      </c>
      <c r="BI274" s="7" t="str">
        <f t="shared" si="77"/>
        <v>S</v>
      </c>
      <c r="BJ274">
        <f>VLOOKUP($C274,KBMAUCO!$A$2:$S$604,18,FALSE)</f>
        <v>33</v>
      </c>
      <c r="BK274" s="7" t="str">
        <f t="shared" si="78"/>
        <v>S</v>
      </c>
      <c r="BL274" t="str">
        <f>VLOOKUP($C274,KBMAUCO!$A$2:$S$604,4,FALSE)</f>
        <v>_</v>
      </c>
      <c r="BM274" s="7" t="str">
        <f t="shared" si="63"/>
        <v>S</v>
      </c>
    </row>
    <row r="275" spans="1:65">
      <c r="A275" s="8" t="s">
        <v>1347</v>
      </c>
      <c r="B275" s="8"/>
      <c r="C275" s="8">
        <v>3929</v>
      </c>
      <c r="D275" s="8" t="s">
        <v>1347</v>
      </c>
      <c r="E275" s="23">
        <f>VLOOKUP(C275,'fechas de aislamiento'!A$2:B$825,2,FALSE)</f>
        <v>43558</v>
      </c>
      <c r="F275" s="8" t="s">
        <v>1347</v>
      </c>
      <c r="G275" t="str">
        <f>VLOOKUP(C275,Sheet4!A$2:B$604,2,FALSE)</f>
        <v>PCM-264CIP</v>
      </c>
      <c r="H275" s="8" t="s">
        <v>1347</v>
      </c>
      <c r="I275" s="10" t="s">
        <v>1142</v>
      </c>
      <c r="J275" s="2" t="s">
        <v>1143</v>
      </c>
      <c r="K275" s="8" t="s">
        <v>1013</v>
      </c>
      <c r="L275" s="8" t="s">
        <v>1347</v>
      </c>
      <c r="M275" s="4" t="s">
        <v>1014</v>
      </c>
      <c r="N275" s="8">
        <v>95</v>
      </c>
      <c r="O275" t="s">
        <v>1347</v>
      </c>
      <c r="P275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1</v>
      </c>
      <c r="Y275" s="7">
        <v>0</v>
      </c>
      <c r="Z275" s="7">
        <v>0</v>
      </c>
      <c r="AA275" s="7">
        <v>1</v>
      </c>
      <c r="AB275" s="7">
        <v>0</v>
      </c>
      <c r="AC275" s="7">
        <v>0</v>
      </c>
      <c r="AD275" s="7">
        <v>0</v>
      </c>
      <c r="AE275" s="7">
        <v>1</v>
      </c>
      <c r="AF275" s="7"/>
      <c r="AG275" s="7"/>
      <c r="AH275">
        <f>VLOOKUP(C275,KBMAUCO!$A$2:$S$604,5,FALSE)</f>
        <v>26</v>
      </c>
      <c r="AI275" s="7" t="str">
        <f t="shared" si="64"/>
        <v>S</v>
      </c>
      <c r="AJ275">
        <f>VLOOKUP($C275,KBMAUCO!$A$2:$S$604,17,FALSE)</f>
        <v>23</v>
      </c>
      <c r="AK275" s="7" t="str">
        <f t="shared" si="65"/>
        <v>S</v>
      </c>
      <c r="AL275">
        <f>VLOOKUP($C275,KBMAUCO!$A$2:$S$604,6,FALSE)</f>
        <v>6</v>
      </c>
      <c r="AM275" s="7" t="str">
        <f t="shared" si="66"/>
        <v>R</v>
      </c>
      <c r="AN275">
        <f>VLOOKUP($C275,KBMAUCO!$A$2:$S$604,15,FALSE)</f>
        <v>25</v>
      </c>
      <c r="AO275" s="7" t="str">
        <f t="shared" si="67"/>
        <v>S</v>
      </c>
      <c r="AP275">
        <f>VLOOKUP($C275,KBMAUCO!$A$2:$S$604,12,FALSE)</f>
        <v>36</v>
      </c>
      <c r="AQ275" s="7" t="str">
        <f t="shared" si="68"/>
        <v>S</v>
      </c>
      <c r="AR275">
        <f>VLOOKUP($C275,KBMAUCO!$A$2:$S$604,7,FALSE)</f>
        <v>30</v>
      </c>
      <c r="AS275" s="7" t="str">
        <f t="shared" si="69"/>
        <v>S</v>
      </c>
      <c r="AT275">
        <f>VLOOKUP($C275,KBMAUCO!$A$2:$S$604,10,FALSE)</f>
        <v>34</v>
      </c>
      <c r="AU275" s="7" t="str">
        <f t="shared" si="70"/>
        <v>S</v>
      </c>
      <c r="AV275">
        <f>VLOOKUP($C275,KBMAUCO!$A$2:$S$604,8,FALSE)</f>
        <v>16</v>
      </c>
      <c r="AW275" s="7" t="str">
        <f t="shared" si="71"/>
        <v>R</v>
      </c>
      <c r="AX275">
        <f>VLOOKUP($C275,KBMAUCO!$A$2:$S$604,11,FALSE)</f>
        <v>36</v>
      </c>
      <c r="AY275" s="7" t="str">
        <f t="shared" si="72"/>
        <v>S</v>
      </c>
      <c r="AZ275">
        <f>VLOOKUP($C275,KBMAUCO!$A$2:$S$604,13,FALSE)</f>
        <v>28</v>
      </c>
      <c r="BA275" s="7" t="str">
        <f t="shared" si="73"/>
        <v>S</v>
      </c>
      <c r="BB275">
        <f>VLOOKUP($C275,KBMAUCO!$A$2:$S$604,9,FALSE)</f>
        <v>26</v>
      </c>
      <c r="BC275" s="7" t="str">
        <f t="shared" si="74"/>
        <v>S</v>
      </c>
      <c r="BD275">
        <f>VLOOKUP($C275,KBMAUCO!$A$2:$S$604,14,FALSE)</f>
        <v>31</v>
      </c>
      <c r="BE275" s="7" t="str">
        <f t="shared" si="75"/>
        <v>S</v>
      </c>
      <c r="BF275">
        <f>VLOOKUP($C275,KBMAUCO!$A$2:$S$604,16,FALSE)</f>
        <v>34</v>
      </c>
      <c r="BG275" s="7" t="str">
        <f t="shared" si="76"/>
        <v>S</v>
      </c>
      <c r="BH275">
        <f>VLOOKUP($C275,KBMAUCO!$A$2:$S$604,19,FALSE)</f>
        <v>29</v>
      </c>
      <c r="BI275" s="7" t="str">
        <f t="shared" si="77"/>
        <v>S</v>
      </c>
      <c r="BJ275">
        <f>VLOOKUP($C275,KBMAUCO!$A$2:$S$604,18,FALSE)</f>
        <v>6</v>
      </c>
      <c r="BK275" s="7" t="str">
        <f t="shared" si="78"/>
        <v>R</v>
      </c>
      <c r="BL275" t="str">
        <f>VLOOKUP($C275,KBMAUCO!$A$2:$S$604,4,FALSE)</f>
        <v>_</v>
      </c>
      <c r="BM275" s="7" t="str">
        <f t="shared" si="63"/>
        <v>S</v>
      </c>
    </row>
    <row r="276" spans="1:65">
      <c r="A276" s="8" t="s">
        <v>1348</v>
      </c>
      <c r="B276">
        <v>1</v>
      </c>
      <c r="C276" s="8">
        <v>3933</v>
      </c>
      <c r="D276" s="8" t="s">
        <v>1348</v>
      </c>
      <c r="E276" s="23">
        <f>VLOOKUP(C276,'fechas de aislamiento'!A$2:B$825,2,FALSE)</f>
        <v>43558</v>
      </c>
      <c r="F276" s="8" t="s">
        <v>1348</v>
      </c>
      <c r="G276" t="s">
        <v>776</v>
      </c>
      <c r="H276" s="8" t="s">
        <v>1348</v>
      </c>
      <c r="I276" s="10" t="s">
        <v>1142</v>
      </c>
      <c r="J276" s="2" t="s">
        <v>1143</v>
      </c>
      <c r="K276" s="8" t="s">
        <v>1013</v>
      </c>
      <c r="L276" s="8" t="s">
        <v>1348</v>
      </c>
      <c r="M276" s="4" t="s">
        <v>1014</v>
      </c>
      <c r="N276" s="8">
        <v>131</v>
      </c>
      <c r="O276" t="s">
        <v>1348</v>
      </c>
      <c r="P276">
        <v>0</v>
      </c>
      <c r="Q276" s="7">
        <v>0</v>
      </c>
      <c r="R276" s="7">
        <v>0</v>
      </c>
      <c r="S276" s="7">
        <v>0</v>
      </c>
      <c r="T276" s="7">
        <v>1</v>
      </c>
      <c r="U276" s="7">
        <v>0</v>
      </c>
      <c r="V276" s="7">
        <v>0</v>
      </c>
      <c r="W276" s="7">
        <v>0</v>
      </c>
      <c r="X276" s="7">
        <v>1</v>
      </c>
      <c r="Y276" s="7">
        <v>0.5</v>
      </c>
      <c r="Z276" s="7">
        <v>0</v>
      </c>
      <c r="AA276" s="7">
        <v>0.5</v>
      </c>
      <c r="AB276" s="7">
        <v>0</v>
      </c>
      <c r="AC276" s="7">
        <v>0</v>
      </c>
      <c r="AD276" s="7">
        <v>0</v>
      </c>
      <c r="AE276" s="7">
        <v>1</v>
      </c>
      <c r="AF276" s="7"/>
      <c r="AG276" s="7"/>
      <c r="AH276">
        <f>VLOOKUP(C276,KBMAUCO!$A$2:$S$604,5,FALSE)</f>
        <v>29</v>
      </c>
      <c r="AI276" s="7" t="str">
        <f t="shared" si="64"/>
        <v>S</v>
      </c>
      <c r="AJ276">
        <f>VLOOKUP($C276,KBMAUCO!$A$2:$S$604,17,FALSE)</f>
        <v>14</v>
      </c>
      <c r="AK276" s="7" t="str">
        <f t="shared" si="65"/>
        <v>I</v>
      </c>
      <c r="AL276">
        <f>VLOOKUP($C276,KBMAUCO!$A$2:$S$604,6,FALSE)</f>
        <v>6</v>
      </c>
      <c r="AM276" s="7" t="str">
        <f t="shared" si="66"/>
        <v>R</v>
      </c>
      <c r="AN276">
        <f>VLOOKUP($C276,KBMAUCO!$A$2:$S$604,15,FALSE)</f>
        <v>18</v>
      </c>
      <c r="AO276" s="7" t="str">
        <f t="shared" si="67"/>
        <v>R</v>
      </c>
      <c r="AP276">
        <f>VLOOKUP($C276,KBMAUCO!$A$2:$S$604,12,FALSE)</f>
        <v>40</v>
      </c>
      <c r="AQ276" s="7" t="str">
        <f t="shared" si="68"/>
        <v>S</v>
      </c>
      <c r="AR276">
        <f>VLOOKUP($C276,KBMAUCO!$A$2:$S$604,7,FALSE)</f>
        <v>30</v>
      </c>
      <c r="AS276" s="7" t="str">
        <f t="shared" si="69"/>
        <v>S</v>
      </c>
      <c r="AT276">
        <f>VLOOKUP($C276,KBMAUCO!$A$2:$S$604,10,FALSE)</f>
        <v>36</v>
      </c>
      <c r="AU276" s="7" t="str">
        <f t="shared" si="70"/>
        <v>S</v>
      </c>
      <c r="AV276">
        <f>VLOOKUP($C276,KBMAUCO!$A$2:$S$604,8,FALSE)</f>
        <v>25</v>
      </c>
      <c r="AW276" s="7" t="str">
        <f t="shared" si="71"/>
        <v>I</v>
      </c>
      <c r="AX276">
        <f>VLOOKUP($C276,KBMAUCO!$A$2:$S$604,11,FALSE)</f>
        <v>42</v>
      </c>
      <c r="AY276" s="7" t="str">
        <f t="shared" si="72"/>
        <v>S</v>
      </c>
      <c r="AZ276">
        <f>VLOOKUP($C276,KBMAUCO!$A$2:$S$604,13,FALSE)</f>
        <v>36</v>
      </c>
      <c r="BA276" s="7" t="str">
        <f t="shared" si="73"/>
        <v>S</v>
      </c>
      <c r="BB276">
        <f>VLOOKUP($C276,KBMAUCO!$A$2:$S$604,9,FALSE)</f>
        <v>29</v>
      </c>
      <c r="BC276" s="7" t="str">
        <f t="shared" si="74"/>
        <v>S</v>
      </c>
      <c r="BD276">
        <f>VLOOKUP($C276,KBMAUCO!$A$2:$S$604,14,FALSE)</f>
        <v>40</v>
      </c>
      <c r="BE276" s="7" t="str">
        <f t="shared" si="75"/>
        <v>S</v>
      </c>
      <c r="BF276">
        <f>VLOOKUP($C276,KBMAUCO!$A$2:$S$604,16,FALSE)</f>
        <v>42</v>
      </c>
      <c r="BG276" s="7" t="str">
        <f t="shared" si="76"/>
        <v>S</v>
      </c>
      <c r="BH276">
        <f>VLOOKUP($C276,KBMAUCO!$A$2:$S$604,19,FALSE)</f>
        <v>29</v>
      </c>
      <c r="BI276" s="7" t="str">
        <f t="shared" si="77"/>
        <v>S</v>
      </c>
      <c r="BJ276">
        <f>VLOOKUP($C276,KBMAUCO!$A$2:$S$604,18,FALSE)</f>
        <v>6</v>
      </c>
      <c r="BK276" s="7" t="str">
        <f t="shared" si="78"/>
        <v>R</v>
      </c>
      <c r="BL276" t="str">
        <f>VLOOKUP($C276,KBMAUCO!$A$2:$S$604,4,FALSE)</f>
        <v>_</v>
      </c>
      <c r="BM276" s="7" t="str">
        <f t="shared" si="63"/>
        <v>S</v>
      </c>
    </row>
    <row r="277" spans="1:65">
      <c r="A277" s="8" t="s">
        <v>1349</v>
      </c>
      <c r="B277">
        <v>1</v>
      </c>
      <c r="C277" s="8">
        <v>3939</v>
      </c>
      <c r="D277" s="8" t="s">
        <v>1349</v>
      </c>
      <c r="E277" s="23">
        <f>VLOOKUP(C277,'fechas de aislamiento'!A$2:B$825,2,FALSE)</f>
        <v>43564</v>
      </c>
      <c r="F277" s="8" t="s">
        <v>1349</v>
      </c>
      <c r="G277" t="s">
        <v>785</v>
      </c>
      <c r="H277" s="8" t="s">
        <v>1349</v>
      </c>
      <c r="I277" s="10" t="s">
        <v>1142</v>
      </c>
      <c r="J277" s="2" t="s">
        <v>1143</v>
      </c>
      <c r="K277" s="8" t="s">
        <v>1013</v>
      </c>
      <c r="L277" s="8" t="s">
        <v>1349</v>
      </c>
      <c r="M277" s="4" t="s">
        <v>1014</v>
      </c>
      <c r="N277" s="8">
        <v>1193</v>
      </c>
      <c r="O277" t="s">
        <v>1349</v>
      </c>
      <c r="P27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1</v>
      </c>
      <c r="Y277" s="7">
        <v>0</v>
      </c>
      <c r="Z277" s="7">
        <v>0</v>
      </c>
      <c r="AA277" s="7">
        <v>1</v>
      </c>
      <c r="AB277" s="7">
        <v>0</v>
      </c>
      <c r="AC277" s="7">
        <v>0</v>
      </c>
      <c r="AD277" s="7">
        <v>0</v>
      </c>
      <c r="AE277" s="7">
        <v>0</v>
      </c>
      <c r="AF277" s="7"/>
      <c r="AG277" s="7"/>
      <c r="AH277">
        <f>VLOOKUP(C277,KBMAUCO!$A$2:$S$604,5,FALSE)</f>
        <v>22</v>
      </c>
      <c r="AI277" s="7" t="str">
        <f t="shared" si="64"/>
        <v>S</v>
      </c>
      <c r="AJ277">
        <f>VLOOKUP($C277,KBMAUCO!$A$2:$S$604,17,FALSE)</f>
        <v>18</v>
      </c>
      <c r="AK277" s="7" t="str">
        <f t="shared" si="65"/>
        <v>S</v>
      </c>
      <c r="AL277">
        <f>VLOOKUP($C277,KBMAUCO!$A$2:$S$604,6,FALSE)</f>
        <v>6</v>
      </c>
      <c r="AM277" s="7" t="str">
        <f t="shared" si="66"/>
        <v>R</v>
      </c>
      <c r="AN277">
        <f>VLOOKUP($C277,KBMAUCO!$A$2:$S$604,15,FALSE)</f>
        <v>28</v>
      </c>
      <c r="AO277" s="7" t="str">
        <f t="shared" si="67"/>
        <v>S</v>
      </c>
      <c r="AP277">
        <f>VLOOKUP($C277,KBMAUCO!$A$2:$S$604,12,FALSE)</f>
        <v>36</v>
      </c>
      <c r="AQ277" s="7" t="str">
        <f t="shared" si="68"/>
        <v>S</v>
      </c>
      <c r="AR277">
        <f>VLOOKUP($C277,KBMAUCO!$A$2:$S$604,7,FALSE)</f>
        <v>30</v>
      </c>
      <c r="AS277" s="7" t="str">
        <f t="shared" si="69"/>
        <v>S</v>
      </c>
      <c r="AT277">
        <f>VLOOKUP($C277,KBMAUCO!$A$2:$S$604,10,FALSE)</f>
        <v>33</v>
      </c>
      <c r="AU277" s="7" t="str">
        <f t="shared" si="70"/>
        <v>S</v>
      </c>
      <c r="AV277">
        <f>VLOOKUP($C277,KBMAUCO!$A$2:$S$604,8,FALSE)</f>
        <v>6</v>
      </c>
      <c r="AW277" s="7" t="str">
        <f t="shared" si="71"/>
        <v>R</v>
      </c>
      <c r="AX277">
        <f>VLOOKUP($C277,KBMAUCO!$A$2:$S$604,11,FALSE)</f>
        <v>39</v>
      </c>
      <c r="AY277" s="7" t="str">
        <f t="shared" si="72"/>
        <v>S</v>
      </c>
      <c r="AZ277">
        <f>VLOOKUP($C277,KBMAUCO!$A$2:$S$604,13,FALSE)</f>
        <v>30</v>
      </c>
      <c r="BA277" s="7" t="str">
        <f t="shared" si="73"/>
        <v>S</v>
      </c>
      <c r="BB277">
        <f>VLOOKUP($C277,KBMAUCO!$A$2:$S$604,9,FALSE)</f>
        <v>21</v>
      </c>
      <c r="BC277" s="7" t="str">
        <f t="shared" si="74"/>
        <v>S</v>
      </c>
      <c r="BD277">
        <f>VLOOKUP($C277,KBMAUCO!$A$2:$S$604,14,FALSE)</f>
        <v>30</v>
      </c>
      <c r="BE277" s="7" t="str">
        <f t="shared" si="75"/>
        <v>S</v>
      </c>
      <c r="BF277">
        <f>VLOOKUP($C277,KBMAUCO!$A$2:$S$604,16,FALSE)</f>
        <v>34</v>
      </c>
      <c r="BG277" s="7" t="str">
        <f t="shared" si="76"/>
        <v>S</v>
      </c>
      <c r="BH277">
        <f>VLOOKUP($C277,KBMAUCO!$A$2:$S$604,19,FALSE)</f>
        <v>29</v>
      </c>
      <c r="BI277" s="7" t="str">
        <f t="shared" si="77"/>
        <v>S</v>
      </c>
      <c r="BJ277">
        <f>VLOOKUP($C277,KBMAUCO!$A$2:$S$604,18,FALSE)</f>
        <v>26</v>
      </c>
      <c r="BK277" s="7" t="str">
        <f t="shared" si="78"/>
        <v>S</v>
      </c>
      <c r="BL277" t="str">
        <f>VLOOKUP($C277,KBMAUCO!$A$2:$S$604,4,FALSE)</f>
        <v>_</v>
      </c>
      <c r="BM277" s="7" t="str">
        <f t="shared" si="63"/>
        <v>S</v>
      </c>
    </row>
    <row r="278" spans="1:65">
      <c r="A278" s="8" t="s">
        <v>1350</v>
      </c>
      <c r="B278" s="8"/>
      <c r="C278" s="8">
        <v>3940</v>
      </c>
      <c r="D278" s="8" t="s">
        <v>1350</v>
      </c>
      <c r="E278" s="23">
        <f>VLOOKUP(C278,'fechas de aislamiento'!A$2:B$825,2,FALSE)</f>
        <v>43564</v>
      </c>
      <c r="F278" s="8" t="s">
        <v>1350</v>
      </c>
      <c r="G278" t="str">
        <f>VLOOKUP(C278,Sheet4!A$2:B$604,2,FALSE)</f>
        <v>PCM-274M2CIP</v>
      </c>
      <c r="H278" s="8" t="s">
        <v>1350</v>
      </c>
      <c r="I278" s="10" t="s">
        <v>1142</v>
      </c>
      <c r="J278" s="2" t="s">
        <v>1143</v>
      </c>
      <c r="K278" s="8" t="s">
        <v>1013</v>
      </c>
      <c r="L278" s="8" t="s">
        <v>1350</v>
      </c>
      <c r="M278" s="4" t="s">
        <v>1014</v>
      </c>
      <c r="N278" s="8">
        <v>93</v>
      </c>
      <c r="O278" t="s">
        <v>1350</v>
      </c>
      <c r="P278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1</v>
      </c>
      <c r="Y278" s="7">
        <v>0</v>
      </c>
      <c r="Z278" s="7">
        <v>0</v>
      </c>
      <c r="AA278" s="7">
        <v>1</v>
      </c>
      <c r="AB278" s="7">
        <v>0</v>
      </c>
      <c r="AC278" s="7">
        <v>1</v>
      </c>
      <c r="AD278" s="7">
        <v>0</v>
      </c>
      <c r="AE278" s="7">
        <v>1</v>
      </c>
      <c r="AF278" s="7"/>
      <c r="AG278" s="7"/>
      <c r="AH278">
        <f>VLOOKUP(C278,KBMAUCO!$A$2:$S$604,5,FALSE)</f>
        <v>26</v>
      </c>
      <c r="AI278" s="7" t="str">
        <f t="shared" si="64"/>
        <v>S</v>
      </c>
      <c r="AJ278">
        <f>VLOOKUP($C278,KBMAUCO!$A$2:$S$604,17,FALSE)</f>
        <v>21</v>
      </c>
      <c r="AK278" s="7" t="str">
        <f t="shared" si="65"/>
        <v>S</v>
      </c>
      <c r="AL278">
        <f>VLOOKUP($C278,KBMAUCO!$A$2:$S$604,6,FALSE)</f>
        <v>6</v>
      </c>
      <c r="AM278" s="7" t="str">
        <f t="shared" si="66"/>
        <v>R</v>
      </c>
      <c r="AN278">
        <f>VLOOKUP($C278,KBMAUCO!$A$2:$S$604,15,FALSE)</f>
        <v>26</v>
      </c>
      <c r="AO278" s="7" t="str">
        <f t="shared" si="67"/>
        <v>S</v>
      </c>
      <c r="AP278">
        <f>VLOOKUP($C278,KBMAUCO!$A$2:$S$604,12,FALSE)</f>
        <v>39</v>
      </c>
      <c r="AQ278" s="7" t="str">
        <f t="shared" si="68"/>
        <v>S</v>
      </c>
      <c r="AR278">
        <f>VLOOKUP($C278,KBMAUCO!$A$2:$S$604,7,FALSE)</f>
        <v>36</v>
      </c>
      <c r="AS278" s="7" t="str">
        <f t="shared" si="69"/>
        <v>S</v>
      </c>
      <c r="AT278">
        <f>VLOOKUP($C278,KBMAUCO!$A$2:$S$604,10,FALSE)</f>
        <v>39</v>
      </c>
      <c r="AU278" s="7" t="str">
        <f t="shared" si="70"/>
        <v>S</v>
      </c>
      <c r="AV278">
        <f>VLOOKUP($C278,KBMAUCO!$A$2:$S$604,8,FALSE)</f>
        <v>6</v>
      </c>
      <c r="AW278" s="7" t="str">
        <f t="shared" si="71"/>
        <v>R</v>
      </c>
      <c r="AX278">
        <f>VLOOKUP($C278,KBMAUCO!$A$2:$S$604,11,FALSE)</f>
        <v>39</v>
      </c>
      <c r="AY278" s="7" t="str">
        <f t="shared" si="72"/>
        <v>S</v>
      </c>
      <c r="AZ278">
        <f>VLOOKUP($C278,KBMAUCO!$A$2:$S$604,13,FALSE)</f>
        <v>31</v>
      </c>
      <c r="BA278" s="7" t="str">
        <f t="shared" si="73"/>
        <v>S</v>
      </c>
      <c r="BB278">
        <f>VLOOKUP($C278,KBMAUCO!$A$2:$S$604,9,FALSE)</f>
        <v>8</v>
      </c>
      <c r="BC278" s="7" t="str">
        <f t="shared" si="74"/>
        <v>R</v>
      </c>
      <c r="BD278">
        <f>VLOOKUP($C278,KBMAUCO!$A$2:$S$604,14,FALSE)</f>
        <v>32</v>
      </c>
      <c r="BE278" s="7" t="str">
        <f t="shared" si="75"/>
        <v>S</v>
      </c>
      <c r="BF278">
        <f>VLOOKUP($C278,KBMAUCO!$A$2:$S$604,16,FALSE)</f>
        <v>36</v>
      </c>
      <c r="BG278" s="7" t="str">
        <f t="shared" si="76"/>
        <v>S</v>
      </c>
      <c r="BH278">
        <f>VLOOKUP($C278,KBMAUCO!$A$2:$S$604,19,FALSE)</f>
        <v>34</v>
      </c>
      <c r="BI278" s="7" t="str">
        <f t="shared" si="77"/>
        <v>S</v>
      </c>
      <c r="BJ278">
        <f>VLOOKUP($C278,KBMAUCO!$A$2:$S$604,18,FALSE)</f>
        <v>6</v>
      </c>
      <c r="BK278" s="7" t="str">
        <f t="shared" si="78"/>
        <v>R</v>
      </c>
      <c r="BL278" t="str">
        <f>VLOOKUP($C278,KBMAUCO!$A$2:$S$604,4,FALSE)</f>
        <v>_</v>
      </c>
      <c r="BM278" s="7" t="str">
        <f t="shared" si="63"/>
        <v>S</v>
      </c>
    </row>
    <row r="279" spans="1:65">
      <c r="A279" s="8" t="s">
        <v>1351</v>
      </c>
      <c r="B279" s="8"/>
      <c r="C279" s="8">
        <v>3941</v>
      </c>
      <c r="D279" s="8" t="s">
        <v>1351</v>
      </c>
      <c r="E279" s="23">
        <f>VLOOKUP(C279,'fechas de aislamiento'!A$2:B$825,2,FALSE)</f>
        <v>43564</v>
      </c>
      <c r="F279" s="8" t="s">
        <v>1351</v>
      </c>
      <c r="G279" t="str">
        <f>VLOOKUP(C279,Sheet4!A$2:B$604,2,FALSE)</f>
        <v>PCM-276M1CIP</v>
      </c>
      <c r="H279" s="8" t="s">
        <v>1351</v>
      </c>
      <c r="I279" s="10" t="s">
        <v>1142</v>
      </c>
      <c r="J279" s="2" t="s">
        <v>1143</v>
      </c>
      <c r="K279" s="8" t="s">
        <v>1013</v>
      </c>
      <c r="L279" s="8" t="s">
        <v>1351</v>
      </c>
      <c r="M279" s="4" t="s">
        <v>1014</v>
      </c>
      <c r="N279" s="8">
        <v>744</v>
      </c>
      <c r="O279" t="s">
        <v>1351</v>
      </c>
      <c r="P279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1</v>
      </c>
      <c r="Y279" s="7">
        <v>0</v>
      </c>
      <c r="Z279" s="7">
        <v>0</v>
      </c>
      <c r="AA279" s="7">
        <v>1</v>
      </c>
      <c r="AB279" s="7">
        <v>0</v>
      </c>
      <c r="AC279" s="7">
        <v>0</v>
      </c>
      <c r="AD279" s="7">
        <v>0</v>
      </c>
      <c r="AE279" s="7">
        <v>1</v>
      </c>
      <c r="AF279" s="7"/>
      <c r="AG279" s="7"/>
      <c r="AH279">
        <f>VLOOKUP(C279,KBMAUCO!$A$2:$S$604,5,FALSE)</f>
        <v>24</v>
      </c>
      <c r="AI279" s="7" t="str">
        <f t="shared" si="64"/>
        <v>S</v>
      </c>
      <c r="AJ279">
        <f>VLOOKUP($C279,KBMAUCO!$A$2:$S$604,17,FALSE)</f>
        <v>20</v>
      </c>
      <c r="AK279" s="7" t="str">
        <f t="shared" si="65"/>
        <v>S</v>
      </c>
      <c r="AL279">
        <f>VLOOKUP($C279,KBMAUCO!$A$2:$S$604,6,FALSE)</f>
        <v>6</v>
      </c>
      <c r="AM279" s="7" t="str">
        <f t="shared" si="66"/>
        <v>R</v>
      </c>
      <c r="AN279">
        <f>VLOOKUP($C279,KBMAUCO!$A$2:$S$604,15,FALSE)</f>
        <v>26</v>
      </c>
      <c r="AO279" s="7" t="str">
        <f t="shared" si="67"/>
        <v>S</v>
      </c>
      <c r="AP279">
        <f>VLOOKUP($C279,KBMAUCO!$A$2:$S$604,12,FALSE)</f>
        <v>34</v>
      </c>
      <c r="AQ279" s="7" t="str">
        <f t="shared" si="68"/>
        <v>S</v>
      </c>
      <c r="AR279">
        <f>VLOOKUP($C279,KBMAUCO!$A$2:$S$604,7,FALSE)</f>
        <v>33</v>
      </c>
      <c r="AS279" s="7" t="str">
        <f t="shared" si="69"/>
        <v>S</v>
      </c>
      <c r="AT279">
        <f>VLOOKUP($C279,KBMAUCO!$A$2:$S$604,10,FALSE)</f>
        <v>32</v>
      </c>
      <c r="AU279" s="7" t="str">
        <f t="shared" si="70"/>
        <v>S</v>
      </c>
      <c r="AV279">
        <f>VLOOKUP($C279,KBMAUCO!$A$2:$S$604,8,FALSE)</f>
        <v>13</v>
      </c>
      <c r="AW279" s="7" t="str">
        <f t="shared" si="71"/>
        <v>R</v>
      </c>
      <c r="AX279">
        <f>VLOOKUP($C279,KBMAUCO!$A$2:$S$604,11,FALSE)</f>
        <v>35</v>
      </c>
      <c r="AY279" s="7" t="str">
        <f t="shared" si="72"/>
        <v>S</v>
      </c>
      <c r="AZ279">
        <f>VLOOKUP($C279,KBMAUCO!$A$2:$S$604,13,FALSE)</f>
        <v>32</v>
      </c>
      <c r="BA279" s="7" t="str">
        <f t="shared" si="73"/>
        <v>S</v>
      </c>
      <c r="BB279">
        <f>VLOOKUP($C279,KBMAUCO!$A$2:$S$604,9,FALSE)</f>
        <v>25</v>
      </c>
      <c r="BC279" s="7" t="str">
        <f t="shared" si="74"/>
        <v>S</v>
      </c>
      <c r="BD279">
        <f>VLOOKUP($C279,KBMAUCO!$A$2:$S$604,14,FALSE)</f>
        <v>32</v>
      </c>
      <c r="BE279" s="7" t="str">
        <f t="shared" si="75"/>
        <v>S</v>
      </c>
      <c r="BF279">
        <f>VLOOKUP($C279,KBMAUCO!$A$2:$S$604,16,FALSE)</f>
        <v>35</v>
      </c>
      <c r="BG279" s="7" t="str">
        <f t="shared" si="76"/>
        <v>S</v>
      </c>
      <c r="BH279">
        <f>VLOOKUP($C279,KBMAUCO!$A$2:$S$604,19,FALSE)</f>
        <v>30</v>
      </c>
      <c r="BI279" s="7" t="str">
        <f t="shared" si="77"/>
        <v>S</v>
      </c>
      <c r="BJ279">
        <f>VLOOKUP($C279,KBMAUCO!$A$2:$S$604,18,FALSE)</f>
        <v>6</v>
      </c>
      <c r="BK279" s="7" t="str">
        <f t="shared" si="78"/>
        <v>R</v>
      </c>
      <c r="BL279" t="str">
        <f>VLOOKUP($C279,KBMAUCO!$A$2:$S$604,4,FALSE)</f>
        <v>_</v>
      </c>
      <c r="BM279" s="7" t="str">
        <f t="shared" si="63"/>
        <v>S</v>
      </c>
    </row>
    <row r="280" spans="1:65">
      <c r="A280" s="8" t="s">
        <v>1352</v>
      </c>
      <c r="B280" s="8"/>
      <c r="C280" s="8">
        <v>3942</v>
      </c>
      <c r="D280" s="8" t="s">
        <v>1352</v>
      </c>
      <c r="E280" s="23">
        <f>VLOOKUP(C280,'fechas de aislamiento'!A$2:B$825,2,FALSE)</f>
        <v>43564</v>
      </c>
      <c r="F280" s="8" t="s">
        <v>1352</v>
      </c>
      <c r="G280" t="str">
        <f>VLOOKUP(C280,Sheet4!A$2:B$604,2,FALSE)</f>
        <v>PCM-276M2CIP</v>
      </c>
      <c r="H280" s="8" t="s">
        <v>1352</v>
      </c>
      <c r="I280" s="10" t="s">
        <v>1142</v>
      </c>
      <c r="J280" s="2" t="s">
        <v>1143</v>
      </c>
      <c r="K280" s="8" t="s">
        <v>1013</v>
      </c>
      <c r="L280" s="8" t="s">
        <v>1352</v>
      </c>
      <c r="M280" s="4" t="s">
        <v>1014</v>
      </c>
      <c r="N280" s="8">
        <v>744</v>
      </c>
      <c r="O280" t="s">
        <v>1352</v>
      </c>
      <c r="P280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1</v>
      </c>
      <c r="Y280" s="7">
        <v>0</v>
      </c>
      <c r="Z280" s="7">
        <v>0</v>
      </c>
      <c r="AA280" s="7">
        <v>1</v>
      </c>
      <c r="AB280" s="7">
        <v>0</v>
      </c>
      <c r="AC280" s="7">
        <v>0</v>
      </c>
      <c r="AD280" s="7">
        <v>0</v>
      </c>
      <c r="AE280" s="7">
        <v>1</v>
      </c>
      <c r="AF280" s="7"/>
      <c r="AG280" s="7"/>
      <c r="AH280">
        <f>VLOOKUP(C280,KBMAUCO!$A$2:$S$604,5,FALSE)</f>
        <v>28</v>
      </c>
      <c r="AI280" s="7" t="str">
        <f t="shared" si="64"/>
        <v>S</v>
      </c>
      <c r="AJ280">
        <f>VLOOKUP($C280,KBMAUCO!$A$2:$S$604,17,FALSE)</f>
        <v>22</v>
      </c>
      <c r="AK280" s="7" t="str">
        <f t="shared" si="65"/>
        <v>S</v>
      </c>
      <c r="AL280">
        <f>VLOOKUP($C280,KBMAUCO!$A$2:$S$604,6,FALSE)</f>
        <v>6</v>
      </c>
      <c r="AM280" s="7" t="str">
        <f t="shared" si="66"/>
        <v>R</v>
      </c>
      <c r="AN280">
        <f>VLOOKUP($C280,KBMAUCO!$A$2:$S$604,15,FALSE)</f>
        <v>30</v>
      </c>
      <c r="AO280" s="7" t="str">
        <f t="shared" si="67"/>
        <v>S</v>
      </c>
      <c r="AP280">
        <f>VLOOKUP($C280,KBMAUCO!$A$2:$S$604,12,FALSE)</f>
        <v>34</v>
      </c>
      <c r="AQ280" s="7" t="str">
        <f t="shared" si="68"/>
        <v>S</v>
      </c>
      <c r="AR280">
        <f>VLOOKUP($C280,KBMAUCO!$A$2:$S$604,7,FALSE)</f>
        <v>30</v>
      </c>
      <c r="AS280" s="7" t="str">
        <f t="shared" si="69"/>
        <v>S</v>
      </c>
      <c r="AT280">
        <f>VLOOKUP($C280,KBMAUCO!$A$2:$S$604,10,FALSE)</f>
        <v>30</v>
      </c>
      <c r="AU280" s="7" t="str">
        <f t="shared" si="70"/>
        <v>S</v>
      </c>
      <c r="AV280">
        <f>VLOOKUP($C280,KBMAUCO!$A$2:$S$604,8,FALSE)</f>
        <v>16</v>
      </c>
      <c r="AW280" s="7" t="str">
        <f t="shared" si="71"/>
        <v>R</v>
      </c>
      <c r="AX280">
        <f>VLOOKUP($C280,KBMAUCO!$A$2:$S$604,11,FALSE)</f>
        <v>34</v>
      </c>
      <c r="AY280" s="7" t="str">
        <f t="shared" si="72"/>
        <v>S</v>
      </c>
      <c r="AZ280">
        <f>VLOOKUP($C280,KBMAUCO!$A$2:$S$604,13,FALSE)</f>
        <v>30</v>
      </c>
      <c r="BA280" s="7" t="str">
        <f t="shared" si="73"/>
        <v>S</v>
      </c>
      <c r="BB280">
        <f>VLOOKUP($C280,KBMAUCO!$A$2:$S$604,9,FALSE)</f>
        <v>23</v>
      </c>
      <c r="BC280" s="7" t="str">
        <f t="shared" si="74"/>
        <v>S</v>
      </c>
      <c r="BD280">
        <f>VLOOKUP($C280,KBMAUCO!$A$2:$S$604,14,FALSE)</f>
        <v>30</v>
      </c>
      <c r="BE280" s="7" t="str">
        <f t="shared" si="75"/>
        <v>S</v>
      </c>
      <c r="BF280">
        <f>VLOOKUP($C280,KBMAUCO!$A$2:$S$604,16,FALSE)</f>
        <v>33</v>
      </c>
      <c r="BG280" s="7" t="str">
        <f t="shared" si="76"/>
        <v>S</v>
      </c>
      <c r="BH280">
        <f>VLOOKUP($C280,KBMAUCO!$A$2:$S$604,19,FALSE)</f>
        <v>30</v>
      </c>
      <c r="BI280" s="7" t="str">
        <f t="shared" si="77"/>
        <v>S</v>
      </c>
      <c r="BJ280">
        <f>VLOOKUP($C280,KBMAUCO!$A$2:$S$604,18,FALSE)</f>
        <v>6</v>
      </c>
      <c r="BK280" s="7" t="str">
        <f t="shared" si="78"/>
        <v>R</v>
      </c>
      <c r="BL280" t="str">
        <f>VLOOKUP($C280,KBMAUCO!$A$2:$S$604,4,FALSE)</f>
        <v>_</v>
      </c>
      <c r="BM280" s="7" t="str">
        <f t="shared" si="63"/>
        <v>S</v>
      </c>
    </row>
    <row r="281" spans="1:65">
      <c r="A281" s="8" t="s">
        <v>1353</v>
      </c>
      <c r="B281" s="8"/>
      <c r="C281" s="8">
        <v>3945</v>
      </c>
      <c r="D281" s="8" t="s">
        <v>1353</v>
      </c>
      <c r="E281" s="23">
        <f>VLOOKUP(C281,'fechas de aislamiento'!A$2:B$825,2,FALSE)</f>
        <v>43564</v>
      </c>
      <c r="F281" s="8" t="s">
        <v>1353</v>
      </c>
      <c r="G281" t="str">
        <f>VLOOKUP(C281,Sheet4!A$2:B$604,2,FALSE)</f>
        <v>PCM-279M1CIP</v>
      </c>
      <c r="H281" s="8" t="s">
        <v>1353</v>
      </c>
      <c r="I281" s="10" t="s">
        <v>1142</v>
      </c>
      <c r="J281" s="2" t="s">
        <v>1143</v>
      </c>
      <c r="K281" s="8" t="s">
        <v>1013</v>
      </c>
      <c r="L281" s="8" t="s">
        <v>1353</v>
      </c>
      <c r="M281" s="4" t="s">
        <v>1014</v>
      </c>
      <c r="N281" s="8">
        <v>744</v>
      </c>
      <c r="O281" t="s">
        <v>1353</v>
      </c>
      <c r="P281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1</v>
      </c>
      <c r="Y281" s="7">
        <v>0</v>
      </c>
      <c r="Z281" s="7">
        <v>0</v>
      </c>
      <c r="AA281" s="7">
        <v>1</v>
      </c>
      <c r="AB281" s="7">
        <v>0</v>
      </c>
      <c r="AC281" s="7">
        <v>0</v>
      </c>
      <c r="AD281" s="7">
        <v>0</v>
      </c>
      <c r="AE281" s="7">
        <v>1</v>
      </c>
      <c r="AF281" s="7"/>
      <c r="AG281" s="7"/>
      <c r="AH281">
        <f>VLOOKUP(C281,KBMAUCO!$A$2:$S$604,5,FALSE)</f>
        <v>26</v>
      </c>
      <c r="AI281" s="7" t="str">
        <f t="shared" si="64"/>
        <v>S</v>
      </c>
      <c r="AJ281">
        <f>VLOOKUP($C281,KBMAUCO!$A$2:$S$604,17,FALSE)</f>
        <v>23</v>
      </c>
      <c r="AK281" s="7" t="str">
        <f t="shared" si="65"/>
        <v>S</v>
      </c>
      <c r="AL281">
        <f>VLOOKUP($C281,KBMAUCO!$A$2:$S$604,6,FALSE)</f>
        <v>6</v>
      </c>
      <c r="AM281" s="7" t="str">
        <f t="shared" si="66"/>
        <v>R</v>
      </c>
      <c r="AN281">
        <f>VLOOKUP($C281,KBMAUCO!$A$2:$S$604,15,FALSE)</f>
        <v>28</v>
      </c>
      <c r="AO281" s="7" t="str">
        <f t="shared" si="67"/>
        <v>S</v>
      </c>
      <c r="AP281">
        <f>VLOOKUP($C281,KBMAUCO!$A$2:$S$604,12,FALSE)</f>
        <v>34</v>
      </c>
      <c r="AQ281" s="7" t="str">
        <f t="shared" si="68"/>
        <v>S</v>
      </c>
      <c r="AR281">
        <f>VLOOKUP($C281,KBMAUCO!$A$2:$S$604,7,FALSE)</f>
        <v>32</v>
      </c>
      <c r="AS281" s="7" t="str">
        <f t="shared" si="69"/>
        <v>S</v>
      </c>
      <c r="AT281">
        <f>VLOOKUP($C281,KBMAUCO!$A$2:$S$604,10,FALSE)</f>
        <v>34</v>
      </c>
      <c r="AU281" s="7" t="str">
        <f t="shared" si="70"/>
        <v>S</v>
      </c>
      <c r="AV281">
        <f>VLOOKUP($C281,KBMAUCO!$A$2:$S$604,8,FALSE)</f>
        <v>14</v>
      </c>
      <c r="AW281" s="7" t="str">
        <f t="shared" si="71"/>
        <v>R</v>
      </c>
      <c r="AX281">
        <f>VLOOKUP($C281,KBMAUCO!$A$2:$S$604,11,FALSE)</f>
        <v>37</v>
      </c>
      <c r="AY281" s="7" t="str">
        <f t="shared" si="72"/>
        <v>S</v>
      </c>
      <c r="AZ281">
        <f>VLOOKUP($C281,KBMAUCO!$A$2:$S$604,13,FALSE)</f>
        <v>32</v>
      </c>
      <c r="BA281" s="7" t="str">
        <f t="shared" si="73"/>
        <v>S</v>
      </c>
      <c r="BB281">
        <f>VLOOKUP($C281,KBMAUCO!$A$2:$S$604,9,FALSE)</f>
        <v>27</v>
      </c>
      <c r="BC281" s="7" t="str">
        <f t="shared" si="74"/>
        <v>S</v>
      </c>
      <c r="BD281">
        <f>VLOOKUP($C281,KBMAUCO!$A$2:$S$604,14,FALSE)</f>
        <v>32</v>
      </c>
      <c r="BE281" s="7" t="str">
        <f t="shared" si="75"/>
        <v>S</v>
      </c>
      <c r="BF281">
        <f>VLOOKUP($C281,KBMAUCO!$A$2:$S$604,16,FALSE)</f>
        <v>38</v>
      </c>
      <c r="BG281" s="7" t="str">
        <f t="shared" si="76"/>
        <v>S</v>
      </c>
      <c r="BH281">
        <f>VLOOKUP($C281,KBMAUCO!$A$2:$S$604,19,FALSE)</f>
        <v>32</v>
      </c>
      <c r="BI281" s="7" t="str">
        <f t="shared" si="77"/>
        <v>S</v>
      </c>
      <c r="BJ281">
        <f>VLOOKUP($C281,KBMAUCO!$A$2:$S$604,18,FALSE)</f>
        <v>6</v>
      </c>
      <c r="BK281" s="7" t="str">
        <f t="shared" si="78"/>
        <v>R</v>
      </c>
      <c r="BL281" t="str">
        <f>VLOOKUP($C281,KBMAUCO!$A$2:$S$604,4,FALSE)</f>
        <v>_</v>
      </c>
      <c r="BM281" s="7" t="str">
        <f t="shared" si="63"/>
        <v>S</v>
      </c>
    </row>
    <row r="282" spans="1:65">
      <c r="A282" s="8" t="s">
        <v>1354</v>
      </c>
      <c r="B282" s="8"/>
      <c r="C282" s="8">
        <v>3946</v>
      </c>
      <c r="D282" s="8" t="s">
        <v>1354</v>
      </c>
      <c r="E282" s="23">
        <f>VLOOKUP(C282,'fechas de aislamiento'!A$2:B$825,2,FALSE)</f>
        <v>43564</v>
      </c>
      <c r="F282" s="8" t="s">
        <v>1354</v>
      </c>
      <c r="G282" t="str">
        <f>VLOOKUP(C282,Sheet4!A$2:B$604,2,FALSE)</f>
        <v>PCM-279M2CIP</v>
      </c>
      <c r="H282" s="8" t="s">
        <v>1354</v>
      </c>
      <c r="I282" s="10" t="s">
        <v>1142</v>
      </c>
      <c r="J282" s="2" t="s">
        <v>1143</v>
      </c>
      <c r="K282" s="8" t="s">
        <v>1013</v>
      </c>
      <c r="L282" s="8" t="s">
        <v>1354</v>
      </c>
      <c r="M282" s="4" t="s">
        <v>1014</v>
      </c>
      <c r="N282" s="8">
        <v>744</v>
      </c>
      <c r="O282" t="s">
        <v>1354</v>
      </c>
      <c r="P282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1</v>
      </c>
      <c r="Y282" s="7">
        <v>0</v>
      </c>
      <c r="Z282" s="7">
        <v>0</v>
      </c>
      <c r="AA282" s="7">
        <v>1</v>
      </c>
      <c r="AB282" s="7">
        <v>0</v>
      </c>
      <c r="AC282" s="7">
        <v>0</v>
      </c>
      <c r="AD282" s="7">
        <v>0</v>
      </c>
      <c r="AE282" s="7">
        <v>1</v>
      </c>
      <c r="AF282" s="7"/>
      <c r="AG282" s="7"/>
      <c r="AH282">
        <f>VLOOKUP(C282,KBMAUCO!$A$2:$S$604,5,FALSE)</f>
        <v>25</v>
      </c>
      <c r="AI282" s="7" t="str">
        <f t="shared" si="64"/>
        <v>S</v>
      </c>
      <c r="AJ282">
        <f>VLOOKUP($C282,KBMAUCO!$A$2:$S$604,17,FALSE)</f>
        <v>27</v>
      </c>
      <c r="AK282" s="7" t="str">
        <f t="shared" si="65"/>
        <v>S</v>
      </c>
      <c r="AL282">
        <f>VLOOKUP($C282,KBMAUCO!$A$2:$S$604,6,FALSE)</f>
        <v>6</v>
      </c>
      <c r="AM282" s="7" t="str">
        <f t="shared" si="66"/>
        <v>R</v>
      </c>
      <c r="AN282">
        <f>VLOOKUP($C282,KBMAUCO!$A$2:$S$604,15,FALSE)</f>
        <v>26</v>
      </c>
      <c r="AO282" s="7" t="str">
        <f t="shared" si="67"/>
        <v>S</v>
      </c>
      <c r="AP282">
        <f>VLOOKUP($C282,KBMAUCO!$A$2:$S$604,12,FALSE)</f>
        <v>34</v>
      </c>
      <c r="AQ282" s="7" t="str">
        <f t="shared" si="68"/>
        <v>S</v>
      </c>
      <c r="AR282">
        <f>VLOOKUP($C282,KBMAUCO!$A$2:$S$604,7,FALSE)</f>
        <v>31</v>
      </c>
      <c r="AS282" s="7" t="str">
        <f t="shared" si="69"/>
        <v>S</v>
      </c>
      <c r="AT282">
        <f>VLOOKUP($C282,KBMAUCO!$A$2:$S$604,10,FALSE)</f>
        <v>30</v>
      </c>
      <c r="AU282" s="7" t="str">
        <f t="shared" si="70"/>
        <v>S</v>
      </c>
      <c r="AV282">
        <f>VLOOKUP($C282,KBMAUCO!$A$2:$S$604,8,FALSE)</f>
        <v>14</v>
      </c>
      <c r="AW282" s="7" t="str">
        <f t="shared" si="71"/>
        <v>R</v>
      </c>
      <c r="AX282">
        <f>VLOOKUP($C282,KBMAUCO!$A$2:$S$604,11,FALSE)</f>
        <v>36</v>
      </c>
      <c r="AY282" s="7" t="str">
        <f t="shared" si="72"/>
        <v>S</v>
      </c>
      <c r="AZ282">
        <f>VLOOKUP($C282,KBMAUCO!$A$2:$S$604,13,FALSE)</f>
        <v>30</v>
      </c>
      <c r="BA282" s="7" t="str">
        <f t="shared" si="73"/>
        <v>S</v>
      </c>
      <c r="BB282">
        <f>VLOOKUP($C282,KBMAUCO!$A$2:$S$604,9,FALSE)</f>
        <v>25</v>
      </c>
      <c r="BC282" s="7" t="str">
        <f t="shared" si="74"/>
        <v>S</v>
      </c>
      <c r="BD282">
        <f>VLOOKUP($C282,KBMAUCO!$A$2:$S$604,14,FALSE)</f>
        <v>30</v>
      </c>
      <c r="BE282" s="7" t="str">
        <f t="shared" si="75"/>
        <v>S</v>
      </c>
      <c r="BF282">
        <f>VLOOKUP($C282,KBMAUCO!$A$2:$S$604,16,FALSE)</f>
        <v>34</v>
      </c>
      <c r="BG282" s="7" t="str">
        <f t="shared" si="76"/>
        <v>S</v>
      </c>
      <c r="BH282">
        <f>VLOOKUP($C282,KBMAUCO!$A$2:$S$604,19,FALSE)</f>
        <v>30</v>
      </c>
      <c r="BI282" s="7" t="str">
        <f t="shared" si="77"/>
        <v>S</v>
      </c>
      <c r="BJ282">
        <f>VLOOKUP($C282,KBMAUCO!$A$2:$S$604,18,FALSE)</f>
        <v>6</v>
      </c>
      <c r="BK282" s="7" t="str">
        <f t="shared" si="78"/>
        <v>R</v>
      </c>
      <c r="BL282" t="str">
        <f>VLOOKUP($C282,KBMAUCO!$A$2:$S$604,4,FALSE)</f>
        <v>_</v>
      </c>
      <c r="BM282" s="7" t="str">
        <f t="shared" si="63"/>
        <v>S</v>
      </c>
    </row>
    <row r="283" spans="1:65">
      <c r="A283" s="8" t="s">
        <v>1355</v>
      </c>
      <c r="B283" s="8"/>
      <c r="C283" s="8">
        <v>3949</v>
      </c>
      <c r="D283" s="8" t="s">
        <v>1355</v>
      </c>
      <c r="E283" s="23">
        <f>VLOOKUP(C283,'fechas de aislamiento'!A$2:B$825,2,FALSE)</f>
        <v>43566</v>
      </c>
      <c r="F283" s="8" t="s">
        <v>1355</v>
      </c>
      <c r="G283" t="str">
        <f>VLOOKUP(C283,Sheet4!A$2:B$604,2,FALSE)</f>
        <v>PCM-287CIP</v>
      </c>
      <c r="H283" s="8" t="s">
        <v>1355</v>
      </c>
      <c r="I283" s="10" t="s">
        <v>1142</v>
      </c>
      <c r="J283" s="2" t="s">
        <v>1143</v>
      </c>
      <c r="K283" s="8" t="s">
        <v>1013</v>
      </c>
      <c r="L283" s="8" t="s">
        <v>1355</v>
      </c>
      <c r="M283" s="4" t="s">
        <v>1014</v>
      </c>
      <c r="N283" s="8">
        <v>4483</v>
      </c>
      <c r="O283" t="s">
        <v>1355</v>
      </c>
      <c r="P283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1</v>
      </c>
      <c r="AB283" s="7">
        <v>0</v>
      </c>
      <c r="AC283" s="7">
        <v>0</v>
      </c>
      <c r="AD283" s="7">
        <v>0</v>
      </c>
      <c r="AE283" s="7">
        <v>1</v>
      </c>
      <c r="AF283" s="7"/>
      <c r="AG283" s="7"/>
      <c r="AH283">
        <f>VLOOKUP(C283,KBMAUCO!$A$2:$S$604,5,FALSE)</f>
        <v>24</v>
      </c>
      <c r="AI283" s="7" t="str">
        <f t="shared" si="64"/>
        <v>S</v>
      </c>
      <c r="AJ283">
        <f>VLOOKUP($C283,KBMAUCO!$A$2:$S$604,17,FALSE)</f>
        <v>24</v>
      </c>
      <c r="AK283" s="7" t="str">
        <f t="shared" si="65"/>
        <v>S</v>
      </c>
      <c r="AL283">
        <f>VLOOKUP($C283,KBMAUCO!$A$2:$S$604,6,FALSE)</f>
        <v>22</v>
      </c>
      <c r="AM283" s="7" t="str">
        <f t="shared" si="66"/>
        <v>S</v>
      </c>
      <c r="AN283">
        <f>VLOOKUP($C283,KBMAUCO!$A$2:$S$604,15,FALSE)</f>
        <v>32</v>
      </c>
      <c r="AO283" s="7" t="str">
        <f t="shared" si="67"/>
        <v>S</v>
      </c>
      <c r="AP283">
        <f>VLOOKUP($C283,KBMAUCO!$A$2:$S$604,12,FALSE)</f>
        <v>40</v>
      </c>
      <c r="AQ283" s="7" t="str">
        <f t="shared" si="68"/>
        <v>S</v>
      </c>
      <c r="AR283">
        <f>VLOOKUP($C283,KBMAUCO!$A$2:$S$604,7,FALSE)</f>
        <v>33</v>
      </c>
      <c r="AS283" s="7" t="str">
        <f t="shared" si="69"/>
        <v>S</v>
      </c>
      <c r="AT283">
        <f>VLOOKUP($C283,KBMAUCO!$A$2:$S$604,10,FALSE)</f>
        <v>34</v>
      </c>
      <c r="AU283" s="7" t="str">
        <f t="shared" si="70"/>
        <v>S</v>
      </c>
      <c r="AV283">
        <f>VLOOKUP($C283,KBMAUCO!$A$2:$S$604,8,FALSE)</f>
        <v>16</v>
      </c>
      <c r="AW283" s="7" t="str">
        <f t="shared" si="71"/>
        <v>R</v>
      </c>
      <c r="AX283">
        <f>VLOOKUP($C283,KBMAUCO!$A$2:$S$604,11,FALSE)</f>
        <v>39</v>
      </c>
      <c r="AY283" s="7" t="str">
        <f t="shared" si="72"/>
        <v>S</v>
      </c>
      <c r="AZ283">
        <f>VLOOKUP($C283,KBMAUCO!$A$2:$S$604,13,FALSE)</f>
        <v>33</v>
      </c>
      <c r="BA283" s="7" t="str">
        <f t="shared" si="73"/>
        <v>S</v>
      </c>
      <c r="BB283">
        <f>VLOOKUP($C283,KBMAUCO!$A$2:$S$604,9,FALSE)</f>
        <v>27</v>
      </c>
      <c r="BC283" s="7" t="str">
        <f t="shared" si="74"/>
        <v>S</v>
      </c>
      <c r="BD283">
        <f>VLOOKUP($C283,KBMAUCO!$A$2:$S$604,14,FALSE)</f>
        <v>36</v>
      </c>
      <c r="BE283" s="7" t="str">
        <f t="shared" si="75"/>
        <v>S</v>
      </c>
      <c r="BF283">
        <f>VLOOKUP($C283,KBMAUCO!$A$2:$S$604,16,FALSE)</f>
        <v>37</v>
      </c>
      <c r="BG283" s="7" t="str">
        <f t="shared" si="76"/>
        <v>S</v>
      </c>
      <c r="BH283">
        <f>VLOOKUP($C283,KBMAUCO!$A$2:$S$604,19,FALSE)</f>
        <v>34</v>
      </c>
      <c r="BI283" s="7" t="str">
        <f t="shared" si="77"/>
        <v>S</v>
      </c>
      <c r="BJ283">
        <f>VLOOKUP($C283,KBMAUCO!$A$2:$S$604,18,FALSE)</f>
        <v>6</v>
      </c>
      <c r="BK283" s="7" t="str">
        <f t="shared" si="78"/>
        <v>R</v>
      </c>
      <c r="BL283" t="str">
        <f>VLOOKUP($C283,KBMAUCO!$A$2:$S$604,4,FALSE)</f>
        <v>_</v>
      </c>
      <c r="BM283" s="7" t="str">
        <f t="shared" si="63"/>
        <v>S</v>
      </c>
    </row>
    <row r="284" spans="1:65">
      <c r="A284" s="8" t="s">
        <v>1356</v>
      </c>
      <c r="B284">
        <v>1</v>
      </c>
      <c r="C284" s="8">
        <v>3952</v>
      </c>
      <c r="D284" s="8" t="s">
        <v>1356</v>
      </c>
      <c r="E284" s="23">
        <f>VLOOKUP(C284,'fechas de aislamiento'!A$2:B$825,2,FALSE)</f>
        <v>43566</v>
      </c>
      <c r="F284" s="8" t="s">
        <v>1356</v>
      </c>
      <c r="G284" t="s">
        <v>806</v>
      </c>
      <c r="H284" s="8" t="s">
        <v>1356</v>
      </c>
      <c r="I284" s="10" t="s">
        <v>1142</v>
      </c>
      <c r="J284" s="2" t="s">
        <v>1143</v>
      </c>
      <c r="K284" s="8" t="s">
        <v>1013</v>
      </c>
      <c r="L284" s="8" t="s">
        <v>1356</v>
      </c>
      <c r="M284" s="4" t="s">
        <v>1014</v>
      </c>
      <c r="N284" s="8">
        <v>131</v>
      </c>
      <c r="O284" t="s">
        <v>1356</v>
      </c>
      <c r="P284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1</v>
      </c>
      <c r="Y284" s="7">
        <v>0</v>
      </c>
      <c r="Z284" s="7">
        <v>0</v>
      </c>
      <c r="AA284" s="7">
        <v>1</v>
      </c>
      <c r="AB284" s="7">
        <v>0</v>
      </c>
      <c r="AC284" s="7">
        <v>0</v>
      </c>
      <c r="AD284" s="7">
        <v>0</v>
      </c>
      <c r="AE284" s="7">
        <v>0</v>
      </c>
      <c r="AF284" s="7"/>
      <c r="AG284" s="7"/>
      <c r="AH284">
        <f>VLOOKUP(C284,KBMAUCO!$A$2:$S$604,5,FALSE)</f>
        <v>26</v>
      </c>
      <c r="AI284" s="7" t="str">
        <f t="shared" si="64"/>
        <v>S</v>
      </c>
      <c r="AJ284">
        <f>VLOOKUP($C284,KBMAUCO!$A$2:$S$604,17,FALSE)</f>
        <v>20</v>
      </c>
      <c r="AK284" s="7" t="str">
        <f t="shared" si="65"/>
        <v>S</v>
      </c>
      <c r="AL284">
        <f>VLOOKUP($C284,KBMAUCO!$A$2:$S$604,6,FALSE)</f>
        <v>6</v>
      </c>
      <c r="AM284" s="7" t="str">
        <f t="shared" si="66"/>
        <v>R</v>
      </c>
      <c r="AN284">
        <f>VLOOKUP($C284,KBMAUCO!$A$2:$S$604,15,FALSE)</f>
        <v>26</v>
      </c>
      <c r="AO284" s="7" t="str">
        <f t="shared" si="67"/>
        <v>S</v>
      </c>
      <c r="AP284">
        <f>VLOOKUP($C284,KBMAUCO!$A$2:$S$604,12,FALSE)</f>
        <v>36</v>
      </c>
      <c r="AQ284" s="7" t="str">
        <f t="shared" si="68"/>
        <v>S</v>
      </c>
      <c r="AR284">
        <f>VLOOKUP($C284,KBMAUCO!$A$2:$S$604,7,FALSE)</f>
        <v>32</v>
      </c>
      <c r="AS284" s="7" t="str">
        <f t="shared" si="69"/>
        <v>S</v>
      </c>
      <c r="AT284">
        <f>VLOOKUP($C284,KBMAUCO!$A$2:$S$604,10,FALSE)</f>
        <v>34</v>
      </c>
      <c r="AU284" s="7" t="str">
        <f t="shared" si="70"/>
        <v>S</v>
      </c>
      <c r="AV284">
        <f>VLOOKUP($C284,KBMAUCO!$A$2:$S$604,8,FALSE)</f>
        <v>10</v>
      </c>
      <c r="AW284" s="7" t="str">
        <f t="shared" si="71"/>
        <v>R</v>
      </c>
      <c r="AX284">
        <f>VLOOKUP($C284,KBMAUCO!$A$2:$S$604,11,FALSE)</f>
        <v>38</v>
      </c>
      <c r="AY284" s="7" t="str">
        <f t="shared" si="72"/>
        <v>S</v>
      </c>
      <c r="AZ284">
        <f>VLOOKUP($C284,KBMAUCO!$A$2:$S$604,13,FALSE)</f>
        <v>31</v>
      </c>
      <c r="BA284" s="7" t="str">
        <f t="shared" si="73"/>
        <v>S</v>
      </c>
      <c r="BB284">
        <f>VLOOKUP($C284,KBMAUCO!$A$2:$S$604,9,FALSE)</f>
        <v>25</v>
      </c>
      <c r="BC284" s="7" t="str">
        <f t="shared" si="74"/>
        <v>S</v>
      </c>
      <c r="BD284">
        <f>VLOOKUP($C284,KBMAUCO!$A$2:$S$604,14,FALSE)</f>
        <v>34</v>
      </c>
      <c r="BE284" s="7" t="str">
        <f t="shared" si="75"/>
        <v>S</v>
      </c>
      <c r="BF284">
        <f>VLOOKUP($C284,KBMAUCO!$A$2:$S$604,16,FALSE)</f>
        <v>34</v>
      </c>
      <c r="BG284" s="7" t="str">
        <f t="shared" si="76"/>
        <v>S</v>
      </c>
      <c r="BH284">
        <f>VLOOKUP($C284,KBMAUCO!$A$2:$S$604,19,FALSE)</f>
        <v>33</v>
      </c>
      <c r="BI284" s="7" t="str">
        <f t="shared" si="77"/>
        <v>S</v>
      </c>
      <c r="BJ284">
        <f>VLOOKUP($C284,KBMAUCO!$A$2:$S$604,18,FALSE)</f>
        <v>30</v>
      </c>
      <c r="BK284" s="7" t="str">
        <f t="shared" si="78"/>
        <v>S</v>
      </c>
      <c r="BL284" t="str">
        <f>VLOOKUP($C284,KBMAUCO!$A$2:$S$604,4,FALSE)</f>
        <v>_</v>
      </c>
      <c r="BM284" s="7" t="str">
        <f t="shared" si="63"/>
        <v>S</v>
      </c>
    </row>
    <row r="285" spans="1:65">
      <c r="A285" s="8" t="s">
        <v>1357</v>
      </c>
      <c r="B285" s="8"/>
      <c r="C285" s="8">
        <v>3953</v>
      </c>
      <c r="D285" s="8" t="s">
        <v>1357</v>
      </c>
      <c r="E285" s="23">
        <f>VLOOKUP(C285,'fechas de aislamiento'!A$2:B$825,2,FALSE)</f>
        <v>43566</v>
      </c>
      <c r="F285" s="8" t="s">
        <v>1357</v>
      </c>
      <c r="G285" t="str">
        <f>VLOOKUP(C285,Sheet4!A$2:B$604,2,FALSE)</f>
        <v>PCM-295CIP</v>
      </c>
      <c r="H285" s="8" t="s">
        <v>1357</v>
      </c>
      <c r="I285" s="10" t="s">
        <v>1142</v>
      </c>
      <c r="J285" s="2" t="s">
        <v>1143</v>
      </c>
      <c r="K285" s="8" t="s">
        <v>1013</v>
      </c>
      <c r="L285" s="8" t="s">
        <v>1357</v>
      </c>
      <c r="M285" s="4" t="s">
        <v>1014</v>
      </c>
      <c r="N285" s="8">
        <v>648</v>
      </c>
      <c r="O285" t="s">
        <v>1357</v>
      </c>
      <c r="P285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1</v>
      </c>
      <c r="AB285" s="7">
        <v>0</v>
      </c>
      <c r="AC285" s="7">
        <v>0</v>
      </c>
      <c r="AD285" s="7">
        <v>0</v>
      </c>
      <c r="AE285" s="7">
        <v>0</v>
      </c>
      <c r="AF285" s="7"/>
      <c r="AG285" s="7"/>
      <c r="AH285">
        <f>VLOOKUP(C285,KBMAUCO!$A$2:$S$604,5,FALSE)</f>
        <v>24</v>
      </c>
      <c r="AI285" s="7" t="str">
        <f t="shared" si="64"/>
        <v>S</v>
      </c>
      <c r="AJ285">
        <f>VLOOKUP($C285,KBMAUCO!$A$2:$S$604,17,FALSE)</f>
        <v>21</v>
      </c>
      <c r="AK285" s="7" t="str">
        <f t="shared" si="65"/>
        <v>S</v>
      </c>
      <c r="AL285">
        <f>VLOOKUP($C285,KBMAUCO!$A$2:$S$604,6,FALSE)</f>
        <v>17</v>
      </c>
      <c r="AM285" s="7" t="str">
        <f t="shared" si="66"/>
        <v>S</v>
      </c>
      <c r="AN285">
        <f>VLOOKUP($C285,KBMAUCO!$A$2:$S$604,15,FALSE)</f>
        <v>26</v>
      </c>
      <c r="AO285" s="7" t="str">
        <f t="shared" si="67"/>
        <v>S</v>
      </c>
      <c r="AP285">
        <f>VLOOKUP($C285,KBMAUCO!$A$2:$S$604,12,FALSE)</f>
        <v>34</v>
      </c>
      <c r="AQ285" s="7" t="str">
        <f t="shared" si="68"/>
        <v>S</v>
      </c>
      <c r="AR285">
        <f>VLOOKUP($C285,KBMAUCO!$A$2:$S$604,7,FALSE)</f>
        <v>30</v>
      </c>
      <c r="AS285" s="7" t="str">
        <f t="shared" si="69"/>
        <v>S</v>
      </c>
      <c r="AT285">
        <f>VLOOKUP($C285,KBMAUCO!$A$2:$S$604,10,FALSE)</f>
        <v>31</v>
      </c>
      <c r="AU285" s="7" t="str">
        <f t="shared" si="70"/>
        <v>S</v>
      </c>
      <c r="AV285">
        <f>VLOOKUP($C285,KBMAUCO!$A$2:$S$604,8,FALSE)</f>
        <v>6</v>
      </c>
      <c r="AW285" s="7" t="str">
        <f t="shared" si="71"/>
        <v>R</v>
      </c>
      <c r="AX285">
        <f>VLOOKUP($C285,KBMAUCO!$A$2:$S$604,11,FALSE)</f>
        <v>36</v>
      </c>
      <c r="AY285" s="7" t="str">
        <f t="shared" si="72"/>
        <v>S</v>
      </c>
      <c r="AZ285">
        <f>VLOOKUP($C285,KBMAUCO!$A$2:$S$604,13,FALSE)</f>
        <v>29</v>
      </c>
      <c r="BA285" s="7" t="str">
        <f t="shared" si="73"/>
        <v>S</v>
      </c>
      <c r="BB285">
        <f>VLOOKUP($C285,KBMAUCO!$A$2:$S$604,9,FALSE)</f>
        <v>25</v>
      </c>
      <c r="BC285" s="7" t="str">
        <f t="shared" si="74"/>
        <v>S</v>
      </c>
      <c r="BD285">
        <f>VLOOKUP($C285,KBMAUCO!$A$2:$S$604,14,FALSE)</f>
        <v>30</v>
      </c>
      <c r="BE285" s="7" t="str">
        <f t="shared" si="75"/>
        <v>S</v>
      </c>
      <c r="BF285">
        <f>VLOOKUP($C285,KBMAUCO!$A$2:$S$604,16,FALSE)</f>
        <v>32</v>
      </c>
      <c r="BG285" s="7" t="str">
        <f t="shared" si="76"/>
        <v>S</v>
      </c>
      <c r="BH285">
        <f>VLOOKUP($C285,KBMAUCO!$A$2:$S$604,19,FALSE)</f>
        <v>28</v>
      </c>
      <c r="BI285" s="7" t="str">
        <f t="shared" si="77"/>
        <v>S</v>
      </c>
      <c r="BJ285">
        <f>VLOOKUP($C285,KBMAUCO!$A$2:$S$604,18,FALSE)</f>
        <v>24</v>
      </c>
      <c r="BK285" s="7" t="str">
        <f t="shared" si="78"/>
        <v>S</v>
      </c>
      <c r="BL285" t="str">
        <f>VLOOKUP($C285,KBMAUCO!$A$2:$S$604,4,FALSE)</f>
        <v>_</v>
      </c>
      <c r="BM285" s="7" t="str">
        <f t="shared" si="63"/>
        <v>S</v>
      </c>
    </row>
    <row r="286" spans="1:65">
      <c r="A286" s="8" t="s">
        <v>1358</v>
      </c>
      <c r="B286">
        <v>1</v>
      </c>
      <c r="C286" s="8">
        <v>3972</v>
      </c>
      <c r="D286" s="8" t="s">
        <v>1358</v>
      </c>
      <c r="E286" s="23">
        <f>VLOOKUP(C286,'fechas de aislamiento'!A$2:B$825,2,FALSE)</f>
        <v>43571</v>
      </c>
      <c r="F286" s="8" t="s">
        <v>1358</v>
      </c>
      <c r="G286" t="s">
        <v>813</v>
      </c>
      <c r="H286" s="8" t="s">
        <v>1358</v>
      </c>
      <c r="I286" s="10" t="s">
        <v>1142</v>
      </c>
      <c r="J286" s="2" t="s">
        <v>1143</v>
      </c>
      <c r="K286" s="8" t="s">
        <v>1013</v>
      </c>
      <c r="L286" s="8" t="s">
        <v>1358</v>
      </c>
      <c r="M286" s="4" t="s">
        <v>1014</v>
      </c>
      <c r="N286" s="8">
        <v>131</v>
      </c>
      <c r="O286" t="s">
        <v>1358</v>
      </c>
      <c r="P286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1</v>
      </c>
      <c r="AB286" s="7">
        <v>0</v>
      </c>
      <c r="AC286" s="7">
        <v>0</v>
      </c>
      <c r="AD286" s="7">
        <v>0</v>
      </c>
      <c r="AE286" s="7">
        <v>0</v>
      </c>
      <c r="AF286" s="7"/>
      <c r="AG286" s="7"/>
      <c r="AH286">
        <f>VLOOKUP(C286,KBMAUCO!$A$2:$S$604,5,FALSE)</f>
        <v>23</v>
      </c>
      <c r="AI286" s="7" t="str">
        <f t="shared" si="64"/>
        <v>S</v>
      </c>
      <c r="AJ286">
        <f>VLOOKUP($C286,KBMAUCO!$A$2:$S$604,17,FALSE)</f>
        <v>25</v>
      </c>
      <c r="AK286" s="7" t="str">
        <f t="shared" si="65"/>
        <v>S</v>
      </c>
      <c r="AL286">
        <f>VLOOKUP($C286,KBMAUCO!$A$2:$S$604,6,FALSE)</f>
        <v>20</v>
      </c>
      <c r="AM286" s="7" t="str">
        <f t="shared" si="66"/>
        <v>S</v>
      </c>
      <c r="AN286">
        <f>VLOOKUP($C286,KBMAUCO!$A$2:$S$604,15,FALSE)</f>
        <v>29</v>
      </c>
      <c r="AO286" s="7" t="str">
        <f t="shared" si="67"/>
        <v>S</v>
      </c>
      <c r="AP286">
        <f>VLOOKUP($C286,KBMAUCO!$A$2:$S$604,12,FALSE)</f>
        <v>35</v>
      </c>
      <c r="AQ286" s="7" t="str">
        <f t="shared" si="68"/>
        <v>S</v>
      </c>
      <c r="AR286">
        <f>VLOOKUP($C286,KBMAUCO!$A$2:$S$604,7,FALSE)</f>
        <v>31</v>
      </c>
      <c r="AS286" s="7" t="str">
        <f t="shared" si="69"/>
        <v>S</v>
      </c>
      <c r="AT286">
        <f>VLOOKUP($C286,KBMAUCO!$A$2:$S$604,10,FALSE)</f>
        <v>34</v>
      </c>
      <c r="AU286" s="7" t="str">
        <f t="shared" si="70"/>
        <v>S</v>
      </c>
      <c r="AV286">
        <f>VLOOKUP($C286,KBMAUCO!$A$2:$S$604,8,FALSE)</f>
        <v>6</v>
      </c>
      <c r="AW286" s="7" t="str">
        <f t="shared" si="71"/>
        <v>R</v>
      </c>
      <c r="AX286">
        <f>VLOOKUP($C286,KBMAUCO!$A$2:$S$604,11,FALSE)</f>
        <v>39</v>
      </c>
      <c r="AY286" s="7" t="str">
        <f t="shared" si="72"/>
        <v>S</v>
      </c>
      <c r="AZ286">
        <f>VLOOKUP($C286,KBMAUCO!$A$2:$S$604,13,FALSE)</f>
        <v>31</v>
      </c>
      <c r="BA286" s="7" t="str">
        <f t="shared" si="73"/>
        <v>S</v>
      </c>
      <c r="BB286">
        <f>VLOOKUP($C286,KBMAUCO!$A$2:$S$604,9,FALSE)</f>
        <v>23</v>
      </c>
      <c r="BC286" s="7" t="str">
        <f t="shared" si="74"/>
        <v>S</v>
      </c>
      <c r="BD286">
        <f>VLOOKUP($C286,KBMAUCO!$A$2:$S$604,14,FALSE)</f>
        <v>31</v>
      </c>
      <c r="BE286" s="7" t="str">
        <f t="shared" si="75"/>
        <v>S</v>
      </c>
      <c r="BF286">
        <f>VLOOKUP($C286,KBMAUCO!$A$2:$S$604,16,FALSE)</f>
        <v>35</v>
      </c>
      <c r="BG286" s="7" t="str">
        <f t="shared" si="76"/>
        <v>S</v>
      </c>
      <c r="BH286">
        <f>VLOOKUP($C286,KBMAUCO!$A$2:$S$604,19,FALSE)</f>
        <v>31</v>
      </c>
      <c r="BI286" s="7" t="str">
        <f t="shared" si="77"/>
        <v>S</v>
      </c>
      <c r="BJ286">
        <f>VLOOKUP($C286,KBMAUCO!$A$2:$S$604,18,FALSE)</f>
        <v>31</v>
      </c>
      <c r="BK286" s="7" t="str">
        <f t="shared" si="78"/>
        <v>S</v>
      </c>
      <c r="BL286" t="str">
        <f>VLOOKUP($C286,KBMAUCO!$A$2:$S$604,4,FALSE)</f>
        <v>_</v>
      </c>
      <c r="BM286" s="7" t="str">
        <f t="shared" si="63"/>
        <v>S</v>
      </c>
    </row>
    <row r="287" spans="1:65">
      <c r="A287" s="8" t="s">
        <v>1359</v>
      </c>
      <c r="B287">
        <v>1</v>
      </c>
      <c r="C287" s="8">
        <v>3973</v>
      </c>
      <c r="D287" s="8" t="s">
        <v>1359</v>
      </c>
      <c r="E287" s="23">
        <f>VLOOKUP(C287,'fechas de aislamiento'!A$2:B$825,2,FALSE)</f>
        <v>43571</v>
      </c>
      <c r="F287" s="8" t="s">
        <v>1359</v>
      </c>
      <c r="G287" t="s">
        <v>815</v>
      </c>
      <c r="H287" s="8" t="s">
        <v>1359</v>
      </c>
      <c r="I287" s="10" t="s">
        <v>1142</v>
      </c>
      <c r="J287" s="2" t="s">
        <v>1143</v>
      </c>
      <c r="K287" s="8" t="s">
        <v>1013</v>
      </c>
      <c r="L287" s="8" t="s">
        <v>1359</v>
      </c>
      <c r="M287" s="4" t="s">
        <v>1014</v>
      </c>
      <c r="N287" s="8">
        <v>131</v>
      </c>
      <c r="O287" t="s">
        <v>1359</v>
      </c>
      <c r="P28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1</v>
      </c>
      <c r="Y287" s="7">
        <v>1</v>
      </c>
      <c r="Z287" s="7">
        <v>0</v>
      </c>
      <c r="AA287" s="7">
        <v>1</v>
      </c>
      <c r="AB287" s="7">
        <v>0</v>
      </c>
      <c r="AC287" s="7">
        <v>0</v>
      </c>
      <c r="AD287" s="7">
        <v>0</v>
      </c>
      <c r="AE287" s="7">
        <v>1</v>
      </c>
      <c r="AF287" s="7"/>
      <c r="AG287" s="7"/>
      <c r="AH287">
        <f>VLOOKUP(C287,KBMAUCO!$A$2:$S$604,5,FALSE)</f>
        <v>20</v>
      </c>
      <c r="AI287" s="7" t="str">
        <f t="shared" si="64"/>
        <v>S</v>
      </c>
      <c r="AJ287">
        <f>VLOOKUP($C287,KBMAUCO!$A$2:$S$604,17,FALSE)</f>
        <v>11</v>
      </c>
      <c r="AK287" s="7" t="str">
        <f t="shared" si="65"/>
        <v>R</v>
      </c>
      <c r="AL287">
        <f>VLOOKUP($C287,KBMAUCO!$A$2:$S$604,6,FALSE)</f>
        <v>6</v>
      </c>
      <c r="AM287" s="7" t="str">
        <f t="shared" si="66"/>
        <v>R</v>
      </c>
      <c r="AN287">
        <f>VLOOKUP($C287,KBMAUCO!$A$2:$S$604,15,FALSE)</f>
        <v>26</v>
      </c>
      <c r="AO287" s="7" t="str">
        <f t="shared" si="67"/>
        <v>S</v>
      </c>
      <c r="AP287">
        <f>VLOOKUP($C287,KBMAUCO!$A$2:$S$604,12,FALSE)</f>
        <v>33</v>
      </c>
      <c r="AQ287" s="7" t="str">
        <f t="shared" si="68"/>
        <v>S</v>
      </c>
      <c r="AR287">
        <f>VLOOKUP($C287,KBMAUCO!$A$2:$S$604,7,FALSE)</f>
        <v>35</v>
      </c>
      <c r="AS287" s="7" t="str">
        <f t="shared" si="69"/>
        <v>S</v>
      </c>
      <c r="AT287">
        <f>VLOOKUP($C287,KBMAUCO!$A$2:$S$604,10,FALSE)</f>
        <v>36</v>
      </c>
      <c r="AU287" s="7" t="str">
        <f t="shared" si="70"/>
        <v>S</v>
      </c>
      <c r="AV287">
        <f>VLOOKUP($C287,KBMAUCO!$A$2:$S$604,8,FALSE)</f>
        <v>6</v>
      </c>
      <c r="AW287" s="7" t="str">
        <f t="shared" si="71"/>
        <v>R</v>
      </c>
      <c r="AX287">
        <f>VLOOKUP($C287,KBMAUCO!$A$2:$S$604,11,FALSE)</f>
        <v>36</v>
      </c>
      <c r="AY287" s="7" t="str">
        <f t="shared" si="72"/>
        <v>S</v>
      </c>
      <c r="AZ287">
        <f>VLOOKUP($C287,KBMAUCO!$A$2:$S$604,13,FALSE)</f>
        <v>29</v>
      </c>
      <c r="BA287" s="7" t="str">
        <f t="shared" si="73"/>
        <v>S</v>
      </c>
      <c r="BB287">
        <f>VLOOKUP($C287,KBMAUCO!$A$2:$S$604,9,FALSE)</f>
        <v>24</v>
      </c>
      <c r="BC287" s="7" t="str">
        <f t="shared" si="74"/>
        <v>S</v>
      </c>
      <c r="BD287">
        <f>VLOOKUP($C287,KBMAUCO!$A$2:$S$604,14,FALSE)</f>
        <v>34</v>
      </c>
      <c r="BE287" s="7" t="str">
        <f t="shared" si="75"/>
        <v>S</v>
      </c>
      <c r="BF287">
        <f>VLOOKUP($C287,KBMAUCO!$A$2:$S$604,16,FALSE)</f>
        <v>36</v>
      </c>
      <c r="BG287" s="7" t="str">
        <f t="shared" si="76"/>
        <v>S</v>
      </c>
      <c r="BH287">
        <f>VLOOKUP($C287,KBMAUCO!$A$2:$S$604,19,FALSE)</f>
        <v>25</v>
      </c>
      <c r="BI287" s="7" t="str">
        <f t="shared" si="77"/>
        <v>S</v>
      </c>
      <c r="BJ287">
        <f>VLOOKUP($C287,KBMAUCO!$A$2:$S$604,18,FALSE)</f>
        <v>6</v>
      </c>
      <c r="BK287" s="7" t="str">
        <f t="shared" si="78"/>
        <v>R</v>
      </c>
      <c r="BL287" t="str">
        <f>VLOOKUP($C287,KBMAUCO!$A$2:$S$604,4,FALSE)</f>
        <v>_</v>
      </c>
      <c r="BM287" s="7" t="str">
        <f t="shared" si="63"/>
        <v>S</v>
      </c>
    </row>
    <row r="288" spans="1:65">
      <c r="A288" s="8" t="s">
        <v>1360</v>
      </c>
      <c r="B288">
        <v>1</v>
      </c>
      <c r="C288" s="8">
        <v>3974</v>
      </c>
      <c r="D288" s="8" t="s">
        <v>1360</v>
      </c>
      <c r="E288" s="23">
        <f>VLOOKUP(C288,'fechas de aislamiento'!A$2:B$825,2,FALSE)</f>
        <v>43571</v>
      </c>
      <c r="F288" s="8" t="s">
        <v>1360</v>
      </c>
      <c r="G288" t="s">
        <v>817</v>
      </c>
      <c r="H288" s="8" t="s">
        <v>1360</v>
      </c>
      <c r="I288" s="10" t="s">
        <v>1142</v>
      </c>
      <c r="J288" s="2" t="s">
        <v>1143</v>
      </c>
      <c r="K288" s="8" t="s">
        <v>1013</v>
      </c>
      <c r="L288" s="8" t="s">
        <v>1360</v>
      </c>
      <c r="M288" s="4" t="s">
        <v>1014</v>
      </c>
      <c r="N288" s="8">
        <v>131</v>
      </c>
      <c r="O288" t="s">
        <v>1360</v>
      </c>
      <c r="P288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1</v>
      </c>
      <c r="Y288" s="7">
        <v>0.5</v>
      </c>
      <c r="Z288" s="7">
        <v>0</v>
      </c>
      <c r="AA288" s="7">
        <v>1</v>
      </c>
      <c r="AB288" s="7">
        <v>0</v>
      </c>
      <c r="AC288" s="7">
        <v>0</v>
      </c>
      <c r="AD288" s="7">
        <v>0</v>
      </c>
      <c r="AE288" s="7">
        <v>1</v>
      </c>
      <c r="AF288" s="7"/>
      <c r="AG288" s="7"/>
      <c r="AH288">
        <f>VLOOKUP(C288,KBMAUCO!$A$2:$S$604,5,FALSE)</f>
        <v>19</v>
      </c>
      <c r="AI288" s="7" t="str">
        <f t="shared" si="64"/>
        <v>I</v>
      </c>
      <c r="AJ288">
        <f>VLOOKUP($C288,KBMAUCO!$A$2:$S$604,17,FALSE)</f>
        <v>12</v>
      </c>
      <c r="AK288" s="7" t="str">
        <f t="shared" si="65"/>
        <v>I</v>
      </c>
      <c r="AL288">
        <f>VLOOKUP($C288,KBMAUCO!$A$2:$S$604,6,FALSE)</f>
        <v>6</v>
      </c>
      <c r="AM288" s="7" t="str">
        <f t="shared" si="66"/>
        <v>R</v>
      </c>
      <c r="AN288">
        <f>VLOOKUP($C288,KBMAUCO!$A$2:$S$604,15,FALSE)</f>
        <v>26</v>
      </c>
      <c r="AO288" s="7" t="str">
        <f t="shared" si="67"/>
        <v>S</v>
      </c>
      <c r="AP288">
        <f>VLOOKUP($C288,KBMAUCO!$A$2:$S$604,12,FALSE)</f>
        <v>29</v>
      </c>
      <c r="AQ288" s="7" t="str">
        <f t="shared" si="68"/>
        <v>S</v>
      </c>
      <c r="AR288">
        <f>VLOOKUP($C288,KBMAUCO!$A$2:$S$604,7,FALSE)</f>
        <v>32</v>
      </c>
      <c r="AS288" s="7" t="str">
        <f t="shared" si="69"/>
        <v>S</v>
      </c>
      <c r="AT288">
        <f>VLOOKUP($C288,KBMAUCO!$A$2:$S$604,10,FALSE)</f>
        <v>34</v>
      </c>
      <c r="AU288" s="7" t="str">
        <f t="shared" si="70"/>
        <v>S</v>
      </c>
      <c r="AV288">
        <f>VLOOKUP($C288,KBMAUCO!$A$2:$S$604,8,FALSE)</f>
        <v>6</v>
      </c>
      <c r="AW288" s="7" t="str">
        <f t="shared" si="71"/>
        <v>R</v>
      </c>
      <c r="AX288">
        <f>VLOOKUP($C288,KBMAUCO!$A$2:$S$604,11,FALSE)</f>
        <v>34</v>
      </c>
      <c r="AY288" s="7" t="str">
        <f t="shared" si="72"/>
        <v>S</v>
      </c>
      <c r="AZ288">
        <f>VLOOKUP($C288,KBMAUCO!$A$2:$S$604,13,FALSE)</f>
        <v>29</v>
      </c>
      <c r="BA288" s="7" t="str">
        <f t="shared" si="73"/>
        <v>S</v>
      </c>
      <c r="BB288">
        <f>VLOOKUP($C288,KBMAUCO!$A$2:$S$604,9,FALSE)</f>
        <v>24</v>
      </c>
      <c r="BC288" s="7" t="str">
        <f t="shared" si="74"/>
        <v>S</v>
      </c>
      <c r="BD288">
        <f>VLOOKUP($C288,KBMAUCO!$A$2:$S$604,14,FALSE)</f>
        <v>30</v>
      </c>
      <c r="BE288" s="7" t="str">
        <f t="shared" si="75"/>
        <v>S</v>
      </c>
      <c r="BF288">
        <f>VLOOKUP($C288,KBMAUCO!$A$2:$S$604,16,FALSE)</f>
        <v>34</v>
      </c>
      <c r="BG288" s="7" t="str">
        <f t="shared" si="76"/>
        <v>S</v>
      </c>
      <c r="BH288">
        <f>VLOOKUP($C288,KBMAUCO!$A$2:$S$604,19,FALSE)</f>
        <v>25</v>
      </c>
      <c r="BI288" s="7" t="str">
        <f t="shared" si="77"/>
        <v>S</v>
      </c>
      <c r="BJ288">
        <f>VLOOKUP($C288,KBMAUCO!$A$2:$S$604,18,FALSE)</f>
        <v>6</v>
      </c>
      <c r="BK288" s="7" t="str">
        <f t="shared" si="78"/>
        <v>R</v>
      </c>
      <c r="BL288" t="str">
        <f>VLOOKUP($C288,KBMAUCO!$A$2:$S$604,4,FALSE)</f>
        <v>_</v>
      </c>
      <c r="BM288" s="7" t="str">
        <f t="shared" si="63"/>
        <v>S</v>
      </c>
    </row>
    <row r="289" spans="1:65">
      <c r="A289" s="8" t="s">
        <v>1361</v>
      </c>
      <c r="B289" s="8"/>
      <c r="C289" s="8">
        <v>4171</v>
      </c>
      <c r="D289" s="8" t="s">
        <v>1361</v>
      </c>
      <c r="E289" s="23">
        <f>VLOOKUP(C289,'fechas de aislamiento'!A$2:B$825,2,FALSE)</f>
        <v>43573</v>
      </c>
      <c r="F289" s="8" t="s">
        <v>1361</v>
      </c>
      <c r="G289" t="str">
        <f>VLOOKUP(C289,Sheet4!A$2:B$604,2,FALSE)</f>
        <v>PCM-300M1CAZ</v>
      </c>
      <c r="H289" s="8" t="s">
        <v>1361</v>
      </c>
      <c r="I289" s="10" t="s">
        <v>1142</v>
      </c>
      <c r="J289" s="2" t="s">
        <v>1143</v>
      </c>
      <c r="K289" s="8" t="s">
        <v>1013</v>
      </c>
      <c r="L289" s="8" t="s">
        <v>1361</v>
      </c>
      <c r="M289" s="4" t="s">
        <v>1014</v>
      </c>
      <c r="N289" s="8">
        <v>1722</v>
      </c>
      <c r="O289" t="s">
        <v>1361</v>
      </c>
      <c r="P289">
        <v>1</v>
      </c>
      <c r="Q289" s="7">
        <v>0</v>
      </c>
      <c r="R289" s="7">
        <v>0</v>
      </c>
      <c r="S289" s="7">
        <v>0</v>
      </c>
      <c r="T289" s="7">
        <v>1</v>
      </c>
      <c r="U289" s="7">
        <v>0.5</v>
      </c>
      <c r="V289" s="7">
        <v>1</v>
      </c>
      <c r="W289" s="7">
        <v>1</v>
      </c>
      <c r="X289" s="7">
        <v>1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/>
      <c r="AG289" s="7"/>
      <c r="AH289">
        <f>VLOOKUP(C289,KBMAUCO!$A$2:$S$604,5,FALSE)</f>
        <v>25</v>
      </c>
      <c r="AI289" s="7" t="str">
        <f t="shared" si="64"/>
        <v>S</v>
      </c>
      <c r="AJ289">
        <f>VLOOKUP($C289,KBMAUCO!$A$2:$S$604,17,FALSE)</f>
        <v>19</v>
      </c>
      <c r="AK289" s="7" t="str">
        <f t="shared" si="65"/>
        <v>S</v>
      </c>
      <c r="AL289">
        <f>VLOOKUP($C289,KBMAUCO!$A$2:$S$604,6,FALSE)</f>
        <v>6</v>
      </c>
      <c r="AM289" s="7" t="str">
        <f t="shared" si="66"/>
        <v>R</v>
      </c>
      <c r="AN289">
        <f>VLOOKUP($C289,KBMAUCO!$A$2:$S$604,15,FALSE)</f>
        <v>6</v>
      </c>
      <c r="AO289" s="7" t="str">
        <f t="shared" si="67"/>
        <v>R</v>
      </c>
      <c r="AP289">
        <f>VLOOKUP($C289,KBMAUCO!$A$2:$S$604,12,FALSE)</f>
        <v>17</v>
      </c>
      <c r="AQ289" s="7" t="str">
        <f t="shared" si="68"/>
        <v>R</v>
      </c>
      <c r="AR289">
        <f>VLOOKUP($C289,KBMAUCO!$A$2:$S$604,7,FALSE)</f>
        <v>18</v>
      </c>
      <c r="AS289" s="7" t="str">
        <f t="shared" si="69"/>
        <v>I</v>
      </c>
      <c r="AT289">
        <f>VLOOKUP($C289,KBMAUCO!$A$2:$S$604,10,FALSE)</f>
        <v>8</v>
      </c>
      <c r="AU289" s="7" t="str">
        <f t="shared" si="70"/>
        <v>R</v>
      </c>
      <c r="AV289">
        <f>VLOOKUP($C289,KBMAUCO!$A$2:$S$604,8,FALSE)</f>
        <v>27</v>
      </c>
      <c r="AW289" s="7" t="str">
        <f t="shared" si="71"/>
        <v>S</v>
      </c>
      <c r="AX289">
        <f>VLOOKUP($C289,KBMAUCO!$A$2:$S$604,11,FALSE)</f>
        <v>30</v>
      </c>
      <c r="AY289" s="7" t="str">
        <f t="shared" si="72"/>
        <v>S</v>
      </c>
      <c r="AZ289">
        <f>VLOOKUP($C289,KBMAUCO!$A$2:$S$604,13,FALSE)</f>
        <v>29</v>
      </c>
      <c r="BA289" s="7" t="str">
        <f t="shared" si="73"/>
        <v>S</v>
      </c>
      <c r="BB289">
        <f>VLOOKUP($C289,KBMAUCO!$A$2:$S$604,9,FALSE)</f>
        <v>24</v>
      </c>
      <c r="BC289" s="7" t="str">
        <f t="shared" si="74"/>
        <v>S</v>
      </c>
      <c r="BD289">
        <f>VLOOKUP($C289,KBMAUCO!$A$2:$S$604,14,FALSE)</f>
        <v>32</v>
      </c>
      <c r="BE289" s="7" t="str">
        <f t="shared" si="75"/>
        <v>S</v>
      </c>
      <c r="BF289">
        <f>VLOOKUP($C289,KBMAUCO!$A$2:$S$604,16,FALSE)</f>
        <v>36</v>
      </c>
      <c r="BG289" s="7" t="str">
        <f t="shared" si="76"/>
        <v>S</v>
      </c>
      <c r="BH289">
        <f>VLOOKUP($C289,KBMAUCO!$A$2:$S$604,19,FALSE)</f>
        <v>32</v>
      </c>
      <c r="BI289" s="7" t="str">
        <f t="shared" si="77"/>
        <v>S</v>
      </c>
      <c r="BJ289">
        <f>VLOOKUP($C289,KBMAUCO!$A$2:$S$604,18,FALSE)</f>
        <v>29</v>
      </c>
      <c r="BK289" s="7" t="str">
        <f t="shared" si="78"/>
        <v>S</v>
      </c>
      <c r="BL289" t="str">
        <f>VLOOKUP($C289,KBMAUCO!$A$2:$S$604,4,FALSE)</f>
        <v>_</v>
      </c>
      <c r="BM289" s="7" t="str">
        <f t="shared" si="63"/>
        <v>S</v>
      </c>
    </row>
    <row r="290" spans="1:65">
      <c r="A290" s="8" t="s">
        <v>1362</v>
      </c>
      <c r="B290" s="8"/>
      <c r="C290" s="8">
        <v>4172</v>
      </c>
      <c r="D290" s="8" t="s">
        <v>1362</v>
      </c>
      <c r="E290" s="23">
        <f>VLOOKUP(C290,'fechas de aislamiento'!A$2:B$825,2,FALSE)</f>
        <v>43573</v>
      </c>
      <c r="F290" s="8" t="s">
        <v>1362</v>
      </c>
      <c r="G290" t="str">
        <f>VLOOKUP(C290,Sheet4!A$2:B$604,2,FALSE)</f>
        <v>PCM-300M2CAZ</v>
      </c>
      <c r="H290" s="8" t="s">
        <v>1362</v>
      </c>
      <c r="I290" s="10" t="s">
        <v>1142</v>
      </c>
      <c r="J290" s="2" t="s">
        <v>1143</v>
      </c>
      <c r="K290" s="8" t="s">
        <v>1013</v>
      </c>
      <c r="L290" s="8" t="s">
        <v>1362</v>
      </c>
      <c r="M290" s="4" t="s">
        <v>1014</v>
      </c>
      <c r="N290" s="8">
        <v>1722</v>
      </c>
      <c r="O290" t="s">
        <v>1362</v>
      </c>
      <c r="P290">
        <v>1</v>
      </c>
      <c r="Q290" s="7">
        <v>0</v>
      </c>
      <c r="R290" s="7">
        <v>0</v>
      </c>
      <c r="S290" s="7">
        <v>0</v>
      </c>
      <c r="T290" s="7">
        <v>1</v>
      </c>
      <c r="U290" s="7">
        <v>1</v>
      </c>
      <c r="V290" s="7">
        <v>1</v>
      </c>
      <c r="W290" s="7">
        <v>1</v>
      </c>
      <c r="X290" s="7">
        <v>1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/>
      <c r="AG290" s="7"/>
      <c r="AH290">
        <f>VLOOKUP(C290,KBMAUCO!$A$2:$S$604,5,FALSE)</f>
        <v>25</v>
      </c>
      <c r="AI290" s="7" t="str">
        <f t="shared" si="64"/>
        <v>S</v>
      </c>
      <c r="AJ290">
        <f>VLOOKUP($C290,KBMAUCO!$A$2:$S$604,17,FALSE)</f>
        <v>17</v>
      </c>
      <c r="AK290" s="7" t="str">
        <f t="shared" si="65"/>
        <v>S</v>
      </c>
      <c r="AL290">
        <f>VLOOKUP($C290,KBMAUCO!$A$2:$S$604,6,FALSE)</f>
        <v>6</v>
      </c>
      <c r="AM290" s="7" t="str">
        <f t="shared" si="66"/>
        <v>R</v>
      </c>
      <c r="AN290">
        <f>VLOOKUP($C290,KBMAUCO!$A$2:$S$604,15,FALSE)</f>
        <v>6</v>
      </c>
      <c r="AO290" s="7" t="str">
        <f t="shared" si="67"/>
        <v>R</v>
      </c>
      <c r="AP290">
        <f>VLOOKUP($C290,KBMAUCO!$A$2:$S$604,12,FALSE)</f>
        <v>17</v>
      </c>
      <c r="AQ290" s="7" t="str">
        <f t="shared" si="68"/>
        <v>R</v>
      </c>
      <c r="AR290">
        <f>VLOOKUP($C290,KBMAUCO!$A$2:$S$604,7,FALSE)</f>
        <v>17</v>
      </c>
      <c r="AS290" s="7" t="str">
        <f t="shared" si="69"/>
        <v>R</v>
      </c>
      <c r="AT290">
        <f>VLOOKUP($C290,KBMAUCO!$A$2:$S$604,10,FALSE)</f>
        <v>6</v>
      </c>
      <c r="AU290" s="7" t="str">
        <f t="shared" si="70"/>
        <v>R</v>
      </c>
      <c r="AV290">
        <f>VLOOKUP($C290,KBMAUCO!$A$2:$S$604,8,FALSE)</f>
        <v>29</v>
      </c>
      <c r="AW290" s="7" t="str">
        <f t="shared" si="71"/>
        <v>S</v>
      </c>
      <c r="AX290">
        <f>VLOOKUP($C290,KBMAUCO!$A$2:$S$604,11,FALSE)</f>
        <v>30</v>
      </c>
      <c r="AY290" s="7" t="str">
        <f t="shared" si="72"/>
        <v>S</v>
      </c>
      <c r="AZ290">
        <f>VLOOKUP($C290,KBMAUCO!$A$2:$S$604,13,FALSE)</f>
        <v>27</v>
      </c>
      <c r="BA290" s="7" t="str">
        <f t="shared" si="73"/>
        <v>S</v>
      </c>
      <c r="BB290">
        <f>VLOOKUP($C290,KBMAUCO!$A$2:$S$604,9,FALSE)</f>
        <v>25</v>
      </c>
      <c r="BC290" s="7" t="str">
        <f t="shared" si="74"/>
        <v>S</v>
      </c>
      <c r="BD290">
        <f>VLOOKUP($C290,KBMAUCO!$A$2:$S$604,14,FALSE)</f>
        <v>29</v>
      </c>
      <c r="BE290" s="7" t="str">
        <f t="shared" si="75"/>
        <v>S</v>
      </c>
      <c r="BF290">
        <f>VLOOKUP($C290,KBMAUCO!$A$2:$S$604,16,FALSE)</f>
        <v>33</v>
      </c>
      <c r="BG290" s="7" t="str">
        <f t="shared" si="76"/>
        <v>S</v>
      </c>
      <c r="BH290">
        <f>VLOOKUP($C290,KBMAUCO!$A$2:$S$604,19,FALSE)</f>
        <v>27</v>
      </c>
      <c r="BI290" s="7" t="str">
        <f t="shared" si="77"/>
        <v>S</v>
      </c>
      <c r="BJ290">
        <f>VLOOKUP($C290,KBMAUCO!$A$2:$S$604,18,FALSE)</f>
        <v>25</v>
      </c>
      <c r="BK290" s="7" t="str">
        <f t="shared" si="78"/>
        <v>S</v>
      </c>
      <c r="BL290" t="str">
        <f>VLOOKUP($C290,KBMAUCO!$A$2:$S$604,4,FALSE)</f>
        <v>_</v>
      </c>
      <c r="BM290" s="7" t="str">
        <f t="shared" si="63"/>
        <v>S</v>
      </c>
    </row>
    <row r="291" spans="1:65">
      <c r="A291" s="8" t="s">
        <v>1363</v>
      </c>
      <c r="B291" s="8"/>
      <c r="C291" s="8">
        <v>4174</v>
      </c>
      <c r="D291" s="8" t="s">
        <v>1363</v>
      </c>
      <c r="E291" s="23">
        <f>VLOOKUP(C291,'fechas de aislamiento'!A$2:B$825,2,FALSE)</f>
        <v>43573</v>
      </c>
      <c r="F291" s="8" t="s">
        <v>1363</v>
      </c>
      <c r="G291" t="str">
        <f>VLOOKUP(C291,Sheet4!A$2:B$604,2,FALSE)</f>
        <v>PCM-315M1CAZ</v>
      </c>
      <c r="H291" s="8" t="s">
        <v>1363</v>
      </c>
      <c r="I291" s="10" t="s">
        <v>1142</v>
      </c>
      <c r="J291" s="2" t="s">
        <v>1143</v>
      </c>
      <c r="K291" s="8" t="s">
        <v>1013</v>
      </c>
      <c r="L291" s="8" t="s">
        <v>1363</v>
      </c>
      <c r="M291" s="4" t="s">
        <v>1014</v>
      </c>
      <c r="N291" s="8">
        <v>457</v>
      </c>
      <c r="O291" t="s">
        <v>1363</v>
      </c>
      <c r="P291">
        <v>1</v>
      </c>
      <c r="Q291" s="7">
        <v>1</v>
      </c>
      <c r="R291" s="7">
        <v>0</v>
      </c>
      <c r="S291" s="7">
        <v>0</v>
      </c>
      <c r="T291" s="7">
        <v>1</v>
      </c>
      <c r="U291" s="7">
        <v>0</v>
      </c>
      <c r="V291" s="7">
        <v>1</v>
      </c>
      <c r="W291" s="7">
        <v>0.5</v>
      </c>
      <c r="X291" s="7">
        <v>1</v>
      </c>
      <c r="Y291" s="7">
        <v>0</v>
      </c>
      <c r="Z291" s="7">
        <v>0</v>
      </c>
      <c r="AA291" s="7">
        <v>1</v>
      </c>
      <c r="AB291" s="7">
        <v>0</v>
      </c>
      <c r="AC291" s="7">
        <v>0</v>
      </c>
      <c r="AD291" s="7">
        <v>0</v>
      </c>
      <c r="AE291" s="7">
        <v>0</v>
      </c>
      <c r="AF291" s="7"/>
      <c r="AG291" s="7"/>
      <c r="AH291">
        <f>VLOOKUP(C291,KBMAUCO!$A$2:$S$604,5,FALSE)</f>
        <v>25</v>
      </c>
      <c r="AI291" s="7" t="str">
        <f t="shared" si="64"/>
        <v>S</v>
      </c>
      <c r="AJ291">
        <f>VLOOKUP($C291,KBMAUCO!$A$2:$S$604,17,FALSE)</f>
        <v>21</v>
      </c>
      <c r="AK291" s="7" t="str">
        <f t="shared" si="65"/>
        <v>S</v>
      </c>
      <c r="AL291">
        <f>VLOOKUP($C291,KBMAUCO!$A$2:$S$604,6,FALSE)</f>
        <v>6</v>
      </c>
      <c r="AM291" s="7" t="str">
        <f t="shared" si="66"/>
        <v>R</v>
      </c>
      <c r="AN291">
        <f>VLOOKUP($C291,KBMAUCO!$A$2:$S$604,15,FALSE)</f>
        <v>6</v>
      </c>
      <c r="AO291" s="7" t="str">
        <f t="shared" si="67"/>
        <v>R</v>
      </c>
      <c r="AP291">
        <f>VLOOKUP($C291,KBMAUCO!$A$2:$S$604,12,FALSE)</f>
        <v>23</v>
      </c>
      <c r="AQ291" s="7" t="str">
        <f t="shared" si="68"/>
        <v>I</v>
      </c>
      <c r="AR291">
        <f>VLOOKUP($C291,KBMAUCO!$A$2:$S$604,7,FALSE)</f>
        <v>25</v>
      </c>
      <c r="AS291" s="7" t="str">
        <f t="shared" si="69"/>
        <v>S</v>
      </c>
      <c r="AT291">
        <f>VLOOKUP($C291,KBMAUCO!$A$2:$S$604,10,FALSE)</f>
        <v>15</v>
      </c>
      <c r="AU291" s="7" t="str">
        <f t="shared" si="70"/>
        <v>R</v>
      </c>
      <c r="AV291">
        <f>VLOOKUP($C291,KBMAUCO!$A$2:$S$604,8,FALSE)</f>
        <v>6</v>
      </c>
      <c r="AW291" s="7" t="str">
        <f t="shared" si="71"/>
        <v>R</v>
      </c>
      <c r="AX291">
        <f>VLOOKUP($C291,KBMAUCO!$A$2:$S$604,11,FALSE)</f>
        <v>18</v>
      </c>
      <c r="AY291" s="7" t="str">
        <f t="shared" si="72"/>
        <v>R</v>
      </c>
      <c r="AZ291">
        <f>VLOOKUP($C291,KBMAUCO!$A$2:$S$604,13,FALSE)</f>
        <v>30</v>
      </c>
      <c r="BA291" s="7" t="str">
        <f t="shared" si="73"/>
        <v>S</v>
      </c>
      <c r="BB291">
        <f>VLOOKUP($C291,KBMAUCO!$A$2:$S$604,9,FALSE)</f>
        <v>26</v>
      </c>
      <c r="BC291" s="7" t="str">
        <f t="shared" si="74"/>
        <v>S</v>
      </c>
      <c r="BD291">
        <f>VLOOKUP($C291,KBMAUCO!$A$2:$S$604,14,FALSE)</f>
        <v>34</v>
      </c>
      <c r="BE291" s="7" t="str">
        <f t="shared" si="75"/>
        <v>S</v>
      </c>
      <c r="BF291">
        <f>VLOOKUP($C291,KBMAUCO!$A$2:$S$604,16,FALSE)</f>
        <v>37</v>
      </c>
      <c r="BG291" s="7" t="str">
        <f t="shared" si="76"/>
        <v>S</v>
      </c>
      <c r="BH291">
        <f>VLOOKUP($C291,KBMAUCO!$A$2:$S$604,19,FALSE)</f>
        <v>30</v>
      </c>
      <c r="BI291" s="7" t="str">
        <f t="shared" si="77"/>
        <v>S</v>
      </c>
      <c r="BJ291">
        <f>VLOOKUP($C291,KBMAUCO!$A$2:$S$604,18,FALSE)</f>
        <v>26</v>
      </c>
      <c r="BK291" s="7" t="str">
        <f t="shared" si="78"/>
        <v>S</v>
      </c>
      <c r="BL291" t="str">
        <f>VLOOKUP($C291,KBMAUCO!$A$2:$S$604,4,FALSE)</f>
        <v>_</v>
      </c>
      <c r="BM291" s="7" t="str">
        <f t="shared" si="63"/>
        <v>S</v>
      </c>
    </row>
    <row r="292" spans="1:65">
      <c r="A292" s="8" t="s">
        <v>1364</v>
      </c>
      <c r="B292" s="8"/>
      <c r="C292" s="8">
        <v>4182</v>
      </c>
      <c r="D292" s="8" t="s">
        <v>1364</v>
      </c>
      <c r="E292" s="23">
        <f>VLOOKUP(C292,'fechas de aislamiento'!A$2:B$825,2,FALSE)</f>
        <v>43573</v>
      </c>
      <c r="F292" s="8" t="s">
        <v>1364</v>
      </c>
      <c r="G292" t="str">
        <f>VLOOKUP(C292,Sheet4!A$2:B$604,2,FALSE)</f>
        <v>PCM-297M1CIP</v>
      </c>
      <c r="H292" s="8" t="s">
        <v>1364</v>
      </c>
      <c r="I292" s="10" t="s">
        <v>1142</v>
      </c>
      <c r="J292" s="2" t="s">
        <v>1143</v>
      </c>
      <c r="K292" s="8" t="s">
        <v>1013</v>
      </c>
      <c r="L292" s="8" t="s">
        <v>1364</v>
      </c>
      <c r="M292" s="4" t="s">
        <v>1014</v>
      </c>
      <c r="N292" s="8">
        <v>744</v>
      </c>
      <c r="O292" t="s">
        <v>1364</v>
      </c>
      <c r="P292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1</v>
      </c>
      <c r="Y292" s="7">
        <v>0</v>
      </c>
      <c r="Z292" s="7">
        <v>0</v>
      </c>
      <c r="AA292" s="7">
        <v>1</v>
      </c>
      <c r="AB292" s="7">
        <v>0</v>
      </c>
      <c r="AC292" s="7">
        <v>0</v>
      </c>
      <c r="AD292" s="7">
        <v>0</v>
      </c>
      <c r="AE292" s="7">
        <v>1</v>
      </c>
      <c r="AF292" s="7"/>
      <c r="AG292" s="7"/>
      <c r="AH292">
        <f>VLOOKUP(C292,KBMAUCO!$A$2:$S$604,5,FALSE)</f>
        <v>21</v>
      </c>
      <c r="AI292" s="7" t="str">
        <f t="shared" si="64"/>
        <v>S</v>
      </c>
      <c r="AJ292">
        <f>VLOOKUP($C292,KBMAUCO!$A$2:$S$604,17,FALSE)</f>
        <v>19</v>
      </c>
      <c r="AK292" s="7" t="str">
        <f t="shared" si="65"/>
        <v>S</v>
      </c>
      <c r="AL292">
        <f>VLOOKUP($C292,KBMAUCO!$A$2:$S$604,6,FALSE)</f>
        <v>6</v>
      </c>
      <c r="AM292" s="7" t="str">
        <f t="shared" si="66"/>
        <v>R</v>
      </c>
      <c r="AN292">
        <f>VLOOKUP($C292,KBMAUCO!$A$2:$S$604,15,FALSE)</f>
        <v>24</v>
      </c>
      <c r="AO292" s="7" t="str">
        <f t="shared" si="67"/>
        <v>S</v>
      </c>
      <c r="AP292">
        <f>VLOOKUP($C292,KBMAUCO!$A$2:$S$604,12,FALSE)</f>
        <v>31</v>
      </c>
      <c r="AQ292" s="7" t="str">
        <f t="shared" si="68"/>
        <v>S</v>
      </c>
      <c r="AR292">
        <f>VLOOKUP($C292,KBMAUCO!$A$2:$S$604,7,FALSE)</f>
        <v>28</v>
      </c>
      <c r="AS292" s="7" t="str">
        <f t="shared" si="69"/>
        <v>S</v>
      </c>
      <c r="AT292">
        <f>VLOOKUP($C292,KBMAUCO!$A$2:$S$604,10,FALSE)</f>
        <v>30</v>
      </c>
      <c r="AU292" s="7" t="str">
        <f t="shared" si="70"/>
        <v>S</v>
      </c>
      <c r="AV292">
        <f>VLOOKUP($C292,KBMAUCO!$A$2:$S$604,8,FALSE)</f>
        <v>13</v>
      </c>
      <c r="AW292" s="7" t="str">
        <f t="shared" si="71"/>
        <v>R</v>
      </c>
      <c r="AX292">
        <f>VLOOKUP($C292,KBMAUCO!$A$2:$S$604,11,FALSE)</f>
        <v>35</v>
      </c>
      <c r="AY292" s="7" t="str">
        <f t="shared" si="72"/>
        <v>S</v>
      </c>
      <c r="AZ292">
        <f>VLOOKUP($C292,KBMAUCO!$A$2:$S$604,13,FALSE)</f>
        <v>30</v>
      </c>
      <c r="BA292" s="7" t="str">
        <f t="shared" si="73"/>
        <v>S</v>
      </c>
      <c r="BB292">
        <f>VLOOKUP($C292,KBMAUCO!$A$2:$S$604,9,FALSE)</f>
        <v>23</v>
      </c>
      <c r="BC292" s="7" t="str">
        <f t="shared" si="74"/>
        <v>S</v>
      </c>
      <c r="BD292">
        <f>VLOOKUP($C292,KBMAUCO!$A$2:$S$604,14,FALSE)</f>
        <v>29</v>
      </c>
      <c r="BE292" s="7" t="str">
        <f t="shared" si="75"/>
        <v>S</v>
      </c>
      <c r="BF292">
        <f>VLOOKUP($C292,KBMAUCO!$A$2:$S$604,16,FALSE)</f>
        <v>32</v>
      </c>
      <c r="BG292" s="7" t="str">
        <f t="shared" si="76"/>
        <v>S</v>
      </c>
      <c r="BH292">
        <f>VLOOKUP($C292,KBMAUCO!$A$2:$S$604,19,FALSE)</f>
        <v>25</v>
      </c>
      <c r="BI292" s="7" t="str">
        <f t="shared" si="77"/>
        <v>S</v>
      </c>
      <c r="BJ292">
        <f>VLOOKUP($C292,KBMAUCO!$A$2:$S$604,18,FALSE)</f>
        <v>6</v>
      </c>
      <c r="BK292" s="7" t="str">
        <f t="shared" si="78"/>
        <v>R</v>
      </c>
      <c r="BL292" t="str">
        <f>VLOOKUP($C292,KBMAUCO!$A$2:$S$604,4,FALSE)</f>
        <v>_</v>
      </c>
      <c r="BM292" s="7" t="str">
        <f t="shared" si="63"/>
        <v>S</v>
      </c>
    </row>
    <row r="293" spans="1:65">
      <c r="A293" s="8" t="s">
        <v>1365</v>
      </c>
      <c r="B293" s="8"/>
      <c r="C293" s="8">
        <v>4183</v>
      </c>
      <c r="D293" s="8" t="s">
        <v>1365</v>
      </c>
      <c r="E293" s="23">
        <f>VLOOKUP(C293,'fechas de aislamiento'!A$2:B$825,2,FALSE)</f>
        <v>43573</v>
      </c>
      <c r="F293" s="8" t="s">
        <v>1365</v>
      </c>
      <c r="G293" t="str">
        <f>VLOOKUP(C293,Sheet4!A$2:B$604,2,FALSE)</f>
        <v>PCM-297M2CIP</v>
      </c>
      <c r="H293" s="8" t="s">
        <v>1365</v>
      </c>
      <c r="I293" s="10" t="s">
        <v>1142</v>
      </c>
      <c r="J293" s="2" t="s">
        <v>1143</v>
      </c>
      <c r="K293" s="8" t="s">
        <v>1013</v>
      </c>
      <c r="L293" s="8" t="s">
        <v>1365</v>
      </c>
      <c r="M293" s="4" t="s">
        <v>1014</v>
      </c>
      <c r="N293" s="8">
        <v>744</v>
      </c>
      <c r="O293" t="s">
        <v>1365</v>
      </c>
      <c r="P293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1</v>
      </c>
      <c r="Y293" s="7">
        <v>0</v>
      </c>
      <c r="Z293" s="7">
        <v>0</v>
      </c>
      <c r="AA293" s="7">
        <v>1</v>
      </c>
      <c r="AB293" s="7">
        <v>0</v>
      </c>
      <c r="AC293" s="7">
        <v>0</v>
      </c>
      <c r="AD293" s="7">
        <v>0</v>
      </c>
      <c r="AE293" s="7">
        <v>1</v>
      </c>
      <c r="AF293" s="7"/>
      <c r="AG293" s="7"/>
      <c r="AH293">
        <f>VLOOKUP(C293,KBMAUCO!$A$2:$S$604,5,FALSE)</f>
        <v>24</v>
      </c>
      <c r="AI293" s="7" t="str">
        <f t="shared" si="64"/>
        <v>S</v>
      </c>
      <c r="AJ293">
        <f>VLOOKUP($C293,KBMAUCO!$A$2:$S$604,17,FALSE)</f>
        <v>19</v>
      </c>
      <c r="AK293" s="7" t="str">
        <f t="shared" si="65"/>
        <v>S</v>
      </c>
      <c r="AL293">
        <f>VLOOKUP($C293,KBMAUCO!$A$2:$S$604,6,FALSE)</f>
        <v>6</v>
      </c>
      <c r="AM293" s="7" t="str">
        <f t="shared" si="66"/>
        <v>R</v>
      </c>
      <c r="AN293">
        <f>VLOOKUP($C293,KBMAUCO!$A$2:$S$604,15,FALSE)</f>
        <v>28</v>
      </c>
      <c r="AO293" s="7" t="str">
        <f t="shared" si="67"/>
        <v>S</v>
      </c>
      <c r="AP293">
        <f>VLOOKUP($C293,KBMAUCO!$A$2:$S$604,12,FALSE)</f>
        <v>34</v>
      </c>
      <c r="AQ293" s="7" t="str">
        <f t="shared" si="68"/>
        <v>S</v>
      </c>
      <c r="AR293">
        <f>VLOOKUP($C293,KBMAUCO!$A$2:$S$604,7,FALSE)</f>
        <v>29</v>
      </c>
      <c r="AS293" s="7" t="str">
        <f t="shared" si="69"/>
        <v>S</v>
      </c>
      <c r="AT293">
        <f>VLOOKUP($C293,KBMAUCO!$A$2:$S$604,10,FALSE)</f>
        <v>31</v>
      </c>
      <c r="AU293" s="7" t="str">
        <f t="shared" si="70"/>
        <v>S</v>
      </c>
      <c r="AV293">
        <f>VLOOKUP($C293,KBMAUCO!$A$2:$S$604,8,FALSE)</f>
        <v>13</v>
      </c>
      <c r="AW293" s="7" t="str">
        <f t="shared" si="71"/>
        <v>R</v>
      </c>
      <c r="AX293">
        <f>VLOOKUP($C293,KBMAUCO!$A$2:$S$604,11,FALSE)</f>
        <v>39</v>
      </c>
      <c r="AY293" s="7" t="str">
        <f t="shared" si="72"/>
        <v>S</v>
      </c>
      <c r="AZ293">
        <f>VLOOKUP($C293,KBMAUCO!$A$2:$S$604,13,FALSE)</f>
        <v>31</v>
      </c>
      <c r="BA293" s="7" t="str">
        <f t="shared" si="73"/>
        <v>S</v>
      </c>
      <c r="BB293">
        <f>VLOOKUP($C293,KBMAUCO!$A$2:$S$604,9,FALSE)</f>
        <v>24</v>
      </c>
      <c r="BC293" s="7" t="str">
        <f t="shared" si="74"/>
        <v>S</v>
      </c>
      <c r="BD293">
        <f>VLOOKUP($C293,KBMAUCO!$A$2:$S$604,14,FALSE)</f>
        <v>30</v>
      </c>
      <c r="BE293" s="7" t="str">
        <f t="shared" si="75"/>
        <v>S</v>
      </c>
      <c r="BF293">
        <f>VLOOKUP($C293,KBMAUCO!$A$2:$S$604,16,FALSE)</f>
        <v>35</v>
      </c>
      <c r="BG293" s="7" t="str">
        <f t="shared" si="76"/>
        <v>S</v>
      </c>
      <c r="BH293">
        <f>VLOOKUP($C293,KBMAUCO!$A$2:$S$604,19,FALSE)</f>
        <v>29</v>
      </c>
      <c r="BI293" s="7" t="str">
        <f t="shared" si="77"/>
        <v>S</v>
      </c>
      <c r="BJ293">
        <f>VLOOKUP($C293,KBMAUCO!$A$2:$S$604,18,FALSE)</f>
        <v>6</v>
      </c>
      <c r="BK293" s="7" t="str">
        <f t="shared" si="78"/>
        <v>R</v>
      </c>
      <c r="BL293" t="str">
        <f>VLOOKUP($C293,KBMAUCO!$A$2:$S$604,4,FALSE)</f>
        <v>_</v>
      </c>
      <c r="BM293" s="7" t="str">
        <f t="shared" si="63"/>
        <v>S</v>
      </c>
    </row>
    <row r="294" spans="1:65">
      <c r="A294" s="8" t="s">
        <v>1366</v>
      </c>
      <c r="B294" s="8"/>
      <c r="C294" s="8">
        <v>4184</v>
      </c>
      <c r="D294" s="8" t="s">
        <v>1366</v>
      </c>
      <c r="E294" s="23">
        <f>VLOOKUP(C294,'fechas de aislamiento'!A$2:B$825,2,FALSE)</f>
        <v>43573</v>
      </c>
      <c r="F294" s="8" t="s">
        <v>1366</v>
      </c>
      <c r="G294" t="str">
        <f>VLOOKUP(C294,Sheet4!A$2:B$604,2,FALSE)</f>
        <v>PCM-300CIP</v>
      </c>
      <c r="H294" s="8" t="s">
        <v>1366</v>
      </c>
      <c r="I294" s="10" t="s">
        <v>1142</v>
      </c>
      <c r="J294" s="2" t="s">
        <v>1143</v>
      </c>
      <c r="K294" s="8" t="s">
        <v>1013</v>
      </c>
      <c r="L294" s="8" t="s">
        <v>1366</v>
      </c>
      <c r="M294" s="4" t="s">
        <v>1014</v>
      </c>
      <c r="N294" s="8">
        <v>1722</v>
      </c>
      <c r="O294" t="s">
        <v>1366</v>
      </c>
      <c r="P294">
        <v>1</v>
      </c>
      <c r="Q294" s="7">
        <v>0</v>
      </c>
      <c r="R294" s="7">
        <v>0</v>
      </c>
      <c r="S294" s="7">
        <v>0</v>
      </c>
      <c r="T294" s="7">
        <v>1</v>
      </c>
      <c r="U294" s="7">
        <v>0.5</v>
      </c>
      <c r="V294" s="7">
        <v>1</v>
      </c>
      <c r="W294" s="7">
        <v>1</v>
      </c>
      <c r="X294" s="7">
        <v>1</v>
      </c>
      <c r="Y294" s="7">
        <v>0</v>
      </c>
      <c r="Z294" s="7">
        <v>0</v>
      </c>
      <c r="AA294" s="7">
        <v>0.5</v>
      </c>
      <c r="AB294" s="7">
        <v>0</v>
      </c>
      <c r="AC294" s="7">
        <v>0</v>
      </c>
      <c r="AD294" s="7">
        <v>0</v>
      </c>
      <c r="AE294" s="7">
        <v>0</v>
      </c>
      <c r="AF294" s="7"/>
      <c r="AG294" s="7"/>
      <c r="AH294">
        <f>VLOOKUP(C294,KBMAUCO!$A$2:$S$604,5,FALSE)</f>
        <v>23</v>
      </c>
      <c r="AI294" s="7" t="str">
        <f t="shared" si="64"/>
        <v>S</v>
      </c>
      <c r="AJ294">
        <f>VLOOKUP($C294,KBMAUCO!$A$2:$S$604,17,FALSE)</f>
        <v>20</v>
      </c>
      <c r="AK294" s="7" t="str">
        <f t="shared" si="65"/>
        <v>S</v>
      </c>
      <c r="AL294">
        <f>VLOOKUP($C294,KBMAUCO!$A$2:$S$604,6,FALSE)</f>
        <v>6</v>
      </c>
      <c r="AM294" s="7" t="str">
        <f t="shared" si="66"/>
        <v>R</v>
      </c>
      <c r="AN294">
        <f>VLOOKUP($C294,KBMAUCO!$A$2:$S$604,15,FALSE)</f>
        <v>6</v>
      </c>
      <c r="AO294" s="7" t="str">
        <f t="shared" si="67"/>
        <v>R</v>
      </c>
      <c r="AP294">
        <f>VLOOKUP($C294,KBMAUCO!$A$2:$S$604,12,FALSE)</f>
        <v>17</v>
      </c>
      <c r="AQ294" s="7" t="str">
        <f t="shared" si="68"/>
        <v>R</v>
      </c>
      <c r="AR294">
        <f>VLOOKUP($C294,KBMAUCO!$A$2:$S$604,7,FALSE)</f>
        <v>19</v>
      </c>
      <c r="AS294" s="7" t="str">
        <f t="shared" si="69"/>
        <v>I</v>
      </c>
      <c r="AT294">
        <f>VLOOKUP($C294,KBMAUCO!$A$2:$S$604,10,FALSE)</f>
        <v>6</v>
      </c>
      <c r="AU294" s="7" t="str">
        <f t="shared" si="70"/>
        <v>R</v>
      </c>
      <c r="AV294">
        <f>VLOOKUP($C294,KBMAUCO!$A$2:$S$604,8,FALSE)</f>
        <v>25</v>
      </c>
      <c r="AW294" s="7" t="str">
        <f t="shared" si="71"/>
        <v>I</v>
      </c>
      <c r="AX294">
        <f>VLOOKUP($C294,KBMAUCO!$A$2:$S$604,11,FALSE)</f>
        <v>31</v>
      </c>
      <c r="AY294" s="7" t="str">
        <f t="shared" si="72"/>
        <v>S</v>
      </c>
      <c r="AZ294">
        <f>VLOOKUP($C294,KBMAUCO!$A$2:$S$604,13,FALSE)</f>
        <v>28</v>
      </c>
      <c r="BA294" s="7" t="str">
        <f t="shared" si="73"/>
        <v>S</v>
      </c>
      <c r="BB294">
        <f>VLOOKUP($C294,KBMAUCO!$A$2:$S$604,9,FALSE)</f>
        <v>22</v>
      </c>
      <c r="BC294" s="7" t="str">
        <f t="shared" si="74"/>
        <v>S</v>
      </c>
      <c r="BD294">
        <f>VLOOKUP($C294,KBMAUCO!$A$2:$S$604,14,FALSE)</f>
        <v>30</v>
      </c>
      <c r="BE294" s="7" t="str">
        <f t="shared" si="75"/>
        <v>S</v>
      </c>
      <c r="BF294">
        <f>VLOOKUP($C294,KBMAUCO!$A$2:$S$604,16,FALSE)</f>
        <v>35</v>
      </c>
      <c r="BG294" s="7" t="str">
        <f t="shared" si="76"/>
        <v>S</v>
      </c>
      <c r="BH294">
        <f>VLOOKUP($C294,KBMAUCO!$A$2:$S$604,19,FALSE)</f>
        <v>29</v>
      </c>
      <c r="BI294" s="7" t="str">
        <f t="shared" si="77"/>
        <v>S</v>
      </c>
      <c r="BJ294">
        <f>VLOOKUP($C294,KBMAUCO!$A$2:$S$604,18,FALSE)</f>
        <v>29</v>
      </c>
      <c r="BK294" s="7" t="str">
        <f t="shared" si="78"/>
        <v>S</v>
      </c>
      <c r="BL294" t="str">
        <f>VLOOKUP($C294,KBMAUCO!$A$2:$S$604,4,FALSE)</f>
        <v>_</v>
      </c>
      <c r="BM294" s="7" t="str">
        <f t="shared" si="63"/>
        <v>S</v>
      </c>
    </row>
    <row r="295" spans="1:65">
      <c r="A295" s="8" t="s">
        <v>1367</v>
      </c>
      <c r="B295">
        <v>1</v>
      </c>
      <c r="C295" s="8">
        <v>4185</v>
      </c>
      <c r="D295" s="8" t="s">
        <v>1367</v>
      </c>
      <c r="E295" s="23">
        <f>VLOOKUP(C295,'fechas de aislamiento'!A$2:B$825,2,FALSE)</f>
        <v>43573</v>
      </c>
      <c r="F295" s="8" t="s">
        <v>1367</v>
      </c>
      <c r="G295" t="s">
        <v>843</v>
      </c>
      <c r="H295" s="8" t="s">
        <v>1367</v>
      </c>
      <c r="I295" s="10" t="s">
        <v>1142</v>
      </c>
      <c r="J295" s="2" t="s">
        <v>1143</v>
      </c>
      <c r="K295" s="8" t="s">
        <v>1013</v>
      </c>
      <c r="L295" s="8" t="s">
        <v>1367</v>
      </c>
      <c r="M295" s="4" t="s">
        <v>1014</v>
      </c>
      <c r="N295" s="8">
        <v>1193</v>
      </c>
      <c r="O295" t="s">
        <v>1367</v>
      </c>
      <c r="P295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1</v>
      </c>
      <c r="Y295" s="7">
        <v>0</v>
      </c>
      <c r="Z295" s="7">
        <v>0</v>
      </c>
      <c r="AA295" s="7">
        <v>1</v>
      </c>
      <c r="AB295" s="7">
        <v>0</v>
      </c>
      <c r="AC295" s="7">
        <v>1</v>
      </c>
      <c r="AD295" s="7">
        <v>0</v>
      </c>
      <c r="AE295" s="7">
        <v>0</v>
      </c>
      <c r="AF295" s="7"/>
      <c r="AG295" s="7"/>
      <c r="AH295">
        <f>VLOOKUP(C295,KBMAUCO!$A$2:$S$604,5,FALSE)</f>
        <v>24</v>
      </c>
      <c r="AI295" s="7" t="str">
        <f t="shared" si="64"/>
        <v>S</v>
      </c>
      <c r="AJ295">
        <f>VLOOKUP($C295,KBMAUCO!$A$2:$S$604,17,FALSE)</f>
        <v>15</v>
      </c>
      <c r="AK295" s="7" t="str">
        <f t="shared" si="65"/>
        <v>S</v>
      </c>
      <c r="AL295">
        <f>VLOOKUP($C295,KBMAUCO!$A$2:$S$604,6,FALSE)</f>
        <v>6</v>
      </c>
      <c r="AM295" s="7" t="str">
        <f t="shared" si="66"/>
        <v>R</v>
      </c>
      <c r="AN295">
        <f>VLOOKUP($C295,KBMAUCO!$A$2:$S$604,15,FALSE)</f>
        <v>27</v>
      </c>
      <c r="AO295" s="7" t="str">
        <f t="shared" si="67"/>
        <v>S</v>
      </c>
      <c r="AP295">
        <f>VLOOKUP($C295,KBMAUCO!$A$2:$S$604,12,FALSE)</f>
        <v>34</v>
      </c>
      <c r="AQ295" s="7" t="str">
        <f t="shared" si="68"/>
        <v>S</v>
      </c>
      <c r="AR295">
        <f>VLOOKUP($C295,KBMAUCO!$A$2:$S$604,7,FALSE)</f>
        <v>30</v>
      </c>
      <c r="AS295" s="7" t="str">
        <f t="shared" si="69"/>
        <v>S</v>
      </c>
      <c r="AT295">
        <f>VLOOKUP($C295,KBMAUCO!$A$2:$S$604,10,FALSE)</f>
        <v>31</v>
      </c>
      <c r="AU295" s="7" t="str">
        <f t="shared" si="70"/>
        <v>S</v>
      </c>
      <c r="AV295">
        <f>VLOOKUP($C295,KBMAUCO!$A$2:$S$604,8,FALSE)</f>
        <v>6</v>
      </c>
      <c r="AW295" s="7" t="str">
        <f t="shared" si="71"/>
        <v>R</v>
      </c>
      <c r="AX295">
        <f>VLOOKUP($C295,KBMAUCO!$A$2:$S$604,11,FALSE)</f>
        <v>35</v>
      </c>
      <c r="AY295" s="7" t="str">
        <f t="shared" si="72"/>
        <v>S</v>
      </c>
      <c r="AZ295">
        <f>VLOOKUP($C295,KBMAUCO!$A$2:$S$604,13,FALSE)</f>
        <v>30</v>
      </c>
      <c r="BA295" s="7" t="str">
        <f t="shared" si="73"/>
        <v>S</v>
      </c>
      <c r="BB295">
        <f>VLOOKUP($C295,KBMAUCO!$A$2:$S$604,9,FALSE)</f>
        <v>9</v>
      </c>
      <c r="BC295" s="7" t="str">
        <f t="shared" si="74"/>
        <v>R</v>
      </c>
      <c r="BD295">
        <f>VLOOKUP($C295,KBMAUCO!$A$2:$S$604,14,FALSE)</f>
        <v>30</v>
      </c>
      <c r="BE295" s="7" t="str">
        <f t="shared" si="75"/>
        <v>S</v>
      </c>
      <c r="BF295">
        <f>VLOOKUP($C295,KBMAUCO!$A$2:$S$604,16,FALSE)</f>
        <v>34</v>
      </c>
      <c r="BG295" s="7" t="str">
        <f t="shared" si="76"/>
        <v>S</v>
      </c>
      <c r="BH295">
        <f>VLOOKUP($C295,KBMAUCO!$A$2:$S$604,19,FALSE)</f>
        <v>29</v>
      </c>
      <c r="BI295" s="7" t="str">
        <f t="shared" si="77"/>
        <v>S</v>
      </c>
      <c r="BJ295">
        <f>VLOOKUP($C295,KBMAUCO!$A$2:$S$604,18,FALSE)</f>
        <v>25</v>
      </c>
      <c r="BK295" s="7" t="str">
        <f t="shared" si="78"/>
        <v>S</v>
      </c>
      <c r="BL295" t="str">
        <f>VLOOKUP($C295,KBMAUCO!$A$2:$S$604,4,FALSE)</f>
        <v>_</v>
      </c>
      <c r="BM295" s="7" t="str">
        <f t="shared" si="63"/>
        <v>S</v>
      </c>
    </row>
    <row r="296" spans="1:65">
      <c r="A296" s="8" t="s">
        <v>1368</v>
      </c>
      <c r="B296" s="8"/>
      <c r="C296" s="8">
        <v>4186</v>
      </c>
      <c r="D296" s="8" t="s">
        <v>1368</v>
      </c>
      <c r="E296" s="23">
        <f>VLOOKUP(C296,'fechas de aislamiento'!A$2:B$825,2,FALSE)</f>
        <v>43573</v>
      </c>
      <c r="F296" s="8" t="s">
        <v>1368</v>
      </c>
      <c r="G296" t="str">
        <f>VLOOKUP(C296,Sheet4!A$2:B$604,2,FALSE)</f>
        <v>PCM-315M2CIP</v>
      </c>
      <c r="H296" s="8" t="s">
        <v>1368</v>
      </c>
      <c r="I296" s="10" t="s">
        <v>1142</v>
      </c>
      <c r="J296" s="2" t="s">
        <v>1143</v>
      </c>
      <c r="K296" s="8" t="s">
        <v>1013</v>
      </c>
      <c r="L296" s="8" t="s">
        <v>1368</v>
      </c>
      <c r="M296" s="4" t="s">
        <v>1014</v>
      </c>
      <c r="N296" s="8">
        <v>457</v>
      </c>
      <c r="O296" t="s">
        <v>1368</v>
      </c>
      <c r="P296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1</v>
      </c>
      <c r="AB296" s="7">
        <v>0</v>
      </c>
      <c r="AC296" s="7">
        <v>0</v>
      </c>
      <c r="AD296" s="7">
        <v>0</v>
      </c>
      <c r="AE296" s="7">
        <v>0</v>
      </c>
      <c r="AF296" s="7"/>
      <c r="AG296" s="7"/>
      <c r="AH296">
        <f>VLOOKUP(C296,KBMAUCO!$A$2:$S$604,5,FALSE)</f>
        <v>22</v>
      </c>
      <c r="AI296" s="7" t="str">
        <f t="shared" si="64"/>
        <v>S</v>
      </c>
      <c r="AJ296">
        <f>VLOOKUP($C296,KBMAUCO!$A$2:$S$604,17,FALSE)</f>
        <v>22</v>
      </c>
      <c r="AK296" s="7" t="str">
        <f t="shared" si="65"/>
        <v>S</v>
      </c>
      <c r="AL296">
        <f>VLOOKUP($C296,KBMAUCO!$A$2:$S$604,6,FALSE)</f>
        <v>21</v>
      </c>
      <c r="AM296" s="7" t="str">
        <f t="shared" si="66"/>
        <v>S</v>
      </c>
      <c r="AN296">
        <f>VLOOKUP($C296,KBMAUCO!$A$2:$S$604,15,FALSE)</f>
        <v>30</v>
      </c>
      <c r="AO296" s="7" t="str">
        <f t="shared" si="67"/>
        <v>S</v>
      </c>
      <c r="AP296">
        <f>VLOOKUP($C296,KBMAUCO!$A$2:$S$604,12,FALSE)</f>
        <v>33</v>
      </c>
      <c r="AQ296" s="7" t="str">
        <f t="shared" si="68"/>
        <v>S</v>
      </c>
      <c r="AR296">
        <f>VLOOKUP($C296,KBMAUCO!$A$2:$S$604,7,FALSE)</f>
        <v>30</v>
      </c>
      <c r="AS296" s="7" t="str">
        <f t="shared" si="69"/>
        <v>S</v>
      </c>
      <c r="AT296">
        <f>VLOOKUP($C296,KBMAUCO!$A$2:$S$604,10,FALSE)</f>
        <v>34</v>
      </c>
      <c r="AU296" s="7" t="str">
        <f t="shared" si="70"/>
        <v>S</v>
      </c>
      <c r="AV296">
        <f>VLOOKUP($C296,KBMAUCO!$A$2:$S$604,8,FALSE)</f>
        <v>6</v>
      </c>
      <c r="AW296" s="7" t="str">
        <f t="shared" si="71"/>
        <v>R</v>
      </c>
      <c r="AX296">
        <f>VLOOKUP($C296,KBMAUCO!$A$2:$S$604,11,FALSE)</f>
        <v>34</v>
      </c>
      <c r="AY296" s="7" t="str">
        <f t="shared" si="72"/>
        <v>S</v>
      </c>
      <c r="AZ296">
        <f>VLOOKUP($C296,KBMAUCO!$A$2:$S$604,13,FALSE)</f>
        <v>30</v>
      </c>
      <c r="BA296" s="7" t="str">
        <f t="shared" si="73"/>
        <v>S</v>
      </c>
      <c r="BB296">
        <f>VLOOKUP($C296,KBMAUCO!$A$2:$S$604,9,FALSE)</f>
        <v>22</v>
      </c>
      <c r="BC296" s="7" t="str">
        <f t="shared" si="74"/>
        <v>S</v>
      </c>
      <c r="BD296">
        <f>VLOOKUP($C296,KBMAUCO!$A$2:$S$604,14,FALSE)</f>
        <v>31</v>
      </c>
      <c r="BE296" s="7" t="str">
        <f t="shared" si="75"/>
        <v>S</v>
      </c>
      <c r="BF296">
        <f>VLOOKUP($C296,KBMAUCO!$A$2:$S$604,16,FALSE)</f>
        <v>33</v>
      </c>
      <c r="BG296" s="7" t="str">
        <f t="shared" si="76"/>
        <v>S</v>
      </c>
      <c r="BH296">
        <f>VLOOKUP($C296,KBMAUCO!$A$2:$S$604,19,FALSE)</f>
        <v>27</v>
      </c>
      <c r="BI296" s="7" t="str">
        <f t="shared" si="77"/>
        <v>S</v>
      </c>
      <c r="BJ296">
        <f>VLOOKUP($C296,KBMAUCO!$A$2:$S$604,18,FALSE)</f>
        <v>24</v>
      </c>
      <c r="BK296" s="7" t="str">
        <f t="shared" si="78"/>
        <v>S</v>
      </c>
      <c r="BL296" t="str">
        <f>VLOOKUP($C296,KBMAUCO!$A$2:$S$604,4,FALSE)</f>
        <v>_</v>
      </c>
      <c r="BM296" s="7" t="str">
        <f t="shared" ref="BM296:BM321" si="79">IF(BL296&gt;21,"S",IF(BL296&lt;16,"R","I"))</f>
        <v>S</v>
      </c>
    </row>
    <row r="297" spans="1:65">
      <c r="A297" s="8" t="s">
        <v>1369</v>
      </c>
      <c r="B297" s="8"/>
      <c r="C297" s="8">
        <v>4187</v>
      </c>
      <c r="D297" s="8" t="s">
        <v>1369</v>
      </c>
      <c r="E297" s="23">
        <f>VLOOKUP(C297,'fechas de aislamiento'!A$2:B$825,2,FALSE)</f>
        <v>43573</v>
      </c>
      <c r="F297" s="8" t="s">
        <v>1369</v>
      </c>
      <c r="G297" t="str">
        <f>VLOOKUP(C297,Sheet4!A$2:B$604,2,FALSE)</f>
        <v>PCM-316M1CIP</v>
      </c>
      <c r="H297" s="8" t="s">
        <v>1369</v>
      </c>
      <c r="I297" s="10" t="s">
        <v>1142</v>
      </c>
      <c r="J297" s="2" t="s">
        <v>1143</v>
      </c>
      <c r="K297" s="8" t="s">
        <v>1013</v>
      </c>
      <c r="L297" s="8" t="s">
        <v>1369</v>
      </c>
      <c r="M297" s="4" t="s">
        <v>1014</v>
      </c>
      <c r="N297" s="8">
        <v>10</v>
      </c>
      <c r="O297" t="s">
        <v>1369</v>
      </c>
      <c r="P297">
        <v>1</v>
      </c>
      <c r="Q297" s="7">
        <v>0</v>
      </c>
      <c r="R297" s="7">
        <v>0</v>
      </c>
      <c r="S297" s="7">
        <v>0</v>
      </c>
      <c r="T297" s="7">
        <v>1</v>
      </c>
      <c r="U297" s="7">
        <v>0</v>
      </c>
      <c r="V297" s="7">
        <v>0.5</v>
      </c>
      <c r="W297" s="7">
        <v>0</v>
      </c>
      <c r="X297" s="7">
        <v>1</v>
      </c>
      <c r="Y297" s="7">
        <v>0</v>
      </c>
      <c r="Z297" s="7">
        <v>0</v>
      </c>
      <c r="AA297" s="7">
        <v>1</v>
      </c>
      <c r="AB297" s="7">
        <v>0</v>
      </c>
      <c r="AC297" s="7">
        <v>0</v>
      </c>
      <c r="AD297" s="7">
        <v>0</v>
      </c>
      <c r="AE297" s="7">
        <v>1</v>
      </c>
      <c r="AF297" s="7"/>
      <c r="AG297" s="7"/>
      <c r="AH297">
        <f>VLOOKUP(C297,KBMAUCO!$A$2:$S$604,5,FALSE)</f>
        <v>23</v>
      </c>
      <c r="AI297" s="7" t="str">
        <f t="shared" si="64"/>
        <v>S</v>
      </c>
      <c r="AJ297">
        <f>VLOOKUP($C297,KBMAUCO!$A$2:$S$604,17,FALSE)</f>
        <v>20</v>
      </c>
      <c r="AK297" s="7" t="str">
        <f t="shared" si="65"/>
        <v>S</v>
      </c>
      <c r="AL297">
        <f>VLOOKUP($C297,KBMAUCO!$A$2:$S$604,6,FALSE)</f>
        <v>6</v>
      </c>
      <c r="AM297" s="7" t="str">
        <f t="shared" si="66"/>
        <v>R</v>
      </c>
      <c r="AN297">
        <f>VLOOKUP($C297,KBMAUCO!$A$2:$S$604,15,FALSE)</f>
        <v>6</v>
      </c>
      <c r="AO297" s="7" t="str">
        <f t="shared" si="67"/>
        <v>R</v>
      </c>
      <c r="AP297">
        <f>VLOOKUP($C297,KBMAUCO!$A$2:$S$604,12,FALSE)</f>
        <v>29</v>
      </c>
      <c r="AQ297" s="7" t="str">
        <f t="shared" si="68"/>
        <v>S</v>
      </c>
      <c r="AR297">
        <f>VLOOKUP($C297,KBMAUCO!$A$2:$S$604,7,FALSE)</f>
        <v>30</v>
      </c>
      <c r="AS297" s="7" t="str">
        <f t="shared" si="69"/>
        <v>S</v>
      </c>
      <c r="AT297">
        <f>VLOOKUP($C297,KBMAUCO!$A$2:$S$604,10,FALSE)</f>
        <v>20</v>
      </c>
      <c r="AU297" s="7" t="str">
        <f t="shared" si="70"/>
        <v>I</v>
      </c>
      <c r="AV297">
        <f>VLOOKUP($C297,KBMAUCO!$A$2:$S$604,8,FALSE)</f>
        <v>6</v>
      </c>
      <c r="AW297" s="7" t="str">
        <f t="shared" si="71"/>
        <v>R</v>
      </c>
      <c r="AX297">
        <f>VLOOKUP($C297,KBMAUCO!$A$2:$S$604,11,FALSE)</f>
        <v>39</v>
      </c>
      <c r="AY297" s="7" t="str">
        <f t="shared" si="72"/>
        <v>S</v>
      </c>
      <c r="AZ297">
        <f>VLOOKUP($C297,KBMAUCO!$A$2:$S$604,13,FALSE)</f>
        <v>30</v>
      </c>
      <c r="BA297" s="7" t="str">
        <f t="shared" si="73"/>
        <v>S</v>
      </c>
      <c r="BB297">
        <f>VLOOKUP($C297,KBMAUCO!$A$2:$S$604,9,FALSE)</f>
        <v>25</v>
      </c>
      <c r="BC297" s="7" t="str">
        <f t="shared" si="74"/>
        <v>S</v>
      </c>
      <c r="BD297">
        <f>VLOOKUP($C297,KBMAUCO!$A$2:$S$604,14,FALSE)</f>
        <v>32</v>
      </c>
      <c r="BE297" s="7" t="str">
        <f t="shared" si="75"/>
        <v>S</v>
      </c>
      <c r="BF297">
        <f>VLOOKUP($C297,KBMAUCO!$A$2:$S$604,16,FALSE)</f>
        <v>35</v>
      </c>
      <c r="BG297" s="7" t="str">
        <f t="shared" si="76"/>
        <v>S</v>
      </c>
      <c r="BH297">
        <f>VLOOKUP($C297,KBMAUCO!$A$2:$S$604,19,FALSE)</f>
        <v>28</v>
      </c>
      <c r="BI297" s="7" t="str">
        <f t="shared" si="77"/>
        <v>S</v>
      </c>
      <c r="BJ297">
        <f>VLOOKUP($C297,KBMAUCO!$A$2:$S$604,18,FALSE)</f>
        <v>6</v>
      </c>
      <c r="BK297" s="7" t="str">
        <f t="shared" si="78"/>
        <v>R</v>
      </c>
      <c r="BL297" t="str">
        <f>VLOOKUP($C297,KBMAUCO!$A$2:$S$604,4,FALSE)</f>
        <v>_</v>
      </c>
      <c r="BM297" s="7" t="str">
        <f t="shared" si="79"/>
        <v>S</v>
      </c>
    </row>
    <row r="298" spans="1:65">
      <c r="A298" s="8" t="s">
        <v>1370</v>
      </c>
      <c r="B298" s="8"/>
      <c r="C298" s="8">
        <v>4188</v>
      </c>
      <c r="D298" s="8" t="s">
        <v>1370</v>
      </c>
      <c r="E298" s="23">
        <f>VLOOKUP(C298,'fechas de aislamiento'!A$2:B$825,2,FALSE)</f>
        <v>43573</v>
      </c>
      <c r="F298" s="8" t="s">
        <v>1370</v>
      </c>
      <c r="G298" t="str">
        <f>VLOOKUP(C298,Sheet4!A$2:B$604,2,FALSE)</f>
        <v>PCM-316M2CIP</v>
      </c>
      <c r="H298" s="8" t="s">
        <v>1370</v>
      </c>
      <c r="I298" s="10" t="s">
        <v>1142</v>
      </c>
      <c r="J298" s="2" t="s">
        <v>1143</v>
      </c>
      <c r="K298" s="8" t="s">
        <v>1013</v>
      </c>
      <c r="L298" s="8" t="s">
        <v>1370</v>
      </c>
      <c r="M298" s="4" t="s">
        <v>1014</v>
      </c>
      <c r="N298" s="8">
        <v>10</v>
      </c>
      <c r="O298" t="s">
        <v>1370</v>
      </c>
      <c r="P298">
        <v>1</v>
      </c>
      <c r="Q298" s="7">
        <v>0</v>
      </c>
      <c r="R298" s="7">
        <v>0</v>
      </c>
      <c r="S298" s="7">
        <v>0</v>
      </c>
      <c r="T298" s="7">
        <v>1</v>
      </c>
      <c r="U298" s="7">
        <v>0</v>
      </c>
      <c r="V298" s="7">
        <v>1</v>
      </c>
      <c r="W298" s="7">
        <v>0</v>
      </c>
      <c r="X298" s="7">
        <v>1</v>
      </c>
      <c r="Y298" s="7">
        <v>0</v>
      </c>
      <c r="Z298" s="7">
        <v>0</v>
      </c>
      <c r="AA298" s="7">
        <v>1</v>
      </c>
      <c r="AB298" s="7">
        <v>0</v>
      </c>
      <c r="AC298" s="7">
        <v>0</v>
      </c>
      <c r="AD298" s="7">
        <v>0</v>
      </c>
      <c r="AE298" s="7">
        <v>1</v>
      </c>
      <c r="AF298" s="7"/>
      <c r="AG298" s="7"/>
      <c r="AH298">
        <f>VLOOKUP(C298,KBMAUCO!$A$2:$S$604,5,FALSE)</f>
        <v>23</v>
      </c>
      <c r="AI298" s="7" t="str">
        <f t="shared" si="64"/>
        <v>S</v>
      </c>
      <c r="AJ298">
        <f>VLOOKUP($C298,KBMAUCO!$A$2:$S$604,17,FALSE)</f>
        <v>17</v>
      </c>
      <c r="AK298" s="7" t="str">
        <f t="shared" si="65"/>
        <v>S</v>
      </c>
      <c r="AL298">
        <f>VLOOKUP($C298,KBMAUCO!$A$2:$S$604,6,FALSE)</f>
        <v>6</v>
      </c>
      <c r="AM298" s="7" t="str">
        <f t="shared" si="66"/>
        <v>R</v>
      </c>
      <c r="AN298">
        <f>VLOOKUP($C298,KBMAUCO!$A$2:$S$604,15,FALSE)</f>
        <v>6</v>
      </c>
      <c r="AO298" s="7" t="str">
        <f t="shared" si="67"/>
        <v>R</v>
      </c>
      <c r="AP298">
        <f>VLOOKUP($C298,KBMAUCO!$A$2:$S$604,12,FALSE)</f>
        <v>28</v>
      </c>
      <c r="AQ298" s="7" t="str">
        <f t="shared" si="68"/>
        <v>S</v>
      </c>
      <c r="AR298">
        <f>VLOOKUP($C298,KBMAUCO!$A$2:$S$604,7,FALSE)</f>
        <v>29</v>
      </c>
      <c r="AS298" s="7" t="str">
        <f t="shared" si="69"/>
        <v>S</v>
      </c>
      <c r="AT298">
        <f>VLOOKUP($C298,KBMAUCO!$A$2:$S$604,10,FALSE)</f>
        <v>18</v>
      </c>
      <c r="AU298" s="7" t="str">
        <f t="shared" si="70"/>
        <v>R</v>
      </c>
      <c r="AV298">
        <f>VLOOKUP($C298,KBMAUCO!$A$2:$S$604,8,FALSE)</f>
        <v>6</v>
      </c>
      <c r="AW298" s="7" t="str">
        <f t="shared" si="71"/>
        <v>R</v>
      </c>
      <c r="AX298">
        <f>VLOOKUP($C298,KBMAUCO!$A$2:$S$604,11,FALSE)</f>
        <v>38</v>
      </c>
      <c r="AY298" s="7" t="str">
        <f t="shared" si="72"/>
        <v>S</v>
      </c>
      <c r="AZ298">
        <f>VLOOKUP($C298,KBMAUCO!$A$2:$S$604,13,FALSE)</f>
        <v>27</v>
      </c>
      <c r="BA298" s="7" t="str">
        <f t="shared" si="73"/>
        <v>S</v>
      </c>
      <c r="BB298">
        <f>VLOOKUP($C298,KBMAUCO!$A$2:$S$604,9,FALSE)</f>
        <v>25</v>
      </c>
      <c r="BC298" s="7" t="str">
        <f t="shared" si="74"/>
        <v>S</v>
      </c>
      <c r="BD298">
        <f>VLOOKUP($C298,KBMAUCO!$A$2:$S$604,14,FALSE)</f>
        <v>33</v>
      </c>
      <c r="BE298" s="7" t="str">
        <f t="shared" si="75"/>
        <v>S</v>
      </c>
      <c r="BF298">
        <f>VLOOKUP($C298,KBMAUCO!$A$2:$S$604,16,FALSE)</f>
        <v>35</v>
      </c>
      <c r="BG298" s="7" t="str">
        <f t="shared" si="76"/>
        <v>S</v>
      </c>
      <c r="BH298">
        <f>VLOOKUP($C298,KBMAUCO!$A$2:$S$604,19,FALSE)</f>
        <v>31</v>
      </c>
      <c r="BI298" s="7" t="str">
        <f t="shared" si="77"/>
        <v>S</v>
      </c>
      <c r="BJ298">
        <f>VLOOKUP($C298,KBMAUCO!$A$2:$S$604,18,FALSE)</f>
        <v>6</v>
      </c>
      <c r="BK298" s="7" t="str">
        <f t="shared" si="78"/>
        <v>R</v>
      </c>
      <c r="BL298" t="str">
        <f>VLOOKUP($C298,KBMAUCO!$A$2:$S$604,4,FALSE)</f>
        <v>_</v>
      </c>
      <c r="BM298" s="7" t="str">
        <f t="shared" si="79"/>
        <v>S</v>
      </c>
    </row>
    <row r="299" spans="1:65">
      <c r="A299" s="8" t="s">
        <v>1371</v>
      </c>
      <c r="B299" s="8"/>
      <c r="C299" s="8">
        <v>4189</v>
      </c>
      <c r="D299" s="8" t="s">
        <v>1371</v>
      </c>
      <c r="E299" s="23">
        <f>VLOOKUP(C299,'fechas de aislamiento'!A$2:B$825,2,FALSE)</f>
        <v>43573</v>
      </c>
      <c r="F299" s="8" t="s">
        <v>1371</v>
      </c>
      <c r="G299" t="str">
        <f>VLOOKUP(C299,Sheet4!A$2:B$604,2,FALSE)</f>
        <v>PCM316M3CIP</v>
      </c>
      <c r="H299" s="8" t="s">
        <v>1371</v>
      </c>
      <c r="I299" s="10" t="s">
        <v>1142</v>
      </c>
      <c r="J299" s="2" t="s">
        <v>1143</v>
      </c>
      <c r="K299" s="8" t="s">
        <v>1013</v>
      </c>
      <c r="L299" s="8" t="s">
        <v>1371</v>
      </c>
      <c r="M299" s="4" t="s">
        <v>1014</v>
      </c>
      <c r="N299" s="8">
        <v>10</v>
      </c>
      <c r="O299" t="s">
        <v>1371</v>
      </c>
      <c r="P299">
        <v>1</v>
      </c>
      <c r="Q299" s="7">
        <v>0</v>
      </c>
      <c r="R299" s="7">
        <v>0</v>
      </c>
      <c r="S299" s="7">
        <v>0</v>
      </c>
      <c r="T299" s="7">
        <v>1</v>
      </c>
      <c r="U299" s="7">
        <v>0</v>
      </c>
      <c r="V299" s="7">
        <v>1</v>
      </c>
      <c r="W299" s="7">
        <v>0</v>
      </c>
      <c r="X299" s="7">
        <v>1</v>
      </c>
      <c r="Y299" s="7">
        <v>0</v>
      </c>
      <c r="Z299" s="7">
        <v>0</v>
      </c>
      <c r="AA299" s="7">
        <v>1</v>
      </c>
      <c r="AB299" s="7">
        <v>0</v>
      </c>
      <c r="AC299" s="7">
        <v>0</v>
      </c>
      <c r="AD299" s="7">
        <v>0</v>
      </c>
      <c r="AE299" s="7">
        <v>1</v>
      </c>
      <c r="AF299" s="7"/>
      <c r="AG299" s="7"/>
      <c r="AH299">
        <f>VLOOKUP(C299,KBMAUCO!$A$2:$S$604,5,FALSE)</f>
        <v>24</v>
      </c>
      <c r="AI299" s="7" t="str">
        <f t="shared" si="64"/>
        <v>S</v>
      </c>
      <c r="AJ299">
        <f>VLOOKUP($C299,KBMAUCO!$A$2:$S$604,17,FALSE)</f>
        <v>17</v>
      </c>
      <c r="AK299" s="7" t="str">
        <f t="shared" si="65"/>
        <v>S</v>
      </c>
      <c r="AL299">
        <f>VLOOKUP($C299,KBMAUCO!$A$2:$S$604,6,FALSE)</f>
        <v>6</v>
      </c>
      <c r="AM299" s="7" t="str">
        <f t="shared" si="66"/>
        <v>R</v>
      </c>
      <c r="AN299">
        <f>VLOOKUP($C299,KBMAUCO!$A$2:$S$604,15,FALSE)</f>
        <v>6</v>
      </c>
      <c r="AO299" s="7" t="str">
        <f t="shared" si="67"/>
        <v>R</v>
      </c>
      <c r="AP299">
        <f>VLOOKUP($C299,KBMAUCO!$A$2:$S$604,12,FALSE)</f>
        <v>25</v>
      </c>
      <c r="AQ299" s="7" t="str">
        <f t="shared" si="68"/>
        <v>S</v>
      </c>
      <c r="AR299">
        <f>VLOOKUP($C299,KBMAUCO!$A$2:$S$604,7,FALSE)</f>
        <v>25</v>
      </c>
      <c r="AS299" s="7" t="str">
        <f t="shared" si="69"/>
        <v>S</v>
      </c>
      <c r="AT299">
        <f>VLOOKUP($C299,KBMAUCO!$A$2:$S$604,10,FALSE)</f>
        <v>15</v>
      </c>
      <c r="AU299" s="7" t="str">
        <f t="shared" si="70"/>
        <v>R</v>
      </c>
      <c r="AV299">
        <f>VLOOKUP($C299,KBMAUCO!$A$2:$S$604,8,FALSE)</f>
        <v>6</v>
      </c>
      <c r="AW299" s="7" t="str">
        <f t="shared" si="71"/>
        <v>R</v>
      </c>
      <c r="AX299">
        <f>VLOOKUP($C299,KBMAUCO!$A$2:$S$604,11,FALSE)</f>
        <v>35</v>
      </c>
      <c r="AY299" s="7" t="str">
        <f t="shared" si="72"/>
        <v>S</v>
      </c>
      <c r="AZ299">
        <f>VLOOKUP($C299,KBMAUCO!$A$2:$S$604,13,FALSE)</f>
        <v>28</v>
      </c>
      <c r="BA299" s="7" t="str">
        <f t="shared" si="73"/>
        <v>S</v>
      </c>
      <c r="BB299">
        <f>VLOOKUP($C299,KBMAUCO!$A$2:$S$604,9,FALSE)</f>
        <v>25</v>
      </c>
      <c r="BC299" s="7" t="str">
        <f t="shared" si="74"/>
        <v>S</v>
      </c>
      <c r="BD299">
        <f>VLOOKUP($C299,KBMAUCO!$A$2:$S$604,14,FALSE)</f>
        <v>31</v>
      </c>
      <c r="BE299" s="7" t="str">
        <f t="shared" si="75"/>
        <v>S</v>
      </c>
      <c r="BF299">
        <f>VLOOKUP($C299,KBMAUCO!$A$2:$S$604,16,FALSE)</f>
        <v>35</v>
      </c>
      <c r="BG299" s="7" t="str">
        <f t="shared" si="76"/>
        <v>S</v>
      </c>
      <c r="BH299">
        <f>VLOOKUP($C299,KBMAUCO!$A$2:$S$604,19,FALSE)</f>
        <v>27</v>
      </c>
      <c r="BI299" s="7" t="str">
        <f t="shared" si="77"/>
        <v>S</v>
      </c>
      <c r="BJ299">
        <f>VLOOKUP($C299,KBMAUCO!$A$2:$S$604,18,FALSE)</f>
        <v>6</v>
      </c>
      <c r="BK299" s="7" t="str">
        <f t="shared" si="78"/>
        <v>R</v>
      </c>
      <c r="BL299" t="str">
        <f>VLOOKUP($C299,KBMAUCO!$A$2:$S$604,4,FALSE)</f>
        <v>_</v>
      </c>
      <c r="BM299" s="7" t="str">
        <f t="shared" si="79"/>
        <v>S</v>
      </c>
    </row>
    <row r="300" spans="1:65">
      <c r="A300" s="8" t="s">
        <v>1372</v>
      </c>
      <c r="B300" s="8"/>
      <c r="C300" s="8">
        <v>4240</v>
      </c>
      <c r="D300" s="8" t="s">
        <v>1372</v>
      </c>
      <c r="E300" s="23">
        <f>VLOOKUP(C300,'fechas de aislamiento'!A$2:B$825,2,FALSE)</f>
        <v>43608</v>
      </c>
      <c r="F300" s="8" t="s">
        <v>1372</v>
      </c>
      <c r="G300" t="str">
        <f>VLOOKUP(C300,Sheet4!A$2:B$604,2,FALSE)</f>
        <v>PCM-313CAZ</v>
      </c>
      <c r="H300" s="8" t="s">
        <v>1372</v>
      </c>
      <c r="I300" s="10" t="s">
        <v>1142</v>
      </c>
      <c r="J300" s="2" t="s">
        <v>1143</v>
      </c>
      <c r="K300" s="8" t="s">
        <v>1013</v>
      </c>
      <c r="L300" s="8" t="s">
        <v>1372</v>
      </c>
      <c r="M300" s="4" t="s">
        <v>1014</v>
      </c>
      <c r="N300" s="8">
        <v>1722</v>
      </c>
      <c r="O300" t="s">
        <v>1372</v>
      </c>
      <c r="P300">
        <v>1</v>
      </c>
      <c r="Q300" s="7">
        <v>0</v>
      </c>
      <c r="R300" s="7">
        <v>0</v>
      </c>
      <c r="S300" s="7">
        <v>0</v>
      </c>
      <c r="T300" s="7">
        <v>1</v>
      </c>
      <c r="U300" s="7">
        <v>0.5</v>
      </c>
      <c r="V300" s="7">
        <v>1</v>
      </c>
      <c r="W300" s="7">
        <v>1</v>
      </c>
      <c r="X300" s="7">
        <v>1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/>
      <c r="AG300" s="7"/>
      <c r="AH300">
        <f>VLOOKUP(C300,KBMAUCO!$A$2:$S$604,5,FALSE)</f>
        <v>24</v>
      </c>
      <c r="AI300" s="7" t="str">
        <f t="shared" si="64"/>
        <v>S</v>
      </c>
      <c r="AJ300">
        <f>VLOOKUP($C300,KBMAUCO!$A$2:$S$604,17,FALSE)</f>
        <v>20</v>
      </c>
      <c r="AK300" s="7" t="str">
        <f t="shared" si="65"/>
        <v>S</v>
      </c>
      <c r="AL300">
        <f>VLOOKUP($C300,KBMAUCO!$A$2:$S$604,6,FALSE)</f>
        <v>6</v>
      </c>
      <c r="AM300" s="7" t="str">
        <f t="shared" si="66"/>
        <v>R</v>
      </c>
      <c r="AN300">
        <f>VLOOKUP($C300,KBMAUCO!$A$2:$S$604,15,FALSE)</f>
        <v>6</v>
      </c>
      <c r="AO300" s="7" t="str">
        <f t="shared" si="67"/>
        <v>R</v>
      </c>
      <c r="AP300">
        <f>VLOOKUP($C300,KBMAUCO!$A$2:$S$604,12,FALSE)</f>
        <v>17</v>
      </c>
      <c r="AQ300" s="7" t="str">
        <f t="shared" si="68"/>
        <v>R</v>
      </c>
      <c r="AR300">
        <f>VLOOKUP($C300,KBMAUCO!$A$2:$S$604,7,FALSE)</f>
        <v>19</v>
      </c>
      <c r="AS300" s="7" t="str">
        <f t="shared" si="69"/>
        <v>I</v>
      </c>
      <c r="AT300">
        <f>VLOOKUP($C300,KBMAUCO!$A$2:$S$604,10,FALSE)</f>
        <v>8</v>
      </c>
      <c r="AU300" s="7" t="str">
        <f t="shared" si="70"/>
        <v>R</v>
      </c>
      <c r="AV300">
        <f>VLOOKUP($C300,KBMAUCO!$A$2:$S$604,8,FALSE)</f>
        <v>30</v>
      </c>
      <c r="AW300" s="7" t="str">
        <f t="shared" si="71"/>
        <v>S</v>
      </c>
      <c r="AX300">
        <f>VLOOKUP($C300,KBMAUCO!$A$2:$S$604,11,FALSE)</f>
        <v>32</v>
      </c>
      <c r="AY300" s="7" t="str">
        <f t="shared" si="72"/>
        <v>S</v>
      </c>
      <c r="AZ300">
        <f>VLOOKUP($C300,KBMAUCO!$A$2:$S$604,13,FALSE)</f>
        <v>29</v>
      </c>
      <c r="BA300" s="7" t="str">
        <f t="shared" si="73"/>
        <v>S</v>
      </c>
      <c r="BB300">
        <f>VLOOKUP($C300,KBMAUCO!$A$2:$S$604,9,FALSE)</f>
        <v>29</v>
      </c>
      <c r="BC300" s="7" t="str">
        <f t="shared" si="74"/>
        <v>S</v>
      </c>
      <c r="BD300">
        <f>VLOOKUP($C300,KBMAUCO!$A$2:$S$604,14,FALSE)</f>
        <v>30</v>
      </c>
      <c r="BE300" s="7" t="str">
        <f t="shared" si="75"/>
        <v>S</v>
      </c>
      <c r="BF300">
        <f>VLOOKUP($C300,KBMAUCO!$A$2:$S$604,16,FALSE)</f>
        <v>33</v>
      </c>
      <c r="BG300" s="7" t="str">
        <f t="shared" si="76"/>
        <v>S</v>
      </c>
      <c r="BH300">
        <f>VLOOKUP($C300,KBMAUCO!$A$2:$S$604,19,FALSE)</f>
        <v>29</v>
      </c>
      <c r="BI300" s="7" t="str">
        <f t="shared" si="77"/>
        <v>S</v>
      </c>
      <c r="BJ300">
        <f>VLOOKUP($C300,KBMAUCO!$A$2:$S$604,18,FALSE)</f>
        <v>28</v>
      </c>
      <c r="BK300" s="7" t="str">
        <f t="shared" si="78"/>
        <v>S</v>
      </c>
      <c r="BL300" t="str">
        <f>VLOOKUP($C300,KBMAUCO!$A$2:$S$604,4,FALSE)</f>
        <v>_</v>
      </c>
      <c r="BM300" s="7" t="str">
        <f t="shared" si="79"/>
        <v>S</v>
      </c>
    </row>
    <row r="301" spans="1:65">
      <c r="A301" s="8" t="s">
        <v>1373</v>
      </c>
      <c r="B301" s="8"/>
      <c r="C301" s="8">
        <v>4246</v>
      </c>
      <c r="D301" s="8" t="s">
        <v>1373</v>
      </c>
      <c r="E301" s="23">
        <f>VLOOKUP(C301,'fechas de aislamiento'!A$2:B$825,2,FALSE)</f>
        <v>43610</v>
      </c>
      <c r="F301" s="8" t="s">
        <v>1373</v>
      </c>
      <c r="G301" t="str">
        <f>VLOOKUP(C301,Sheet4!A$2:B$604,2,FALSE)</f>
        <v>PCM-324M1CAZ</v>
      </c>
      <c r="H301" s="8" t="s">
        <v>1373</v>
      </c>
      <c r="I301" s="10" t="s">
        <v>1142</v>
      </c>
      <c r="J301" s="2" t="s">
        <v>1143</v>
      </c>
      <c r="K301" s="8" t="s">
        <v>1013</v>
      </c>
      <c r="L301" s="8" t="s">
        <v>1373</v>
      </c>
      <c r="M301" s="4" t="s">
        <v>1014</v>
      </c>
      <c r="N301" s="8">
        <v>1722</v>
      </c>
      <c r="O301" t="s">
        <v>1373</v>
      </c>
      <c r="P301">
        <v>1</v>
      </c>
      <c r="Q301" s="7">
        <v>0</v>
      </c>
      <c r="R301" s="7">
        <v>0</v>
      </c>
      <c r="S301" s="7">
        <v>0</v>
      </c>
      <c r="T301" s="7">
        <v>1</v>
      </c>
      <c r="U301" s="7">
        <v>1</v>
      </c>
      <c r="V301" s="7">
        <v>1</v>
      </c>
      <c r="W301" s="7">
        <v>1</v>
      </c>
      <c r="X301" s="7">
        <v>1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/>
      <c r="AG301" s="7"/>
      <c r="AH301">
        <f>VLOOKUP(C301,KBMAUCO!$A$2:$S$604,5,FALSE)</f>
        <v>24</v>
      </c>
      <c r="AI301" s="7" t="str">
        <f t="shared" si="64"/>
        <v>S</v>
      </c>
      <c r="AJ301">
        <f>VLOOKUP($C301,KBMAUCO!$A$2:$S$604,17,FALSE)</f>
        <v>17</v>
      </c>
      <c r="AK301" s="7" t="str">
        <f t="shared" si="65"/>
        <v>S</v>
      </c>
      <c r="AL301">
        <f>VLOOKUP($C301,KBMAUCO!$A$2:$S$604,6,FALSE)</f>
        <v>6</v>
      </c>
      <c r="AM301" s="7" t="str">
        <f t="shared" si="66"/>
        <v>R</v>
      </c>
      <c r="AN301">
        <f>VLOOKUP($C301,KBMAUCO!$A$2:$S$604,15,FALSE)</f>
        <v>6</v>
      </c>
      <c r="AO301" s="7" t="str">
        <f t="shared" si="67"/>
        <v>R</v>
      </c>
      <c r="AP301">
        <f>VLOOKUP($C301,KBMAUCO!$A$2:$S$604,12,FALSE)</f>
        <v>16</v>
      </c>
      <c r="AQ301" s="7" t="str">
        <f t="shared" si="68"/>
        <v>R</v>
      </c>
      <c r="AR301">
        <f>VLOOKUP($C301,KBMAUCO!$A$2:$S$604,7,FALSE)</f>
        <v>16</v>
      </c>
      <c r="AS301" s="7" t="str">
        <f t="shared" si="69"/>
        <v>R</v>
      </c>
      <c r="AT301">
        <f>VLOOKUP($C301,KBMAUCO!$A$2:$S$604,10,FALSE)</f>
        <v>8</v>
      </c>
      <c r="AU301" s="7" t="str">
        <f t="shared" si="70"/>
        <v>R</v>
      </c>
      <c r="AV301">
        <f>VLOOKUP($C301,KBMAUCO!$A$2:$S$604,8,FALSE)</f>
        <v>28</v>
      </c>
      <c r="AW301" s="7" t="str">
        <f t="shared" si="71"/>
        <v>S</v>
      </c>
      <c r="AX301">
        <f>VLOOKUP($C301,KBMAUCO!$A$2:$S$604,11,FALSE)</f>
        <v>30</v>
      </c>
      <c r="AY301" s="7" t="str">
        <f t="shared" si="72"/>
        <v>S</v>
      </c>
      <c r="AZ301">
        <f>VLOOKUP($C301,KBMAUCO!$A$2:$S$604,13,FALSE)</f>
        <v>26</v>
      </c>
      <c r="BA301" s="7" t="str">
        <f t="shared" si="73"/>
        <v>S</v>
      </c>
      <c r="BB301">
        <f>VLOOKUP($C301,KBMAUCO!$A$2:$S$604,9,FALSE)</f>
        <v>23</v>
      </c>
      <c r="BC301" s="7" t="str">
        <f t="shared" si="74"/>
        <v>S</v>
      </c>
      <c r="BD301">
        <f>VLOOKUP($C301,KBMAUCO!$A$2:$S$604,14,FALSE)</f>
        <v>29</v>
      </c>
      <c r="BE301" s="7" t="str">
        <f t="shared" si="75"/>
        <v>S</v>
      </c>
      <c r="BF301">
        <f>VLOOKUP($C301,KBMAUCO!$A$2:$S$604,16,FALSE)</f>
        <v>34</v>
      </c>
      <c r="BG301" s="7" t="str">
        <f t="shared" si="76"/>
        <v>S</v>
      </c>
      <c r="BH301">
        <f>VLOOKUP($C301,KBMAUCO!$A$2:$S$604,19,FALSE)</f>
        <v>26</v>
      </c>
      <c r="BI301" s="7" t="str">
        <f t="shared" si="77"/>
        <v>S</v>
      </c>
      <c r="BJ301">
        <f>VLOOKUP($C301,KBMAUCO!$A$2:$S$604,18,FALSE)</f>
        <v>26</v>
      </c>
      <c r="BK301" s="7" t="str">
        <f t="shared" si="78"/>
        <v>S</v>
      </c>
      <c r="BL301" t="str">
        <f>VLOOKUP($C301,KBMAUCO!$A$2:$S$604,4,FALSE)</f>
        <v>_</v>
      </c>
      <c r="BM301" s="7" t="str">
        <f t="shared" si="79"/>
        <v>S</v>
      </c>
    </row>
    <row r="302" spans="1:65">
      <c r="A302" s="8" t="s">
        <v>1374</v>
      </c>
      <c r="B302" s="8"/>
      <c r="C302" s="8">
        <v>4247</v>
      </c>
      <c r="D302" s="8" t="s">
        <v>1374</v>
      </c>
      <c r="E302" s="23">
        <f>VLOOKUP(C302,'fechas de aislamiento'!A$2:B$825,2,FALSE)</f>
        <v>43610</v>
      </c>
      <c r="F302" s="8" t="s">
        <v>1374</v>
      </c>
      <c r="G302" t="str">
        <f>VLOOKUP(C302,Sheet4!A$2:B$604,2,FALSE)</f>
        <v>PCM-324M2CAZ</v>
      </c>
      <c r="H302" s="8" t="s">
        <v>1374</v>
      </c>
      <c r="I302" s="10" t="s">
        <v>1142</v>
      </c>
      <c r="J302" s="2" t="s">
        <v>1143</v>
      </c>
      <c r="K302" s="8" t="s">
        <v>1013</v>
      </c>
      <c r="L302" s="8" t="s">
        <v>1374</v>
      </c>
      <c r="M302" s="4" t="s">
        <v>1014</v>
      </c>
      <c r="N302" s="8">
        <v>1722</v>
      </c>
      <c r="O302" t="s">
        <v>1374</v>
      </c>
      <c r="P302">
        <v>1</v>
      </c>
      <c r="Q302" s="7">
        <v>0</v>
      </c>
      <c r="R302" s="7">
        <v>0</v>
      </c>
      <c r="S302" s="7">
        <v>0</v>
      </c>
      <c r="T302" s="7">
        <v>1</v>
      </c>
      <c r="U302" s="7">
        <v>1</v>
      </c>
      <c r="V302" s="7">
        <v>1</v>
      </c>
      <c r="W302" s="7">
        <v>0.5</v>
      </c>
      <c r="X302" s="7">
        <v>1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/>
      <c r="AG302" s="7"/>
      <c r="AH302">
        <f>VLOOKUP(C302,KBMAUCO!$A$2:$S$604,5,FALSE)</f>
        <v>26</v>
      </c>
      <c r="AI302" s="7" t="str">
        <f t="shared" si="64"/>
        <v>S</v>
      </c>
      <c r="AJ302">
        <f>VLOOKUP($C302,KBMAUCO!$A$2:$S$604,17,FALSE)</f>
        <v>20</v>
      </c>
      <c r="AK302" s="7" t="str">
        <f t="shared" si="65"/>
        <v>S</v>
      </c>
      <c r="AL302">
        <f>VLOOKUP($C302,KBMAUCO!$A$2:$S$604,6,FALSE)</f>
        <v>6</v>
      </c>
      <c r="AM302" s="7" t="str">
        <f t="shared" si="66"/>
        <v>R</v>
      </c>
      <c r="AN302">
        <f>VLOOKUP($C302,KBMAUCO!$A$2:$S$604,15,FALSE)</f>
        <v>6</v>
      </c>
      <c r="AO302" s="7" t="str">
        <f t="shared" si="67"/>
        <v>R</v>
      </c>
      <c r="AP302">
        <f>VLOOKUP($C302,KBMAUCO!$A$2:$S$604,12,FALSE)</f>
        <v>20</v>
      </c>
      <c r="AQ302" s="7" t="str">
        <f t="shared" si="68"/>
        <v>I</v>
      </c>
      <c r="AR302">
        <f>VLOOKUP($C302,KBMAUCO!$A$2:$S$604,7,FALSE)</f>
        <v>17</v>
      </c>
      <c r="AS302" s="7" t="str">
        <f t="shared" si="69"/>
        <v>R</v>
      </c>
      <c r="AT302">
        <f>VLOOKUP($C302,KBMAUCO!$A$2:$S$604,10,FALSE)</f>
        <v>6</v>
      </c>
      <c r="AU302" s="7" t="str">
        <f t="shared" si="70"/>
        <v>R</v>
      </c>
      <c r="AV302">
        <f>VLOOKUP($C302,KBMAUCO!$A$2:$S$604,8,FALSE)</f>
        <v>30</v>
      </c>
      <c r="AW302" s="7" t="str">
        <f t="shared" si="71"/>
        <v>S</v>
      </c>
      <c r="AX302">
        <f>VLOOKUP($C302,KBMAUCO!$A$2:$S$604,11,FALSE)</f>
        <v>33</v>
      </c>
      <c r="AY302" s="7" t="str">
        <f t="shared" si="72"/>
        <v>S</v>
      </c>
      <c r="AZ302">
        <f>VLOOKUP($C302,KBMAUCO!$A$2:$S$604,13,FALSE)</f>
        <v>30</v>
      </c>
      <c r="BA302" s="7" t="str">
        <f t="shared" si="73"/>
        <v>S</v>
      </c>
      <c r="BB302">
        <f>VLOOKUP($C302,KBMAUCO!$A$2:$S$604,9,FALSE)</f>
        <v>25</v>
      </c>
      <c r="BC302" s="7" t="str">
        <f t="shared" si="74"/>
        <v>S</v>
      </c>
      <c r="BD302">
        <f>VLOOKUP($C302,KBMAUCO!$A$2:$S$604,14,FALSE)</f>
        <v>32</v>
      </c>
      <c r="BE302" s="7" t="str">
        <f t="shared" si="75"/>
        <v>S</v>
      </c>
      <c r="BF302">
        <f>VLOOKUP($C302,KBMAUCO!$A$2:$S$604,16,FALSE)</f>
        <v>36</v>
      </c>
      <c r="BG302" s="7" t="str">
        <f t="shared" si="76"/>
        <v>S</v>
      </c>
      <c r="BH302">
        <f>VLOOKUP($C302,KBMAUCO!$A$2:$S$604,19,FALSE)</f>
        <v>30</v>
      </c>
      <c r="BI302" s="7" t="str">
        <f t="shared" si="77"/>
        <v>S</v>
      </c>
      <c r="BJ302">
        <f>VLOOKUP($C302,KBMAUCO!$A$2:$S$604,18,FALSE)</f>
        <v>28</v>
      </c>
      <c r="BK302" s="7" t="str">
        <f t="shared" si="78"/>
        <v>S</v>
      </c>
      <c r="BL302" t="str">
        <f>VLOOKUP($C302,KBMAUCO!$A$2:$S$604,4,FALSE)</f>
        <v>_</v>
      </c>
      <c r="BM302" s="7" t="str">
        <f t="shared" si="79"/>
        <v>S</v>
      </c>
    </row>
    <row r="303" spans="1:65">
      <c r="A303" s="8" t="s">
        <v>1375</v>
      </c>
      <c r="B303" s="8"/>
      <c r="C303" s="8">
        <v>4248</v>
      </c>
      <c r="D303" s="8" t="s">
        <v>1375</v>
      </c>
      <c r="E303" s="23">
        <f>VLOOKUP(C303,'fechas de aislamiento'!A$2:B$825,2,FALSE)</f>
        <v>43610</v>
      </c>
      <c r="F303" s="8" t="s">
        <v>1375</v>
      </c>
      <c r="G303" t="str">
        <f>VLOOKUP(C303,Sheet4!A$2:B$604,2,FALSE)</f>
        <v>PCM-324M3CAZ</v>
      </c>
      <c r="H303" s="8" t="s">
        <v>1375</v>
      </c>
      <c r="I303" s="10" t="s">
        <v>1142</v>
      </c>
      <c r="J303" s="2" t="s">
        <v>1143</v>
      </c>
      <c r="K303" s="8" t="s">
        <v>1013</v>
      </c>
      <c r="L303" s="8" t="s">
        <v>1375</v>
      </c>
      <c r="M303" s="4" t="s">
        <v>1014</v>
      </c>
      <c r="N303" s="8">
        <v>1722</v>
      </c>
      <c r="O303" t="s">
        <v>1375</v>
      </c>
      <c r="P303">
        <v>1</v>
      </c>
      <c r="Q303" s="7">
        <v>0</v>
      </c>
      <c r="R303" s="7">
        <v>0</v>
      </c>
      <c r="S303" s="7">
        <v>0</v>
      </c>
      <c r="T303" s="7">
        <v>1</v>
      </c>
      <c r="U303" s="7">
        <v>0.5</v>
      </c>
      <c r="V303" s="7">
        <v>1</v>
      </c>
      <c r="W303" s="7">
        <v>0.5</v>
      </c>
      <c r="X303" s="7">
        <v>1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/>
      <c r="AG303" s="7"/>
      <c r="AH303">
        <f>VLOOKUP(C303,KBMAUCO!$A$2:$S$604,5,FALSE)</f>
        <v>25</v>
      </c>
      <c r="AI303" s="7" t="str">
        <f t="shared" ref="AI303:AI366" si="80">IF(AH303&gt;19,"S",IF(AH303&lt;17,"R","I"))</f>
        <v>S</v>
      </c>
      <c r="AJ303">
        <f>VLOOKUP($C303,KBMAUCO!$A$2:$S$604,17,FALSE)</f>
        <v>20</v>
      </c>
      <c r="AK303" s="7" t="str">
        <f t="shared" ref="AK303:AK366" si="81">IF(AJ303&gt;14,"S",IF(AJ303&lt;12,"R","I"))</f>
        <v>S</v>
      </c>
      <c r="AL303">
        <f>VLOOKUP($C303,KBMAUCO!$A$2:$S$604,6,FALSE)</f>
        <v>6</v>
      </c>
      <c r="AM303" s="7" t="str">
        <f t="shared" ref="AM303:AM366" si="82">IF(AL303&gt;16,"S",IF(AL303&lt;14,"R","I"))</f>
        <v>R</v>
      </c>
      <c r="AN303">
        <f>VLOOKUP($C303,KBMAUCO!$A$2:$S$604,15,FALSE)</f>
        <v>6</v>
      </c>
      <c r="AO303" s="7" t="str">
        <f t="shared" ref="AO303:AO366" si="83">IF(AN303&gt;22,"S",IF(AN303&lt;20,"R","I"))</f>
        <v>R</v>
      </c>
      <c r="AP303">
        <f>VLOOKUP($C303,KBMAUCO!$A$2:$S$604,12,FALSE)</f>
        <v>20</v>
      </c>
      <c r="AQ303" s="7" t="str">
        <f t="shared" ref="AQ303:AQ366" si="84">IF(AP303&gt;24,"S",IF(AP303&lt;19,"R","I"))</f>
        <v>I</v>
      </c>
      <c r="AR303">
        <f>VLOOKUP($C303,KBMAUCO!$A$2:$S$604,7,FALSE)</f>
        <v>18</v>
      </c>
      <c r="AS303" s="7" t="str">
        <f t="shared" ref="AS303:AS366" si="85">IF(AR303&gt;20,"S",IF(AR303&lt;18,"R","I"))</f>
        <v>I</v>
      </c>
      <c r="AT303">
        <f>VLOOKUP($C303,KBMAUCO!$A$2:$S$604,10,FALSE)</f>
        <v>10</v>
      </c>
      <c r="AU303" s="7" t="str">
        <f t="shared" ref="AU303:AU366" si="86">IF(AT303&gt;22,"S",IF(AT303&lt;20,"R","I"))</f>
        <v>R</v>
      </c>
      <c r="AV303">
        <f>VLOOKUP($C303,KBMAUCO!$A$2:$S$604,8,FALSE)</f>
        <v>27</v>
      </c>
      <c r="AW303" s="7" t="str">
        <f t="shared" ref="AW303:AW366" si="87">IF(AV303&gt;25,"S",IF(AV303&lt;22,"R","I"))</f>
        <v>S</v>
      </c>
      <c r="AX303">
        <f>VLOOKUP($C303,KBMAUCO!$A$2:$S$604,11,FALSE)</f>
        <v>33</v>
      </c>
      <c r="AY303" s="7" t="str">
        <f t="shared" ref="AY303:AY366" si="88">IF(AX303&gt;21,"S",IF(AX303&lt;19,"R","I"))</f>
        <v>S</v>
      </c>
      <c r="AZ303">
        <f>VLOOKUP($C303,KBMAUCO!$A$2:$S$604,13,FALSE)</f>
        <v>30</v>
      </c>
      <c r="BA303" s="7" t="str">
        <f t="shared" ref="BA303:BA366" si="89">IF(AZ303&gt;15,"S",IF(AZ303&lt;13,"R","I"))</f>
        <v>S</v>
      </c>
      <c r="BB303">
        <f>VLOOKUP($C303,KBMAUCO!$A$2:$S$604,9,FALSE)</f>
        <v>25</v>
      </c>
      <c r="BC303" s="7" t="str">
        <f t="shared" ref="BC303:BC366" si="90">IF(BB303&gt;17,"S",IF(BB303&lt;15,"R","I"))</f>
        <v>S</v>
      </c>
      <c r="BD303">
        <f>VLOOKUP($C303,KBMAUCO!$A$2:$S$604,14,FALSE)</f>
        <v>32</v>
      </c>
      <c r="BE303" s="7" t="str">
        <f t="shared" ref="BE303:BE366" si="91">IF(BD303&gt;22,"S",IF(BD303&lt;20,"R","I"))</f>
        <v>S</v>
      </c>
      <c r="BF303">
        <f>VLOOKUP($C303,KBMAUCO!$A$2:$S$604,16,FALSE)</f>
        <v>36</v>
      </c>
      <c r="BG303" s="7" t="str">
        <f t="shared" ref="BG303:BG366" si="92">IF(BF303&gt;22,"S",IF(BF303&lt;20,"R","I"))</f>
        <v>S</v>
      </c>
      <c r="BH303">
        <f>VLOOKUP($C303,KBMAUCO!$A$2:$S$604,19,FALSE)</f>
        <v>31</v>
      </c>
      <c r="BI303" s="7" t="str">
        <f t="shared" ref="BI303:BI366" si="93">IF(BH303&gt;24,"S",IF(BH303&lt;21,"R","I"))</f>
        <v>S</v>
      </c>
      <c r="BJ303">
        <f>VLOOKUP($C303,KBMAUCO!$A$2:$S$604,18,FALSE)</f>
        <v>30</v>
      </c>
      <c r="BK303" s="7" t="str">
        <f t="shared" ref="BK303:BK366" si="94">IF(BJ303&gt;15,"S",IF(BJ303&lt;11,"R","I"))</f>
        <v>S</v>
      </c>
      <c r="BL303" t="str">
        <f>VLOOKUP($C303,KBMAUCO!$A$2:$S$604,4,FALSE)</f>
        <v>_</v>
      </c>
      <c r="BM303" s="7" t="str">
        <f t="shared" si="79"/>
        <v>S</v>
      </c>
    </row>
    <row r="304" spans="1:65">
      <c r="A304" s="8" t="s">
        <v>1376</v>
      </c>
      <c r="B304">
        <v>1</v>
      </c>
      <c r="C304" s="8">
        <v>4252</v>
      </c>
      <c r="D304" s="8" t="s">
        <v>1376</v>
      </c>
      <c r="E304" s="23">
        <f>VLOOKUP(C304,'fechas de aislamiento'!A$2:B$825,2,FALSE)</f>
        <v>43608</v>
      </c>
      <c r="F304" s="8" t="s">
        <v>1376</v>
      </c>
      <c r="G304" t="s">
        <v>873</v>
      </c>
      <c r="H304" s="8" t="s">
        <v>1376</v>
      </c>
      <c r="I304" s="10" t="s">
        <v>1142</v>
      </c>
      <c r="J304" s="2" t="s">
        <v>1143</v>
      </c>
      <c r="K304" s="8" t="s">
        <v>1013</v>
      </c>
      <c r="L304" s="8" t="s">
        <v>1376</v>
      </c>
      <c r="M304" s="4" t="s">
        <v>1014</v>
      </c>
      <c r="N304" s="8">
        <v>131</v>
      </c>
      <c r="O304" t="s">
        <v>1376</v>
      </c>
      <c r="P304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1</v>
      </c>
      <c r="Y304" s="7">
        <v>0</v>
      </c>
      <c r="Z304" s="7">
        <v>0</v>
      </c>
      <c r="AA304" s="7">
        <v>1</v>
      </c>
      <c r="AB304" s="7">
        <v>0</v>
      </c>
      <c r="AC304" s="7">
        <v>1</v>
      </c>
      <c r="AD304" s="7">
        <v>0</v>
      </c>
      <c r="AE304" s="7">
        <v>0</v>
      </c>
      <c r="AF304" s="7"/>
      <c r="AG304" s="7"/>
      <c r="AH304">
        <f>VLOOKUP(C304,KBMAUCO!$A$2:$S$604,5,FALSE)</f>
        <v>24</v>
      </c>
      <c r="AI304" s="7" t="str">
        <f t="shared" si="80"/>
        <v>S</v>
      </c>
      <c r="AJ304">
        <f>VLOOKUP($C304,KBMAUCO!$A$2:$S$604,17,FALSE)</f>
        <v>18</v>
      </c>
      <c r="AK304" s="7" t="str">
        <f t="shared" si="81"/>
        <v>S</v>
      </c>
      <c r="AL304">
        <f>VLOOKUP($C304,KBMAUCO!$A$2:$S$604,6,FALSE)</f>
        <v>6</v>
      </c>
      <c r="AM304" s="7" t="str">
        <f t="shared" si="82"/>
        <v>R</v>
      </c>
      <c r="AN304">
        <f>VLOOKUP($C304,KBMAUCO!$A$2:$S$604,15,FALSE)</f>
        <v>26</v>
      </c>
      <c r="AO304" s="7" t="str">
        <f t="shared" si="83"/>
        <v>S</v>
      </c>
      <c r="AP304">
        <f>VLOOKUP($C304,KBMAUCO!$A$2:$S$604,12,FALSE)</f>
        <v>39</v>
      </c>
      <c r="AQ304" s="7" t="str">
        <f t="shared" si="84"/>
        <v>S</v>
      </c>
      <c r="AR304">
        <f>VLOOKUP($C304,KBMAUCO!$A$2:$S$604,7,FALSE)</f>
        <v>35</v>
      </c>
      <c r="AS304" s="7" t="str">
        <f t="shared" si="85"/>
        <v>S</v>
      </c>
      <c r="AT304">
        <f>VLOOKUP($C304,KBMAUCO!$A$2:$S$604,10,FALSE)</f>
        <v>36</v>
      </c>
      <c r="AU304" s="7" t="str">
        <f t="shared" si="86"/>
        <v>S</v>
      </c>
      <c r="AV304">
        <f>VLOOKUP($C304,KBMAUCO!$A$2:$S$604,8,FALSE)</f>
        <v>6</v>
      </c>
      <c r="AW304" s="7" t="str">
        <f t="shared" si="87"/>
        <v>R</v>
      </c>
      <c r="AX304">
        <f>VLOOKUP($C304,KBMAUCO!$A$2:$S$604,11,FALSE)</f>
        <v>40</v>
      </c>
      <c r="AY304" s="7" t="str">
        <f t="shared" si="88"/>
        <v>S</v>
      </c>
      <c r="AZ304">
        <f>VLOOKUP($C304,KBMAUCO!$A$2:$S$604,13,FALSE)</f>
        <v>31</v>
      </c>
      <c r="BA304" s="7" t="str">
        <f t="shared" si="89"/>
        <v>S</v>
      </c>
      <c r="BB304">
        <f>VLOOKUP($C304,KBMAUCO!$A$2:$S$604,9,FALSE)</f>
        <v>6</v>
      </c>
      <c r="BC304" s="7" t="str">
        <f t="shared" si="90"/>
        <v>R</v>
      </c>
      <c r="BD304">
        <f>VLOOKUP($C304,KBMAUCO!$A$2:$S$604,14,FALSE)</f>
        <v>32</v>
      </c>
      <c r="BE304" s="7" t="str">
        <f t="shared" si="91"/>
        <v>S</v>
      </c>
      <c r="BF304">
        <f>VLOOKUP($C304,KBMAUCO!$A$2:$S$604,16,FALSE)</f>
        <v>36</v>
      </c>
      <c r="BG304" s="7" t="str">
        <f t="shared" si="92"/>
        <v>S</v>
      </c>
      <c r="BH304">
        <f>VLOOKUP($C304,KBMAUCO!$A$2:$S$604,19,FALSE)</f>
        <v>31</v>
      </c>
      <c r="BI304" s="7" t="str">
        <f t="shared" si="93"/>
        <v>S</v>
      </c>
      <c r="BJ304">
        <f>VLOOKUP($C304,KBMAUCO!$A$2:$S$604,18,FALSE)</f>
        <v>31</v>
      </c>
      <c r="BK304" s="7" t="str">
        <f t="shared" si="94"/>
        <v>S</v>
      </c>
      <c r="BL304" t="str">
        <f>VLOOKUP($C304,KBMAUCO!$A$2:$S$604,4,FALSE)</f>
        <v>_</v>
      </c>
      <c r="BM304" s="7" t="str">
        <f t="shared" si="79"/>
        <v>S</v>
      </c>
    </row>
    <row r="305" spans="1:65">
      <c r="A305" s="8" t="s">
        <v>1377</v>
      </c>
      <c r="B305">
        <v>1</v>
      </c>
      <c r="C305" s="8">
        <v>4254</v>
      </c>
      <c r="D305" s="8" t="s">
        <v>1377</v>
      </c>
      <c r="E305" s="23">
        <f>VLOOKUP(C305,'fechas de aislamiento'!A$2:B$825,2,FALSE)</f>
        <v>43608</v>
      </c>
      <c r="F305" s="8" t="s">
        <v>1377</v>
      </c>
      <c r="G305" t="s">
        <v>877</v>
      </c>
      <c r="H305" s="8" t="s">
        <v>1377</v>
      </c>
      <c r="I305" s="10" t="s">
        <v>1142</v>
      </c>
      <c r="J305" s="2" t="s">
        <v>1143</v>
      </c>
      <c r="K305" s="8" t="s">
        <v>1013</v>
      </c>
      <c r="L305" s="8" t="s">
        <v>1377</v>
      </c>
      <c r="M305" s="4" t="s">
        <v>1014</v>
      </c>
      <c r="N305" s="8">
        <v>131</v>
      </c>
      <c r="O305" t="s">
        <v>1377</v>
      </c>
      <c r="P305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1</v>
      </c>
      <c r="Y305" s="7">
        <v>0</v>
      </c>
      <c r="Z305" s="7">
        <v>0</v>
      </c>
      <c r="AA305" s="7">
        <v>1</v>
      </c>
      <c r="AB305" s="7">
        <v>0</v>
      </c>
      <c r="AC305" s="7">
        <v>0</v>
      </c>
      <c r="AD305" s="7">
        <v>0</v>
      </c>
      <c r="AE305" s="7">
        <v>0</v>
      </c>
      <c r="AF305" s="7"/>
      <c r="AG305" s="7"/>
      <c r="AH305">
        <f>VLOOKUP(C305,KBMAUCO!$A$2:$S$604,5,FALSE)</f>
        <v>19</v>
      </c>
      <c r="AI305" s="7" t="str">
        <f t="shared" si="80"/>
        <v>I</v>
      </c>
      <c r="AJ305">
        <f>VLOOKUP($C305,KBMAUCO!$A$2:$S$604,17,FALSE)</f>
        <v>18</v>
      </c>
      <c r="AK305" s="7" t="str">
        <f t="shared" si="81"/>
        <v>S</v>
      </c>
      <c r="AL305">
        <f>VLOOKUP($C305,KBMAUCO!$A$2:$S$604,6,FALSE)</f>
        <v>6</v>
      </c>
      <c r="AM305" s="7" t="str">
        <f t="shared" si="82"/>
        <v>R</v>
      </c>
      <c r="AN305">
        <f>VLOOKUP($C305,KBMAUCO!$A$2:$S$604,15,FALSE)</f>
        <v>23</v>
      </c>
      <c r="AO305" s="7" t="str">
        <f t="shared" si="83"/>
        <v>S</v>
      </c>
      <c r="AP305">
        <f>VLOOKUP($C305,KBMAUCO!$A$2:$S$604,12,FALSE)</f>
        <v>35</v>
      </c>
      <c r="AQ305" s="7" t="str">
        <f t="shared" si="84"/>
        <v>S</v>
      </c>
      <c r="AR305">
        <f>VLOOKUP($C305,KBMAUCO!$A$2:$S$604,7,FALSE)</f>
        <v>33</v>
      </c>
      <c r="AS305" s="7" t="str">
        <f t="shared" si="85"/>
        <v>S</v>
      </c>
      <c r="AT305">
        <f>VLOOKUP($C305,KBMAUCO!$A$2:$S$604,10,FALSE)</f>
        <v>32</v>
      </c>
      <c r="AU305" s="7" t="str">
        <f t="shared" si="86"/>
        <v>S</v>
      </c>
      <c r="AV305">
        <f>VLOOKUP($C305,KBMAUCO!$A$2:$S$604,8,FALSE)</f>
        <v>6</v>
      </c>
      <c r="AW305" s="7" t="str">
        <f t="shared" si="87"/>
        <v>R</v>
      </c>
      <c r="AX305">
        <f>VLOOKUP($C305,KBMAUCO!$A$2:$S$604,11,FALSE)</f>
        <v>35</v>
      </c>
      <c r="AY305" s="7" t="str">
        <f t="shared" si="88"/>
        <v>S</v>
      </c>
      <c r="AZ305">
        <f>VLOOKUP($C305,KBMAUCO!$A$2:$S$604,13,FALSE)</f>
        <v>30</v>
      </c>
      <c r="BA305" s="7" t="str">
        <f t="shared" si="89"/>
        <v>S</v>
      </c>
      <c r="BB305">
        <f>VLOOKUP($C305,KBMAUCO!$A$2:$S$604,9,FALSE)</f>
        <v>24</v>
      </c>
      <c r="BC305" s="7" t="str">
        <f t="shared" si="90"/>
        <v>S</v>
      </c>
      <c r="BD305">
        <f>VLOOKUP($C305,KBMAUCO!$A$2:$S$604,14,FALSE)</f>
        <v>32</v>
      </c>
      <c r="BE305" s="7" t="str">
        <f t="shared" si="91"/>
        <v>S</v>
      </c>
      <c r="BF305">
        <f>VLOOKUP($C305,KBMAUCO!$A$2:$S$604,16,FALSE)</f>
        <v>34</v>
      </c>
      <c r="BG305" s="7" t="str">
        <f t="shared" si="92"/>
        <v>S</v>
      </c>
      <c r="BH305">
        <f>VLOOKUP($C305,KBMAUCO!$A$2:$S$604,19,FALSE)</f>
        <v>31</v>
      </c>
      <c r="BI305" s="7" t="str">
        <f t="shared" si="93"/>
        <v>S</v>
      </c>
      <c r="BJ305">
        <f>VLOOKUP($C305,KBMAUCO!$A$2:$S$604,18,FALSE)</f>
        <v>29</v>
      </c>
      <c r="BK305" s="7" t="str">
        <f t="shared" si="94"/>
        <v>S</v>
      </c>
      <c r="BL305" t="str">
        <f>VLOOKUP($C305,KBMAUCO!$A$2:$S$604,4,FALSE)</f>
        <v>_</v>
      </c>
      <c r="BM305" s="7" t="str">
        <f t="shared" si="79"/>
        <v>S</v>
      </c>
    </row>
    <row r="306" spans="1:65">
      <c r="A306" s="8" t="s">
        <v>1378</v>
      </c>
      <c r="B306" s="8"/>
      <c r="C306" s="8">
        <v>4256</v>
      </c>
      <c r="D306" s="8" t="s">
        <v>1378</v>
      </c>
      <c r="E306" s="23">
        <f>VLOOKUP(C306,'fechas de aislamiento'!A$2:B$825,2,FALSE)</f>
        <v>43608</v>
      </c>
      <c r="F306" s="8" t="s">
        <v>1378</v>
      </c>
      <c r="G306" t="str">
        <f>VLOOKUP(C306,Sheet4!A$2:B$604,2,FALSE)</f>
        <v>PCM-321M2CIP</v>
      </c>
      <c r="H306" s="8" t="s">
        <v>1378</v>
      </c>
      <c r="I306" s="10" t="s">
        <v>1142</v>
      </c>
      <c r="J306" s="2" t="s">
        <v>1143</v>
      </c>
      <c r="K306" s="8" t="s">
        <v>1013</v>
      </c>
      <c r="L306" s="8" t="s">
        <v>1378</v>
      </c>
      <c r="M306" s="4" t="s">
        <v>1014</v>
      </c>
      <c r="N306" s="8">
        <v>7840</v>
      </c>
      <c r="O306" t="s">
        <v>1378</v>
      </c>
      <c r="P306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/>
      <c r="AG306" s="7"/>
      <c r="AH306">
        <f>VLOOKUP(C306,KBMAUCO!$A$2:$S$604,5,FALSE)</f>
        <v>26</v>
      </c>
      <c r="AI306" s="7" t="str">
        <f t="shared" si="80"/>
        <v>S</v>
      </c>
      <c r="AJ306">
        <f>VLOOKUP($C306,KBMAUCO!$A$2:$S$604,17,FALSE)</f>
        <v>26</v>
      </c>
      <c r="AK306" s="7" t="str">
        <f t="shared" si="81"/>
        <v>S</v>
      </c>
      <c r="AL306">
        <f>VLOOKUP($C306,KBMAUCO!$A$2:$S$604,6,FALSE)</f>
        <v>26</v>
      </c>
      <c r="AM306" s="7" t="str">
        <f t="shared" si="82"/>
        <v>S</v>
      </c>
      <c r="AN306">
        <f>VLOOKUP($C306,KBMAUCO!$A$2:$S$604,15,FALSE)</f>
        <v>28</v>
      </c>
      <c r="AO306" s="7" t="str">
        <f t="shared" si="83"/>
        <v>S</v>
      </c>
      <c r="AP306">
        <f>VLOOKUP($C306,KBMAUCO!$A$2:$S$604,12,FALSE)</f>
        <v>35</v>
      </c>
      <c r="AQ306" s="7" t="str">
        <f t="shared" si="84"/>
        <v>S</v>
      </c>
      <c r="AR306">
        <f>VLOOKUP($C306,KBMAUCO!$A$2:$S$604,7,FALSE)</f>
        <v>34</v>
      </c>
      <c r="AS306" s="7" t="str">
        <f t="shared" si="85"/>
        <v>S</v>
      </c>
      <c r="AT306">
        <f>VLOOKUP($C306,KBMAUCO!$A$2:$S$604,10,FALSE)</f>
        <v>32</v>
      </c>
      <c r="AU306" s="7" t="str">
        <f t="shared" si="86"/>
        <v>S</v>
      </c>
      <c r="AV306">
        <f>VLOOKUP($C306,KBMAUCO!$A$2:$S$604,8,FALSE)</f>
        <v>31</v>
      </c>
      <c r="AW306" s="7" t="str">
        <f t="shared" si="87"/>
        <v>S</v>
      </c>
      <c r="AX306">
        <f>VLOOKUP($C306,KBMAUCO!$A$2:$S$604,11,FALSE)</f>
        <v>34</v>
      </c>
      <c r="AY306" s="7" t="str">
        <f t="shared" si="88"/>
        <v>S</v>
      </c>
      <c r="AZ306">
        <f>VLOOKUP($C306,KBMAUCO!$A$2:$S$604,13,FALSE)</f>
        <v>26</v>
      </c>
      <c r="BA306" s="7" t="str">
        <f t="shared" si="89"/>
        <v>S</v>
      </c>
      <c r="BB306">
        <f>VLOOKUP($C306,KBMAUCO!$A$2:$S$604,9,FALSE)</f>
        <v>23</v>
      </c>
      <c r="BC306" s="7" t="str">
        <f t="shared" si="90"/>
        <v>S</v>
      </c>
      <c r="BD306">
        <f>VLOOKUP($C306,KBMAUCO!$A$2:$S$604,14,FALSE)</f>
        <v>30</v>
      </c>
      <c r="BE306" s="7" t="str">
        <f t="shared" si="91"/>
        <v>S</v>
      </c>
      <c r="BF306">
        <f>VLOOKUP($C306,KBMAUCO!$A$2:$S$604,16,FALSE)</f>
        <v>35</v>
      </c>
      <c r="BG306" s="7" t="str">
        <f t="shared" si="92"/>
        <v>S</v>
      </c>
      <c r="BH306">
        <f>VLOOKUP($C306,KBMAUCO!$A$2:$S$604,19,FALSE)</f>
        <v>32</v>
      </c>
      <c r="BI306" s="7" t="str">
        <f t="shared" si="93"/>
        <v>S</v>
      </c>
      <c r="BJ306">
        <f>VLOOKUP($C306,KBMAUCO!$A$2:$S$604,18,FALSE)</f>
        <v>30</v>
      </c>
      <c r="BK306" s="7" t="str">
        <f t="shared" si="94"/>
        <v>S</v>
      </c>
      <c r="BL306" t="str">
        <f>VLOOKUP($C306,KBMAUCO!$A$2:$S$604,4,FALSE)</f>
        <v>_</v>
      </c>
      <c r="BM306" s="7" t="str">
        <f t="shared" si="79"/>
        <v>S</v>
      </c>
    </row>
    <row r="307" spans="1:65">
      <c r="A307" s="8" t="s">
        <v>1379</v>
      </c>
      <c r="B307" s="8"/>
      <c r="C307" s="8">
        <v>4258</v>
      </c>
      <c r="D307" s="8" t="s">
        <v>1379</v>
      </c>
      <c r="E307" s="23">
        <f>VLOOKUP(C307,'fechas de aislamiento'!A$2:B$825,2,FALSE)</f>
        <v>43608</v>
      </c>
      <c r="F307" s="8" t="s">
        <v>1379</v>
      </c>
      <c r="G307" t="str">
        <f>VLOOKUP(C307,Sheet4!A$2:B$604,2,FALSE)</f>
        <v>PCM-329M2CIP</v>
      </c>
      <c r="H307" s="8" t="s">
        <v>1379</v>
      </c>
      <c r="I307" s="10" t="s">
        <v>1142</v>
      </c>
      <c r="J307" s="2" t="s">
        <v>1143</v>
      </c>
      <c r="K307" s="8" t="s">
        <v>1013</v>
      </c>
      <c r="L307" s="8" t="s">
        <v>1379</v>
      </c>
      <c r="M307" s="4" t="s">
        <v>1014</v>
      </c>
      <c r="N307" s="8">
        <v>93</v>
      </c>
      <c r="O307" t="s">
        <v>1379</v>
      </c>
      <c r="P30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1</v>
      </c>
      <c r="AB307" s="7">
        <v>0</v>
      </c>
      <c r="AC307" s="7">
        <v>1</v>
      </c>
      <c r="AD307" s="7">
        <v>0</v>
      </c>
      <c r="AE307" s="7">
        <v>0</v>
      </c>
      <c r="AF307" s="7"/>
      <c r="AG307" s="7"/>
      <c r="AH307">
        <f>VLOOKUP(C307,KBMAUCO!$A$2:$S$604,5,FALSE)</f>
        <v>30</v>
      </c>
      <c r="AI307" s="7" t="str">
        <f t="shared" si="80"/>
        <v>S</v>
      </c>
      <c r="AJ307">
        <f>VLOOKUP($C307,KBMAUCO!$A$2:$S$604,17,FALSE)</f>
        <v>31</v>
      </c>
      <c r="AK307" s="7" t="str">
        <f t="shared" si="81"/>
        <v>S</v>
      </c>
      <c r="AL307">
        <f>VLOOKUP($C307,KBMAUCO!$A$2:$S$604,6,FALSE)</f>
        <v>30</v>
      </c>
      <c r="AM307" s="7" t="str">
        <f t="shared" si="82"/>
        <v>S</v>
      </c>
      <c r="AN307">
        <f>VLOOKUP($C307,KBMAUCO!$A$2:$S$604,15,FALSE)</f>
        <v>34</v>
      </c>
      <c r="AO307" s="7" t="str">
        <f t="shared" si="83"/>
        <v>S</v>
      </c>
      <c r="AP307">
        <f>VLOOKUP($C307,KBMAUCO!$A$2:$S$604,12,FALSE)</f>
        <v>44</v>
      </c>
      <c r="AQ307" s="7" t="str">
        <f t="shared" si="84"/>
        <v>S</v>
      </c>
      <c r="AR307">
        <f>VLOOKUP($C307,KBMAUCO!$A$2:$S$604,7,FALSE)</f>
        <v>42</v>
      </c>
      <c r="AS307" s="7" t="str">
        <f t="shared" si="85"/>
        <v>S</v>
      </c>
      <c r="AT307">
        <f>VLOOKUP($C307,KBMAUCO!$A$2:$S$604,10,FALSE)</f>
        <v>40</v>
      </c>
      <c r="AU307" s="7" t="str">
        <f t="shared" si="86"/>
        <v>S</v>
      </c>
      <c r="AV307">
        <f>VLOOKUP($C307,KBMAUCO!$A$2:$S$604,8,FALSE)</f>
        <v>6</v>
      </c>
      <c r="AW307" s="7" t="str">
        <f t="shared" si="87"/>
        <v>R</v>
      </c>
      <c r="AX307">
        <f>VLOOKUP($C307,KBMAUCO!$A$2:$S$604,11,FALSE)</f>
        <v>45</v>
      </c>
      <c r="AY307" s="7" t="str">
        <f t="shared" si="88"/>
        <v>S</v>
      </c>
      <c r="AZ307">
        <f>VLOOKUP($C307,KBMAUCO!$A$2:$S$604,13,FALSE)</f>
        <v>38</v>
      </c>
      <c r="BA307" s="7" t="str">
        <f t="shared" si="89"/>
        <v>S</v>
      </c>
      <c r="BB307">
        <f>VLOOKUP($C307,KBMAUCO!$A$2:$S$604,9,FALSE)</f>
        <v>9</v>
      </c>
      <c r="BC307" s="7" t="str">
        <f t="shared" si="90"/>
        <v>R</v>
      </c>
      <c r="BD307">
        <f>VLOOKUP($C307,KBMAUCO!$A$2:$S$604,14,FALSE)</f>
        <v>34</v>
      </c>
      <c r="BE307" s="7" t="str">
        <f t="shared" si="91"/>
        <v>S</v>
      </c>
      <c r="BF307">
        <f>VLOOKUP($C307,KBMAUCO!$A$2:$S$604,16,FALSE)</f>
        <v>45</v>
      </c>
      <c r="BG307" s="7" t="str">
        <f t="shared" si="92"/>
        <v>S</v>
      </c>
      <c r="BH307">
        <f>VLOOKUP($C307,KBMAUCO!$A$2:$S$604,19,FALSE)</f>
        <v>41</v>
      </c>
      <c r="BI307" s="7" t="str">
        <f t="shared" si="93"/>
        <v>S</v>
      </c>
      <c r="BJ307">
        <f>VLOOKUP($C307,KBMAUCO!$A$2:$S$604,18,FALSE)</f>
        <v>31</v>
      </c>
      <c r="BK307" s="7" t="str">
        <f t="shared" si="94"/>
        <v>S</v>
      </c>
      <c r="BL307" t="str">
        <f>VLOOKUP($C307,KBMAUCO!$A$2:$S$604,4,FALSE)</f>
        <v>_</v>
      </c>
      <c r="BM307" s="7" t="str">
        <f t="shared" si="79"/>
        <v>S</v>
      </c>
    </row>
    <row r="308" spans="1:65">
      <c r="A308" s="8" t="s">
        <v>1380</v>
      </c>
      <c r="B308" s="8"/>
      <c r="C308" s="8">
        <v>4259</v>
      </c>
      <c r="D308" s="8" t="s">
        <v>1380</v>
      </c>
      <c r="E308" s="23">
        <f>VLOOKUP(C308,'fechas de aislamiento'!A$2:B$825,2,FALSE)</f>
        <v>43608</v>
      </c>
      <c r="F308" s="8" t="s">
        <v>1380</v>
      </c>
      <c r="G308" t="str">
        <f>VLOOKUP(C308,Sheet4!A$2:B$604,2,FALSE)</f>
        <v>PCM-329M3CIP</v>
      </c>
      <c r="H308" s="8" t="s">
        <v>1380</v>
      </c>
      <c r="I308" s="10" t="s">
        <v>1142</v>
      </c>
      <c r="J308" s="2" t="s">
        <v>1143</v>
      </c>
      <c r="K308" s="8" t="s">
        <v>1013</v>
      </c>
      <c r="L308" s="8" t="s">
        <v>1380</v>
      </c>
      <c r="M308" s="4" t="s">
        <v>1014</v>
      </c>
      <c r="N308" s="8">
        <v>93</v>
      </c>
      <c r="O308" t="s">
        <v>1380</v>
      </c>
      <c r="P308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1</v>
      </c>
      <c r="AB308" s="7">
        <v>0</v>
      </c>
      <c r="AC308" s="7">
        <v>1</v>
      </c>
      <c r="AD308" s="7">
        <v>0</v>
      </c>
      <c r="AE308" s="7">
        <v>0</v>
      </c>
      <c r="AF308" s="7"/>
      <c r="AG308" s="7"/>
      <c r="AH308">
        <f>VLOOKUP(C308,KBMAUCO!$A$2:$S$604,5,FALSE)</f>
        <v>36</v>
      </c>
      <c r="AI308" s="7" t="str">
        <f t="shared" si="80"/>
        <v>S</v>
      </c>
      <c r="AJ308">
        <f>VLOOKUP($C308,KBMAUCO!$A$2:$S$604,17,FALSE)</f>
        <v>32</v>
      </c>
      <c r="AK308" s="7" t="str">
        <f t="shared" si="81"/>
        <v>S</v>
      </c>
      <c r="AL308">
        <f>VLOOKUP($C308,KBMAUCO!$A$2:$S$604,6,FALSE)</f>
        <v>36</v>
      </c>
      <c r="AM308" s="7" t="str">
        <f t="shared" si="82"/>
        <v>S</v>
      </c>
      <c r="AN308">
        <f>VLOOKUP($C308,KBMAUCO!$A$2:$S$604,15,FALSE)</f>
        <v>36</v>
      </c>
      <c r="AO308" s="7" t="str">
        <f t="shared" si="83"/>
        <v>S</v>
      </c>
      <c r="AP308">
        <f>VLOOKUP($C308,KBMAUCO!$A$2:$S$604,12,FALSE)</f>
        <v>50</v>
      </c>
      <c r="AQ308" s="7" t="str">
        <f t="shared" si="84"/>
        <v>S</v>
      </c>
      <c r="AR308">
        <f>VLOOKUP($C308,KBMAUCO!$A$2:$S$604,7,FALSE)</f>
        <v>46</v>
      </c>
      <c r="AS308" s="7" t="str">
        <f t="shared" si="85"/>
        <v>S</v>
      </c>
      <c r="AT308">
        <f>VLOOKUP($C308,KBMAUCO!$A$2:$S$604,10,FALSE)</f>
        <v>48</v>
      </c>
      <c r="AU308" s="7" t="str">
        <f t="shared" si="86"/>
        <v>S</v>
      </c>
      <c r="AV308">
        <f>VLOOKUP($C308,KBMAUCO!$A$2:$S$604,8,FALSE)</f>
        <v>11</v>
      </c>
      <c r="AW308" s="7" t="str">
        <f t="shared" si="87"/>
        <v>R</v>
      </c>
      <c r="AX308">
        <f>VLOOKUP($C308,KBMAUCO!$A$2:$S$604,11,FALSE)</f>
        <v>50</v>
      </c>
      <c r="AY308" s="7" t="str">
        <f t="shared" si="88"/>
        <v>S</v>
      </c>
      <c r="AZ308">
        <f>VLOOKUP($C308,KBMAUCO!$A$2:$S$604,13,FALSE)</f>
        <v>50</v>
      </c>
      <c r="BA308" s="7" t="str">
        <f t="shared" si="89"/>
        <v>S</v>
      </c>
      <c r="BB308">
        <f>VLOOKUP($C308,KBMAUCO!$A$2:$S$604,9,FALSE)</f>
        <v>6</v>
      </c>
      <c r="BC308" s="7" t="str">
        <f t="shared" si="90"/>
        <v>R</v>
      </c>
      <c r="BD308">
        <f>VLOOKUP($C308,KBMAUCO!$A$2:$S$604,14,FALSE)</f>
        <v>44</v>
      </c>
      <c r="BE308" s="7" t="str">
        <f t="shared" si="91"/>
        <v>S</v>
      </c>
      <c r="BF308">
        <f>VLOOKUP($C308,KBMAUCO!$A$2:$S$604,16,FALSE)</f>
        <v>42</v>
      </c>
      <c r="BG308" s="7" t="str">
        <f t="shared" si="92"/>
        <v>S</v>
      </c>
      <c r="BH308">
        <f>VLOOKUP($C308,KBMAUCO!$A$2:$S$604,19,FALSE)</f>
        <v>38</v>
      </c>
      <c r="BI308" s="7" t="str">
        <f t="shared" si="93"/>
        <v>S</v>
      </c>
      <c r="BJ308">
        <f>VLOOKUP($C308,KBMAUCO!$A$2:$S$604,18,FALSE)</f>
        <v>37</v>
      </c>
      <c r="BK308" s="7" t="str">
        <f t="shared" si="94"/>
        <v>S</v>
      </c>
      <c r="BL308" t="str">
        <f>VLOOKUP($C308,KBMAUCO!$A$2:$S$604,4,FALSE)</f>
        <v>_</v>
      </c>
      <c r="BM308" s="7" t="str">
        <f t="shared" si="79"/>
        <v>S</v>
      </c>
    </row>
    <row r="309" spans="1:65">
      <c r="A309" s="8" t="s">
        <v>1381</v>
      </c>
      <c r="B309">
        <v>1</v>
      </c>
      <c r="C309" s="8">
        <v>4260</v>
      </c>
      <c r="D309" s="8" t="s">
        <v>1381</v>
      </c>
      <c r="E309" s="23">
        <f>VLOOKUP(C309,'fechas de aislamiento'!A$2:B$825,2,FALSE)</f>
        <v>43610</v>
      </c>
      <c r="F309" s="8" t="s">
        <v>1381</v>
      </c>
      <c r="G309" t="s">
        <v>886</v>
      </c>
      <c r="H309" s="8" t="s">
        <v>1381</v>
      </c>
      <c r="I309" s="10" t="s">
        <v>1142</v>
      </c>
      <c r="J309" s="2" t="s">
        <v>1143</v>
      </c>
      <c r="K309" s="8" t="s">
        <v>1013</v>
      </c>
      <c r="L309" s="8" t="s">
        <v>1381</v>
      </c>
      <c r="M309" s="4" t="s">
        <v>1014</v>
      </c>
      <c r="N309" s="8">
        <v>1193</v>
      </c>
      <c r="O309" t="s">
        <v>1381</v>
      </c>
      <c r="P309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1</v>
      </c>
      <c r="AB309" s="7">
        <v>0</v>
      </c>
      <c r="AC309" s="7">
        <v>0</v>
      </c>
      <c r="AD309" s="7">
        <v>0</v>
      </c>
      <c r="AE309" s="7">
        <v>1</v>
      </c>
      <c r="AF309" s="7"/>
      <c r="AG309" s="7"/>
      <c r="AH309">
        <f>VLOOKUP(C309,KBMAUCO!$A$2:$S$604,5,FALSE)</f>
        <v>25</v>
      </c>
      <c r="AI309" s="7" t="str">
        <f t="shared" si="80"/>
        <v>S</v>
      </c>
      <c r="AJ309">
        <f>VLOOKUP($C309,KBMAUCO!$A$2:$S$604,17,FALSE)</f>
        <v>25</v>
      </c>
      <c r="AK309" s="7" t="str">
        <f t="shared" si="81"/>
        <v>S</v>
      </c>
      <c r="AL309">
        <f>VLOOKUP($C309,KBMAUCO!$A$2:$S$604,6,FALSE)</f>
        <v>24</v>
      </c>
      <c r="AM309" s="7" t="str">
        <f t="shared" si="82"/>
        <v>S</v>
      </c>
      <c r="AN309">
        <f>VLOOKUP($C309,KBMAUCO!$A$2:$S$604,15,FALSE)</f>
        <v>30</v>
      </c>
      <c r="AO309" s="7" t="str">
        <f t="shared" si="83"/>
        <v>S</v>
      </c>
      <c r="AP309">
        <f>VLOOKUP($C309,KBMAUCO!$A$2:$S$604,12,FALSE)</f>
        <v>39</v>
      </c>
      <c r="AQ309" s="7" t="str">
        <f t="shared" si="84"/>
        <v>S</v>
      </c>
      <c r="AR309">
        <f>VLOOKUP($C309,KBMAUCO!$A$2:$S$604,7,FALSE)</f>
        <v>34</v>
      </c>
      <c r="AS309" s="7" t="str">
        <f t="shared" si="85"/>
        <v>S</v>
      </c>
      <c r="AT309">
        <f>VLOOKUP($C309,KBMAUCO!$A$2:$S$604,10,FALSE)</f>
        <v>34</v>
      </c>
      <c r="AU309" s="7" t="str">
        <f t="shared" si="86"/>
        <v>S</v>
      </c>
      <c r="AV309">
        <f>VLOOKUP($C309,KBMAUCO!$A$2:$S$604,8,FALSE)</f>
        <v>10</v>
      </c>
      <c r="AW309" s="7" t="str">
        <f t="shared" si="87"/>
        <v>R</v>
      </c>
      <c r="AX309">
        <f>VLOOKUP($C309,KBMAUCO!$A$2:$S$604,11,FALSE)</f>
        <v>40</v>
      </c>
      <c r="AY309" s="7" t="str">
        <f t="shared" si="88"/>
        <v>S</v>
      </c>
      <c r="AZ309">
        <f>VLOOKUP($C309,KBMAUCO!$A$2:$S$604,13,FALSE)</f>
        <v>30</v>
      </c>
      <c r="BA309" s="7" t="str">
        <f t="shared" si="89"/>
        <v>S</v>
      </c>
      <c r="BB309">
        <f>VLOOKUP($C309,KBMAUCO!$A$2:$S$604,9,FALSE)</f>
        <v>24</v>
      </c>
      <c r="BC309" s="7" t="str">
        <f t="shared" si="90"/>
        <v>S</v>
      </c>
      <c r="BD309">
        <f>VLOOKUP($C309,KBMAUCO!$A$2:$S$604,14,FALSE)</f>
        <v>32</v>
      </c>
      <c r="BE309" s="7" t="str">
        <f t="shared" si="91"/>
        <v>S</v>
      </c>
      <c r="BF309">
        <f>VLOOKUP($C309,KBMAUCO!$A$2:$S$604,16,FALSE)</f>
        <v>39</v>
      </c>
      <c r="BG309" s="7" t="str">
        <f t="shared" si="92"/>
        <v>S</v>
      </c>
      <c r="BH309">
        <f>VLOOKUP($C309,KBMAUCO!$A$2:$S$604,19,FALSE)</f>
        <v>34</v>
      </c>
      <c r="BI309" s="7" t="str">
        <f t="shared" si="93"/>
        <v>S</v>
      </c>
      <c r="BJ309">
        <f>VLOOKUP($C309,KBMAUCO!$A$2:$S$604,18,FALSE)</f>
        <v>6</v>
      </c>
      <c r="BK309" s="7" t="str">
        <f t="shared" si="94"/>
        <v>R</v>
      </c>
      <c r="BL309" t="str">
        <f>VLOOKUP($C309,KBMAUCO!$A$2:$S$604,4,FALSE)</f>
        <v>_</v>
      </c>
      <c r="BM309" s="7" t="str">
        <f t="shared" si="79"/>
        <v>S</v>
      </c>
    </row>
    <row r="310" spans="1:65">
      <c r="A310" s="8" t="s">
        <v>1382</v>
      </c>
      <c r="B310">
        <v>1</v>
      </c>
      <c r="C310" s="8">
        <v>4261</v>
      </c>
      <c r="D310" s="8" t="s">
        <v>1382</v>
      </c>
      <c r="E310" s="23">
        <f>VLOOKUP(C310,'fechas de aislamiento'!A$2:B$825,2,FALSE)</f>
        <v>43610</v>
      </c>
      <c r="F310" s="8" t="s">
        <v>1382</v>
      </c>
      <c r="G310" t="s">
        <v>888</v>
      </c>
      <c r="H310" s="8" t="s">
        <v>1382</v>
      </c>
      <c r="I310" s="10" t="s">
        <v>1142</v>
      </c>
      <c r="J310" s="2" t="s">
        <v>1143</v>
      </c>
      <c r="K310" s="8" t="s">
        <v>1013</v>
      </c>
      <c r="L310" s="8" t="s">
        <v>1382</v>
      </c>
      <c r="M310" s="4" t="s">
        <v>1014</v>
      </c>
      <c r="N310" s="8">
        <v>1193</v>
      </c>
      <c r="O310" t="s">
        <v>1382</v>
      </c>
      <c r="P310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1</v>
      </c>
      <c r="AB310" s="7">
        <v>0</v>
      </c>
      <c r="AC310" s="7">
        <v>0</v>
      </c>
      <c r="AD310" s="7">
        <v>0</v>
      </c>
      <c r="AE310" s="7">
        <v>1</v>
      </c>
      <c r="AF310" s="7"/>
      <c r="AG310" s="7"/>
      <c r="AH310">
        <f>VLOOKUP(C310,KBMAUCO!$A$2:$S$604,5,FALSE)</f>
        <v>24</v>
      </c>
      <c r="AI310" s="7" t="str">
        <f t="shared" si="80"/>
        <v>S</v>
      </c>
      <c r="AJ310">
        <f>VLOOKUP($C310,KBMAUCO!$A$2:$S$604,17,FALSE)</f>
        <v>24</v>
      </c>
      <c r="AK310" s="7" t="str">
        <f t="shared" si="81"/>
        <v>S</v>
      </c>
      <c r="AL310">
        <f>VLOOKUP($C310,KBMAUCO!$A$2:$S$604,6,FALSE)</f>
        <v>24</v>
      </c>
      <c r="AM310" s="7" t="str">
        <f t="shared" si="82"/>
        <v>S</v>
      </c>
      <c r="AN310">
        <f>VLOOKUP($C310,KBMAUCO!$A$2:$S$604,15,FALSE)</f>
        <v>30</v>
      </c>
      <c r="AO310" s="7" t="str">
        <f t="shared" si="83"/>
        <v>S</v>
      </c>
      <c r="AP310">
        <f>VLOOKUP($C310,KBMAUCO!$A$2:$S$604,12,FALSE)</f>
        <v>35</v>
      </c>
      <c r="AQ310" s="7" t="str">
        <f t="shared" si="84"/>
        <v>S</v>
      </c>
      <c r="AR310">
        <f>VLOOKUP($C310,KBMAUCO!$A$2:$S$604,7,FALSE)</f>
        <v>34</v>
      </c>
      <c r="AS310" s="7" t="str">
        <f t="shared" si="85"/>
        <v>S</v>
      </c>
      <c r="AT310">
        <f>VLOOKUP($C310,KBMAUCO!$A$2:$S$604,10,FALSE)</f>
        <v>34</v>
      </c>
      <c r="AU310" s="7" t="str">
        <f t="shared" si="86"/>
        <v>S</v>
      </c>
      <c r="AV310">
        <f>VLOOKUP($C310,KBMAUCO!$A$2:$S$604,8,FALSE)</f>
        <v>10</v>
      </c>
      <c r="AW310" s="7" t="str">
        <f t="shared" si="87"/>
        <v>R</v>
      </c>
      <c r="AX310">
        <f>VLOOKUP($C310,KBMAUCO!$A$2:$S$604,11,FALSE)</f>
        <v>36</v>
      </c>
      <c r="AY310" s="7" t="str">
        <f t="shared" si="88"/>
        <v>S</v>
      </c>
      <c r="AZ310">
        <f>VLOOKUP($C310,KBMAUCO!$A$2:$S$604,13,FALSE)</f>
        <v>31</v>
      </c>
      <c r="BA310" s="7" t="str">
        <f t="shared" si="89"/>
        <v>S</v>
      </c>
      <c r="BB310">
        <f>VLOOKUP($C310,KBMAUCO!$A$2:$S$604,9,FALSE)</f>
        <v>23</v>
      </c>
      <c r="BC310" s="7" t="str">
        <f t="shared" si="90"/>
        <v>S</v>
      </c>
      <c r="BD310">
        <f>VLOOKUP($C310,KBMAUCO!$A$2:$S$604,14,FALSE)</f>
        <v>34</v>
      </c>
      <c r="BE310" s="7" t="str">
        <f t="shared" si="91"/>
        <v>S</v>
      </c>
      <c r="BF310">
        <f>VLOOKUP($C310,KBMAUCO!$A$2:$S$604,16,FALSE)</f>
        <v>36</v>
      </c>
      <c r="BG310" s="7" t="str">
        <f t="shared" si="92"/>
        <v>S</v>
      </c>
      <c r="BH310">
        <f>VLOOKUP($C310,KBMAUCO!$A$2:$S$604,19,FALSE)</f>
        <v>32</v>
      </c>
      <c r="BI310" s="7" t="str">
        <f t="shared" si="93"/>
        <v>S</v>
      </c>
      <c r="BJ310">
        <f>VLOOKUP($C310,KBMAUCO!$A$2:$S$604,18,FALSE)</f>
        <v>6</v>
      </c>
      <c r="BK310" s="7" t="str">
        <f t="shared" si="94"/>
        <v>R</v>
      </c>
      <c r="BL310" t="str">
        <f>VLOOKUP($C310,KBMAUCO!$A$2:$S$604,4,FALSE)</f>
        <v>_</v>
      </c>
      <c r="BM310" s="7" t="str">
        <f t="shared" si="79"/>
        <v>S</v>
      </c>
    </row>
    <row r="311" spans="1:65">
      <c r="A311" s="8" t="s">
        <v>1383</v>
      </c>
      <c r="B311" s="8"/>
      <c r="C311" s="8">
        <v>4263</v>
      </c>
      <c r="D311" s="8" t="s">
        <v>1383</v>
      </c>
      <c r="E311" s="23">
        <f>VLOOKUP(C311,'fechas de aislamiento'!A$2:B$825,2,FALSE)</f>
        <v>43610</v>
      </c>
      <c r="F311" s="8" t="s">
        <v>1383</v>
      </c>
      <c r="G311" t="str">
        <f>VLOOKUP(C311,Sheet4!A$2:B$604,2,FALSE)</f>
        <v>PCM-318M2CIP</v>
      </c>
      <c r="H311" s="8" t="s">
        <v>1383</v>
      </c>
      <c r="I311" s="10" t="s">
        <v>1142</v>
      </c>
      <c r="J311" s="2" t="s">
        <v>1143</v>
      </c>
      <c r="K311" s="8" t="s">
        <v>1013</v>
      </c>
      <c r="L311" s="8" t="s">
        <v>1383</v>
      </c>
      <c r="M311" s="4" t="s">
        <v>1014</v>
      </c>
      <c r="N311" s="8">
        <v>95</v>
      </c>
      <c r="O311" t="s">
        <v>1383</v>
      </c>
      <c r="P311">
        <v>0</v>
      </c>
      <c r="Q311" s="7">
        <v>0</v>
      </c>
      <c r="R311" s="7">
        <v>0</v>
      </c>
      <c r="S311" s="7">
        <v>0</v>
      </c>
      <c r="T311" s="7">
        <v>0</v>
      </c>
      <c r="U311" s="7">
        <v>1</v>
      </c>
      <c r="V311" s="7">
        <v>0</v>
      </c>
      <c r="W311" s="7">
        <v>0</v>
      </c>
      <c r="X311" s="7">
        <v>1</v>
      </c>
      <c r="Y311" s="7">
        <v>0</v>
      </c>
      <c r="Z311" s="7">
        <v>0</v>
      </c>
      <c r="AA311" s="7">
        <v>1</v>
      </c>
      <c r="AB311" s="7">
        <v>0</v>
      </c>
      <c r="AC311" s="7">
        <v>0</v>
      </c>
      <c r="AD311" s="7">
        <v>0</v>
      </c>
      <c r="AE311" s="7">
        <v>1</v>
      </c>
      <c r="AF311" s="7"/>
      <c r="AG311" s="7"/>
      <c r="AH311">
        <f>VLOOKUP(C311,KBMAUCO!$A$2:$S$604,5,FALSE)</f>
        <v>25</v>
      </c>
      <c r="AI311" s="7" t="str">
        <f t="shared" si="80"/>
        <v>S</v>
      </c>
      <c r="AJ311">
        <f>VLOOKUP($C311,KBMAUCO!$A$2:$S$604,17,FALSE)</f>
        <v>19</v>
      </c>
      <c r="AK311" s="7" t="str">
        <f t="shared" si="81"/>
        <v>S</v>
      </c>
      <c r="AL311">
        <f>VLOOKUP($C311,KBMAUCO!$A$2:$S$604,6,FALSE)</f>
        <v>6</v>
      </c>
      <c r="AM311" s="7" t="str">
        <f t="shared" si="82"/>
        <v>R</v>
      </c>
      <c r="AN311">
        <f>VLOOKUP($C311,KBMAUCO!$A$2:$S$604,15,FALSE)</f>
        <v>26</v>
      </c>
      <c r="AO311" s="7" t="str">
        <f t="shared" si="83"/>
        <v>S</v>
      </c>
      <c r="AP311">
        <f>VLOOKUP($C311,KBMAUCO!$A$2:$S$604,12,FALSE)</f>
        <v>36</v>
      </c>
      <c r="AQ311" s="7" t="str">
        <f t="shared" si="84"/>
        <v>S</v>
      </c>
      <c r="AR311">
        <f>VLOOKUP($C311,KBMAUCO!$A$2:$S$604,7,FALSE)</f>
        <v>15</v>
      </c>
      <c r="AS311" s="7" t="str">
        <f t="shared" si="85"/>
        <v>R</v>
      </c>
      <c r="AT311">
        <f>VLOOKUP($C311,KBMAUCO!$A$2:$S$604,10,FALSE)</f>
        <v>34</v>
      </c>
      <c r="AU311" s="7" t="str">
        <f t="shared" si="86"/>
        <v>S</v>
      </c>
      <c r="AV311">
        <f>VLOOKUP($C311,KBMAUCO!$A$2:$S$604,8,FALSE)</f>
        <v>15</v>
      </c>
      <c r="AW311" s="7" t="str">
        <f t="shared" si="87"/>
        <v>R</v>
      </c>
      <c r="AX311">
        <f>VLOOKUP($C311,KBMAUCO!$A$2:$S$604,11,FALSE)</f>
        <v>36</v>
      </c>
      <c r="AY311" s="7" t="str">
        <f t="shared" si="88"/>
        <v>S</v>
      </c>
      <c r="AZ311">
        <f>VLOOKUP($C311,KBMAUCO!$A$2:$S$604,13,FALSE)</f>
        <v>28</v>
      </c>
      <c r="BA311" s="7" t="str">
        <f t="shared" si="89"/>
        <v>S</v>
      </c>
      <c r="BB311">
        <f>VLOOKUP($C311,KBMAUCO!$A$2:$S$604,9,FALSE)</f>
        <v>25</v>
      </c>
      <c r="BC311" s="7" t="str">
        <f t="shared" si="90"/>
        <v>S</v>
      </c>
      <c r="BD311">
        <f>VLOOKUP($C311,KBMAUCO!$A$2:$S$604,14,FALSE)</f>
        <v>30</v>
      </c>
      <c r="BE311" s="7" t="str">
        <f t="shared" si="91"/>
        <v>S</v>
      </c>
      <c r="BF311">
        <f>VLOOKUP($C311,KBMAUCO!$A$2:$S$604,16,FALSE)</f>
        <v>34</v>
      </c>
      <c r="BG311" s="7" t="str">
        <f t="shared" si="92"/>
        <v>S</v>
      </c>
      <c r="BH311">
        <f>VLOOKUP($C311,KBMAUCO!$A$2:$S$604,19,FALSE)</f>
        <v>30</v>
      </c>
      <c r="BI311" s="7" t="str">
        <f t="shared" si="93"/>
        <v>S</v>
      </c>
      <c r="BJ311">
        <f>VLOOKUP($C311,KBMAUCO!$A$2:$S$604,18,FALSE)</f>
        <v>6</v>
      </c>
      <c r="BK311" s="7" t="str">
        <f t="shared" si="94"/>
        <v>R</v>
      </c>
      <c r="BL311" t="str">
        <f>VLOOKUP($C311,KBMAUCO!$A$2:$S$604,4,FALSE)</f>
        <v>_</v>
      </c>
      <c r="BM311" s="7" t="str">
        <f t="shared" si="79"/>
        <v>S</v>
      </c>
    </row>
    <row r="312" spans="1:65">
      <c r="A312" s="8" t="s">
        <v>1384</v>
      </c>
      <c r="B312">
        <v>1</v>
      </c>
      <c r="C312" s="8">
        <v>4265</v>
      </c>
      <c r="D312" s="8" t="s">
        <v>1384</v>
      </c>
      <c r="E312" s="23">
        <f>VLOOKUP(C312,'fechas de aislamiento'!A$2:B$825,2,FALSE)</f>
        <v>43610</v>
      </c>
      <c r="F312" s="8" t="s">
        <v>1384</v>
      </c>
      <c r="G312" t="s">
        <v>892</v>
      </c>
      <c r="H312" s="8" t="s">
        <v>1384</v>
      </c>
      <c r="I312" s="10" t="s">
        <v>1142</v>
      </c>
      <c r="J312" s="2" t="s">
        <v>1143</v>
      </c>
      <c r="K312" s="8" t="s">
        <v>1013</v>
      </c>
      <c r="L312" s="8" t="s">
        <v>1384</v>
      </c>
      <c r="M312" s="4" t="s">
        <v>1014</v>
      </c>
      <c r="N312" s="8">
        <v>1193</v>
      </c>
      <c r="O312" t="s">
        <v>1384</v>
      </c>
      <c r="P312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1</v>
      </c>
      <c r="Y312" s="7">
        <v>0</v>
      </c>
      <c r="Z312" s="7">
        <v>0</v>
      </c>
      <c r="AA312" s="7">
        <v>1</v>
      </c>
      <c r="AB312" s="7">
        <v>0</v>
      </c>
      <c r="AC312" s="7">
        <v>0</v>
      </c>
      <c r="AD312" s="7">
        <v>0</v>
      </c>
      <c r="AE312" s="7">
        <v>0</v>
      </c>
      <c r="AF312" s="7"/>
      <c r="AG312" s="7"/>
      <c r="AH312">
        <f>VLOOKUP(C312,KBMAUCO!$A$2:$S$604,5,FALSE)</f>
        <v>23</v>
      </c>
      <c r="AI312" s="7" t="str">
        <f t="shared" si="80"/>
        <v>S</v>
      </c>
      <c r="AJ312">
        <f>VLOOKUP($C312,KBMAUCO!$A$2:$S$604,17,FALSE)</f>
        <v>16</v>
      </c>
      <c r="AK312" s="7" t="str">
        <f t="shared" si="81"/>
        <v>S</v>
      </c>
      <c r="AL312">
        <f>VLOOKUP($C312,KBMAUCO!$A$2:$S$604,6,FALSE)</f>
        <v>6</v>
      </c>
      <c r="AM312" s="7" t="str">
        <f t="shared" si="82"/>
        <v>R</v>
      </c>
      <c r="AN312">
        <f>VLOOKUP($C312,KBMAUCO!$A$2:$S$604,15,FALSE)</f>
        <v>24</v>
      </c>
      <c r="AO312" s="7" t="str">
        <f t="shared" si="83"/>
        <v>S</v>
      </c>
      <c r="AP312">
        <f>VLOOKUP($C312,KBMAUCO!$A$2:$S$604,12,FALSE)</f>
        <v>35</v>
      </c>
      <c r="AQ312" s="7" t="str">
        <f t="shared" si="84"/>
        <v>S</v>
      </c>
      <c r="AR312">
        <f>VLOOKUP($C312,KBMAUCO!$A$2:$S$604,7,FALSE)</f>
        <v>32</v>
      </c>
      <c r="AS312" s="7" t="str">
        <f t="shared" si="85"/>
        <v>S</v>
      </c>
      <c r="AT312">
        <f>VLOOKUP($C312,KBMAUCO!$A$2:$S$604,10,FALSE)</f>
        <v>35</v>
      </c>
      <c r="AU312" s="7" t="str">
        <f t="shared" si="86"/>
        <v>S</v>
      </c>
      <c r="AV312">
        <f>VLOOKUP($C312,KBMAUCO!$A$2:$S$604,8,FALSE)</f>
        <v>11</v>
      </c>
      <c r="AW312" s="7" t="str">
        <f t="shared" si="87"/>
        <v>R</v>
      </c>
      <c r="AX312">
        <f>VLOOKUP($C312,KBMAUCO!$A$2:$S$604,11,FALSE)</f>
        <v>35</v>
      </c>
      <c r="AY312" s="7" t="str">
        <f t="shared" si="88"/>
        <v>S</v>
      </c>
      <c r="AZ312">
        <f>VLOOKUP($C312,KBMAUCO!$A$2:$S$604,13,FALSE)</f>
        <v>30</v>
      </c>
      <c r="BA312" s="7" t="str">
        <f t="shared" si="89"/>
        <v>S</v>
      </c>
      <c r="BB312">
        <f>VLOOKUP($C312,KBMAUCO!$A$2:$S$604,9,FALSE)</f>
        <v>22</v>
      </c>
      <c r="BC312" s="7" t="str">
        <f t="shared" si="90"/>
        <v>S</v>
      </c>
      <c r="BD312">
        <f>VLOOKUP($C312,KBMAUCO!$A$2:$S$604,14,FALSE)</f>
        <v>32</v>
      </c>
      <c r="BE312" s="7" t="str">
        <f t="shared" si="91"/>
        <v>S</v>
      </c>
      <c r="BF312">
        <f>VLOOKUP($C312,KBMAUCO!$A$2:$S$604,16,FALSE)</f>
        <v>35</v>
      </c>
      <c r="BG312" s="7" t="str">
        <f t="shared" si="92"/>
        <v>S</v>
      </c>
      <c r="BH312">
        <f>VLOOKUP($C312,KBMAUCO!$A$2:$S$604,19,FALSE)</f>
        <v>28</v>
      </c>
      <c r="BI312" s="7" t="str">
        <f t="shared" si="93"/>
        <v>S</v>
      </c>
      <c r="BJ312">
        <f>VLOOKUP($C312,KBMAUCO!$A$2:$S$604,18,FALSE)</f>
        <v>17</v>
      </c>
      <c r="BK312" s="7" t="str">
        <f t="shared" si="94"/>
        <v>S</v>
      </c>
      <c r="BL312" t="str">
        <f>VLOOKUP($C312,KBMAUCO!$A$2:$S$604,4,FALSE)</f>
        <v>_</v>
      </c>
      <c r="BM312" s="7" t="str">
        <f t="shared" si="79"/>
        <v>S</v>
      </c>
    </row>
    <row r="313" spans="1:65">
      <c r="A313" s="8" t="s">
        <v>1385</v>
      </c>
      <c r="B313">
        <v>1</v>
      </c>
      <c r="C313" s="8">
        <v>4267</v>
      </c>
      <c r="D313" s="8" t="s">
        <v>1385</v>
      </c>
      <c r="E313" s="23">
        <f>VLOOKUP(C313,'fechas de aislamiento'!A$2:B$825,2,FALSE)</f>
        <v>43610</v>
      </c>
      <c r="F313" s="8" t="s">
        <v>1385</v>
      </c>
      <c r="G313" t="s">
        <v>895</v>
      </c>
      <c r="H313" s="8" t="s">
        <v>1385</v>
      </c>
      <c r="I313" s="10" t="s">
        <v>1142</v>
      </c>
      <c r="J313" s="2" t="s">
        <v>1143</v>
      </c>
      <c r="K313" s="8" t="s">
        <v>1013</v>
      </c>
      <c r="L313" s="8" t="s">
        <v>1385</v>
      </c>
      <c r="M313" s="4" t="s">
        <v>1014</v>
      </c>
      <c r="N313" s="8">
        <v>131</v>
      </c>
      <c r="O313" t="s">
        <v>1385</v>
      </c>
      <c r="P313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1</v>
      </c>
      <c r="AB313" s="7">
        <v>0</v>
      </c>
      <c r="AC313" s="7">
        <v>0</v>
      </c>
      <c r="AD313" s="7">
        <v>0</v>
      </c>
      <c r="AE313" s="7">
        <v>0</v>
      </c>
      <c r="AF313" s="7"/>
      <c r="AG313" s="7"/>
      <c r="AH313">
        <f>VLOOKUP(C313,KBMAUCO!$A$2:$S$604,5,FALSE)</f>
        <v>23</v>
      </c>
      <c r="AI313" s="7" t="str">
        <f t="shared" si="80"/>
        <v>S</v>
      </c>
      <c r="AJ313">
        <f>VLOOKUP($C313,KBMAUCO!$A$2:$S$604,17,FALSE)</f>
        <v>23</v>
      </c>
      <c r="AK313" s="7" t="str">
        <f t="shared" si="81"/>
        <v>S</v>
      </c>
      <c r="AL313">
        <f>VLOOKUP($C313,KBMAUCO!$A$2:$S$604,6,FALSE)</f>
        <v>20</v>
      </c>
      <c r="AM313" s="7" t="str">
        <f t="shared" si="82"/>
        <v>S</v>
      </c>
      <c r="AN313">
        <f>VLOOKUP($C313,KBMAUCO!$A$2:$S$604,15,FALSE)</f>
        <v>26</v>
      </c>
      <c r="AO313" s="7" t="str">
        <f t="shared" si="83"/>
        <v>S</v>
      </c>
      <c r="AP313">
        <f>VLOOKUP($C313,KBMAUCO!$A$2:$S$604,12,FALSE)</f>
        <v>35</v>
      </c>
      <c r="AQ313" s="7" t="str">
        <f t="shared" si="84"/>
        <v>S</v>
      </c>
      <c r="AR313">
        <f>VLOOKUP($C313,KBMAUCO!$A$2:$S$604,7,FALSE)</f>
        <v>32</v>
      </c>
      <c r="AS313" s="7" t="str">
        <f t="shared" si="85"/>
        <v>S</v>
      </c>
      <c r="AT313">
        <f>VLOOKUP($C313,KBMAUCO!$A$2:$S$604,10,FALSE)</f>
        <v>35</v>
      </c>
      <c r="AU313" s="7" t="str">
        <f t="shared" si="86"/>
        <v>S</v>
      </c>
      <c r="AV313">
        <f>VLOOKUP($C313,KBMAUCO!$A$2:$S$604,8,FALSE)</f>
        <v>9</v>
      </c>
      <c r="AW313" s="7" t="str">
        <f t="shared" si="87"/>
        <v>R</v>
      </c>
      <c r="AX313">
        <f>VLOOKUP($C313,KBMAUCO!$A$2:$S$604,11,FALSE)</f>
        <v>34</v>
      </c>
      <c r="AY313" s="7" t="str">
        <f t="shared" si="88"/>
        <v>S</v>
      </c>
      <c r="AZ313">
        <f>VLOOKUP($C313,KBMAUCO!$A$2:$S$604,13,FALSE)</f>
        <v>29</v>
      </c>
      <c r="BA313" s="7" t="str">
        <f t="shared" si="89"/>
        <v>S</v>
      </c>
      <c r="BB313">
        <f>VLOOKUP($C313,KBMAUCO!$A$2:$S$604,9,FALSE)</f>
        <v>23</v>
      </c>
      <c r="BC313" s="7" t="str">
        <f t="shared" si="90"/>
        <v>S</v>
      </c>
      <c r="BD313">
        <f>VLOOKUP($C313,KBMAUCO!$A$2:$S$604,14,FALSE)</f>
        <v>28</v>
      </c>
      <c r="BE313" s="7" t="str">
        <f t="shared" si="91"/>
        <v>S</v>
      </c>
      <c r="BF313">
        <f>VLOOKUP($C313,KBMAUCO!$A$2:$S$604,16,FALSE)</f>
        <v>34</v>
      </c>
      <c r="BG313" s="7" t="str">
        <f t="shared" si="92"/>
        <v>S</v>
      </c>
      <c r="BH313">
        <f>VLOOKUP($C313,KBMAUCO!$A$2:$S$604,19,FALSE)</f>
        <v>30</v>
      </c>
      <c r="BI313" s="7" t="str">
        <f t="shared" si="93"/>
        <v>S</v>
      </c>
      <c r="BJ313">
        <f>VLOOKUP($C313,KBMAUCO!$A$2:$S$604,18,FALSE)</f>
        <v>31</v>
      </c>
      <c r="BK313" s="7" t="str">
        <f t="shared" si="94"/>
        <v>S</v>
      </c>
      <c r="BL313" t="str">
        <f>VLOOKUP($C313,KBMAUCO!$A$2:$S$604,4,FALSE)</f>
        <v>_</v>
      </c>
      <c r="BM313" s="7" t="str">
        <f t="shared" si="79"/>
        <v>S</v>
      </c>
    </row>
    <row r="314" spans="1:65">
      <c r="A314" s="8" t="s">
        <v>1386</v>
      </c>
      <c r="B314">
        <v>1</v>
      </c>
      <c r="C314" s="8">
        <v>4268</v>
      </c>
      <c r="D314" s="8" t="s">
        <v>1386</v>
      </c>
      <c r="E314" s="23">
        <f>VLOOKUP(C314,'fechas de aislamiento'!A$2:B$825,2,FALSE)</f>
        <v>43610</v>
      </c>
      <c r="F314" s="8" t="s">
        <v>1386</v>
      </c>
      <c r="G314" t="s">
        <v>896</v>
      </c>
      <c r="H314" s="8" t="s">
        <v>1386</v>
      </c>
      <c r="I314" s="10" t="s">
        <v>1142</v>
      </c>
      <c r="J314" s="2" t="s">
        <v>1143</v>
      </c>
      <c r="K314" s="8" t="s">
        <v>1013</v>
      </c>
      <c r="L314" s="8" t="s">
        <v>1386</v>
      </c>
      <c r="M314" s="4" t="s">
        <v>1014</v>
      </c>
      <c r="N314" s="8">
        <v>1193</v>
      </c>
      <c r="O314" t="s">
        <v>1386</v>
      </c>
      <c r="P314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1</v>
      </c>
      <c r="Y314" s="7">
        <v>0</v>
      </c>
      <c r="Z314" s="7">
        <v>0</v>
      </c>
      <c r="AA314" s="7">
        <v>1</v>
      </c>
      <c r="AB314" s="7">
        <v>0</v>
      </c>
      <c r="AC314" s="7">
        <v>0</v>
      </c>
      <c r="AD314" s="7">
        <v>0</v>
      </c>
      <c r="AE314" s="7">
        <v>1</v>
      </c>
      <c r="AF314" s="7"/>
      <c r="AG314" s="7"/>
      <c r="AH314">
        <f>VLOOKUP(C314,KBMAUCO!$A$2:$S$604,5,FALSE)</f>
        <v>24</v>
      </c>
      <c r="AI314" s="7" t="str">
        <f t="shared" si="80"/>
        <v>S</v>
      </c>
      <c r="AJ314">
        <f>VLOOKUP($C314,KBMAUCO!$A$2:$S$604,17,FALSE)</f>
        <v>19</v>
      </c>
      <c r="AK314" s="7" t="str">
        <f t="shared" si="81"/>
        <v>S</v>
      </c>
      <c r="AL314">
        <f>VLOOKUP($C314,KBMAUCO!$A$2:$S$604,6,FALSE)</f>
        <v>6</v>
      </c>
      <c r="AM314" s="7" t="str">
        <f t="shared" si="82"/>
        <v>R</v>
      </c>
      <c r="AN314">
        <f>VLOOKUP($C314,KBMAUCO!$A$2:$S$604,15,FALSE)</f>
        <v>27</v>
      </c>
      <c r="AO314" s="7" t="str">
        <f t="shared" si="83"/>
        <v>S</v>
      </c>
      <c r="AP314">
        <f>VLOOKUP($C314,KBMAUCO!$A$2:$S$604,12,FALSE)</f>
        <v>35</v>
      </c>
      <c r="AQ314" s="7" t="str">
        <f t="shared" si="84"/>
        <v>S</v>
      </c>
      <c r="AR314">
        <f>VLOOKUP($C314,KBMAUCO!$A$2:$S$604,7,FALSE)</f>
        <v>32</v>
      </c>
      <c r="AS314" s="7" t="str">
        <f t="shared" si="85"/>
        <v>S</v>
      </c>
      <c r="AT314">
        <f>VLOOKUP($C314,KBMAUCO!$A$2:$S$604,10,FALSE)</f>
        <v>31</v>
      </c>
      <c r="AU314" s="7" t="str">
        <f t="shared" si="86"/>
        <v>S</v>
      </c>
      <c r="AV314">
        <f>VLOOKUP($C314,KBMAUCO!$A$2:$S$604,8,FALSE)</f>
        <v>12</v>
      </c>
      <c r="AW314" s="7" t="str">
        <f t="shared" si="87"/>
        <v>R</v>
      </c>
      <c r="AX314">
        <f>VLOOKUP($C314,KBMAUCO!$A$2:$S$604,11,FALSE)</f>
        <v>35</v>
      </c>
      <c r="AY314" s="7" t="str">
        <f t="shared" si="88"/>
        <v>S</v>
      </c>
      <c r="AZ314">
        <f>VLOOKUP($C314,KBMAUCO!$A$2:$S$604,13,FALSE)</f>
        <v>30</v>
      </c>
      <c r="BA314" s="7" t="str">
        <f t="shared" si="89"/>
        <v>S</v>
      </c>
      <c r="BB314">
        <f>VLOOKUP($C314,KBMAUCO!$A$2:$S$604,9,FALSE)</f>
        <v>24</v>
      </c>
      <c r="BC314" s="7" t="str">
        <f t="shared" si="90"/>
        <v>S</v>
      </c>
      <c r="BD314">
        <f>VLOOKUP($C314,KBMAUCO!$A$2:$S$604,14,FALSE)</f>
        <v>32</v>
      </c>
      <c r="BE314" s="7" t="str">
        <f t="shared" si="91"/>
        <v>S</v>
      </c>
      <c r="BF314">
        <f>VLOOKUP($C314,KBMAUCO!$A$2:$S$604,16,FALSE)</f>
        <v>33</v>
      </c>
      <c r="BG314" s="7" t="str">
        <f t="shared" si="92"/>
        <v>S</v>
      </c>
      <c r="BH314">
        <f>VLOOKUP($C314,KBMAUCO!$A$2:$S$604,19,FALSE)</f>
        <v>30</v>
      </c>
      <c r="BI314" s="7" t="str">
        <f t="shared" si="93"/>
        <v>S</v>
      </c>
      <c r="BJ314">
        <f>VLOOKUP($C314,KBMAUCO!$A$2:$S$604,18,FALSE)</f>
        <v>6</v>
      </c>
      <c r="BK314" s="7" t="str">
        <f t="shared" si="94"/>
        <v>R</v>
      </c>
      <c r="BL314" t="str">
        <f>VLOOKUP($C314,KBMAUCO!$A$2:$S$604,4,FALSE)</f>
        <v>_</v>
      </c>
      <c r="BM314" s="7" t="str">
        <f t="shared" si="79"/>
        <v>S</v>
      </c>
    </row>
    <row r="315" spans="1:65">
      <c r="A315" s="8" t="s">
        <v>1387</v>
      </c>
      <c r="B315" s="8"/>
      <c r="C315" s="8">
        <v>4269</v>
      </c>
      <c r="D315" s="8" t="s">
        <v>1387</v>
      </c>
      <c r="E315" s="23">
        <f>VLOOKUP(C315,'fechas de aislamiento'!A$2:B$825,2,FALSE)</f>
        <v>43585</v>
      </c>
      <c r="F315" s="8" t="s">
        <v>1387</v>
      </c>
      <c r="G315" t="str">
        <f>VLOOKUP(C315,Sheet4!A$2:B$604,2,FALSE)</f>
        <v>PCM-185M1CAZ</v>
      </c>
      <c r="H315" s="8" t="s">
        <v>1387</v>
      </c>
      <c r="I315" s="10" t="s">
        <v>1142</v>
      </c>
      <c r="J315" s="2" t="s">
        <v>1143</v>
      </c>
      <c r="K315" s="8" t="s">
        <v>1013</v>
      </c>
      <c r="L315" s="8" t="s">
        <v>1387</v>
      </c>
      <c r="M315" s="4" t="s">
        <v>1014</v>
      </c>
      <c r="N315" s="8">
        <v>38</v>
      </c>
      <c r="O315" t="s">
        <v>1387</v>
      </c>
      <c r="P315">
        <v>1</v>
      </c>
      <c r="Q315" s="7">
        <v>0</v>
      </c>
      <c r="R315" s="7">
        <v>0</v>
      </c>
      <c r="S315" s="7">
        <v>0</v>
      </c>
      <c r="T315" s="7">
        <v>1</v>
      </c>
      <c r="U315" s="7">
        <v>0</v>
      </c>
      <c r="V315" s="7">
        <v>1</v>
      </c>
      <c r="W315" s="7">
        <v>0</v>
      </c>
      <c r="X315" s="7">
        <v>1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/>
      <c r="AG315" s="7"/>
      <c r="AH315">
        <f>VLOOKUP(C315,KBMAUCO!$A$2:$S$604,5,FALSE)</f>
        <v>26</v>
      </c>
      <c r="AI315" s="7" t="str">
        <f t="shared" si="80"/>
        <v>S</v>
      </c>
      <c r="AJ315">
        <f>VLOOKUP($C315,KBMAUCO!$A$2:$S$604,17,FALSE)</f>
        <v>22</v>
      </c>
      <c r="AK315" s="7" t="str">
        <f t="shared" si="81"/>
        <v>S</v>
      </c>
      <c r="AL315">
        <f>VLOOKUP($C315,KBMAUCO!$A$2:$S$604,6,FALSE)</f>
        <v>6</v>
      </c>
      <c r="AM315" s="7" t="str">
        <f t="shared" si="82"/>
        <v>R</v>
      </c>
      <c r="AN315">
        <f>VLOOKUP($C315,KBMAUCO!$A$2:$S$604,15,FALSE)</f>
        <v>6</v>
      </c>
      <c r="AO315" s="7" t="str">
        <f t="shared" si="83"/>
        <v>R</v>
      </c>
      <c r="AP315">
        <f>VLOOKUP($C315,KBMAUCO!$A$2:$S$604,12,FALSE)</f>
        <v>26</v>
      </c>
      <c r="AQ315" s="7" t="str">
        <f t="shared" si="84"/>
        <v>S</v>
      </c>
      <c r="AR315">
        <f>VLOOKUP($C315,KBMAUCO!$A$2:$S$604,7,FALSE)</f>
        <v>25</v>
      </c>
      <c r="AS315" s="7" t="str">
        <f t="shared" si="85"/>
        <v>S</v>
      </c>
      <c r="AT315">
        <f>VLOOKUP($C315,KBMAUCO!$A$2:$S$604,10,FALSE)</f>
        <v>13</v>
      </c>
      <c r="AU315" s="7" t="str">
        <f t="shared" si="86"/>
        <v>R</v>
      </c>
      <c r="AV315">
        <f>VLOOKUP($C315,KBMAUCO!$A$2:$S$604,8,FALSE)</f>
        <v>34</v>
      </c>
      <c r="AW315" s="7" t="str">
        <f t="shared" si="87"/>
        <v>S</v>
      </c>
      <c r="AX315">
        <f>VLOOKUP($C315,KBMAUCO!$A$2:$S$604,11,FALSE)</f>
        <v>35</v>
      </c>
      <c r="AY315" s="7" t="str">
        <f t="shared" si="88"/>
        <v>S</v>
      </c>
      <c r="AZ315">
        <f>VLOOKUP($C315,KBMAUCO!$A$2:$S$604,13,FALSE)</f>
        <v>31</v>
      </c>
      <c r="BA315" s="7" t="str">
        <f t="shared" si="89"/>
        <v>S</v>
      </c>
      <c r="BB315">
        <f>VLOOKUP($C315,KBMAUCO!$A$2:$S$604,9,FALSE)</f>
        <v>23</v>
      </c>
      <c r="BC315" s="7" t="str">
        <f t="shared" si="90"/>
        <v>S</v>
      </c>
      <c r="BD315">
        <f>VLOOKUP($C315,KBMAUCO!$A$2:$S$604,14,FALSE)</f>
        <v>31</v>
      </c>
      <c r="BE315" s="7" t="str">
        <f t="shared" si="91"/>
        <v>S</v>
      </c>
      <c r="BF315">
        <f>VLOOKUP($C315,KBMAUCO!$A$2:$S$604,16,FALSE)</f>
        <v>37</v>
      </c>
      <c r="BG315" s="7" t="str">
        <f t="shared" si="92"/>
        <v>S</v>
      </c>
      <c r="BH315">
        <f>VLOOKUP($C315,KBMAUCO!$A$2:$S$604,19,FALSE)</f>
        <v>30</v>
      </c>
      <c r="BI315" s="7" t="str">
        <f t="shared" si="93"/>
        <v>S</v>
      </c>
      <c r="BJ315">
        <f>VLOOKUP($C315,KBMAUCO!$A$2:$S$604,18,FALSE)</f>
        <v>24</v>
      </c>
      <c r="BK315" s="7" t="str">
        <f t="shared" si="94"/>
        <v>S</v>
      </c>
      <c r="BL315" t="str">
        <f>VLOOKUP($C315,KBMAUCO!$A$2:$S$604,4,FALSE)</f>
        <v> </v>
      </c>
      <c r="BM315" s="7" t="str">
        <f t="shared" si="79"/>
        <v>S</v>
      </c>
    </row>
    <row r="316" spans="1:65">
      <c r="A316" s="8" t="s">
        <v>1388</v>
      </c>
      <c r="B316" s="8"/>
      <c r="C316" s="8">
        <v>4279</v>
      </c>
      <c r="D316" s="8" t="s">
        <v>1388</v>
      </c>
      <c r="E316" s="23">
        <f>VLOOKUP(C316,'fechas de aislamiento'!A$2:B$825,2,FALSE)</f>
        <v>43585</v>
      </c>
      <c r="F316" s="8" t="s">
        <v>1388</v>
      </c>
      <c r="G316" t="str">
        <f>VLOOKUP(C316,Sheet4!A$2:B$604,2,FALSE)</f>
        <v>PCM-305CIP</v>
      </c>
      <c r="H316" s="8" t="s">
        <v>1388</v>
      </c>
      <c r="I316" s="10" t="s">
        <v>1142</v>
      </c>
      <c r="J316" s="2" t="s">
        <v>1143</v>
      </c>
      <c r="K316" s="8" t="s">
        <v>1013</v>
      </c>
      <c r="L316" s="8" t="s">
        <v>1388</v>
      </c>
      <c r="M316" s="4" t="s">
        <v>1014</v>
      </c>
      <c r="N316" s="8">
        <v>10</v>
      </c>
      <c r="O316" t="s">
        <v>1388</v>
      </c>
      <c r="P316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0.5</v>
      </c>
      <c r="Y316" s="7">
        <v>0</v>
      </c>
      <c r="Z316" s="7">
        <v>0</v>
      </c>
      <c r="AA316" s="7">
        <v>0.5</v>
      </c>
      <c r="AB316" s="7">
        <v>0</v>
      </c>
      <c r="AC316" s="7">
        <v>0</v>
      </c>
      <c r="AD316" s="7">
        <v>0</v>
      </c>
      <c r="AE316" s="7">
        <v>0</v>
      </c>
      <c r="AF316" s="7"/>
      <c r="AG316" s="7"/>
      <c r="AH316">
        <f>VLOOKUP(C316,KBMAUCO!$A$2:$S$604,5,FALSE)</f>
        <v>27</v>
      </c>
      <c r="AI316" s="7" t="str">
        <f t="shared" si="80"/>
        <v>S</v>
      </c>
      <c r="AJ316">
        <f>VLOOKUP($C316,KBMAUCO!$A$2:$S$604,17,FALSE)</f>
        <v>20</v>
      </c>
      <c r="AK316" s="7" t="str">
        <f t="shared" si="81"/>
        <v>S</v>
      </c>
      <c r="AL316">
        <f>VLOOKUP($C316,KBMAUCO!$A$2:$S$604,6,FALSE)</f>
        <v>14</v>
      </c>
      <c r="AM316" s="7" t="str">
        <f t="shared" si="82"/>
        <v>I</v>
      </c>
      <c r="AN316">
        <f>VLOOKUP($C316,KBMAUCO!$A$2:$S$604,15,FALSE)</f>
        <v>31</v>
      </c>
      <c r="AO316" s="7" t="str">
        <f t="shared" si="83"/>
        <v>S</v>
      </c>
      <c r="AP316">
        <f>VLOOKUP($C316,KBMAUCO!$A$2:$S$604,12,FALSE)</f>
        <v>33</v>
      </c>
      <c r="AQ316" s="7" t="str">
        <f t="shared" si="84"/>
        <v>S</v>
      </c>
      <c r="AR316">
        <f>VLOOKUP($C316,KBMAUCO!$A$2:$S$604,7,FALSE)</f>
        <v>31</v>
      </c>
      <c r="AS316" s="7" t="str">
        <f t="shared" si="85"/>
        <v>S</v>
      </c>
      <c r="AT316">
        <f>VLOOKUP($C316,KBMAUCO!$A$2:$S$604,10,FALSE)</f>
        <v>32</v>
      </c>
      <c r="AU316" s="7" t="str">
        <f t="shared" si="86"/>
        <v>S</v>
      </c>
      <c r="AV316">
        <f>VLOOKUP($C316,KBMAUCO!$A$2:$S$604,8,FALSE)</f>
        <v>23</v>
      </c>
      <c r="AW316" s="7" t="str">
        <f t="shared" si="87"/>
        <v>I</v>
      </c>
      <c r="AX316">
        <f>VLOOKUP($C316,KBMAUCO!$A$2:$S$604,11,FALSE)</f>
        <v>39</v>
      </c>
      <c r="AY316" s="7" t="str">
        <f t="shared" si="88"/>
        <v>S</v>
      </c>
      <c r="AZ316">
        <f>VLOOKUP($C316,KBMAUCO!$A$2:$S$604,13,FALSE)</f>
        <v>25</v>
      </c>
      <c r="BA316" s="7" t="str">
        <f t="shared" si="89"/>
        <v>S</v>
      </c>
      <c r="BB316">
        <f>VLOOKUP($C316,KBMAUCO!$A$2:$S$604,9,FALSE)</f>
        <v>28</v>
      </c>
      <c r="BC316" s="7" t="str">
        <f t="shared" si="90"/>
        <v>S</v>
      </c>
      <c r="BD316">
        <f>VLOOKUP($C316,KBMAUCO!$A$2:$S$604,14,FALSE)</f>
        <v>36</v>
      </c>
      <c r="BE316" s="7" t="str">
        <f t="shared" si="91"/>
        <v>S</v>
      </c>
      <c r="BF316">
        <f>VLOOKUP($C316,KBMAUCO!$A$2:$S$604,16,FALSE)</f>
        <v>40</v>
      </c>
      <c r="BG316" s="7" t="str">
        <f t="shared" si="92"/>
        <v>S</v>
      </c>
      <c r="BH316">
        <f>VLOOKUP($C316,KBMAUCO!$A$2:$S$604,19,FALSE)</f>
        <v>28</v>
      </c>
      <c r="BI316" s="7" t="str">
        <f t="shared" si="93"/>
        <v>S</v>
      </c>
      <c r="BJ316">
        <f>VLOOKUP($C316,KBMAUCO!$A$2:$S$604,18,FALSE)</f>
        <v>27</v>
      </c>
      <c r="BK316" s="7" t="str">
        <f t="shared" si="94"/>
        <v>S</v>
      </c>
      <c r="BL316" t="str">
        <f>VLOOKUP($C316,KBMAUCO!$A$2:$S$604,4,FALSE)</f>
        <v>_</v>
      </c>
      <c r="BM316" s="7" t="str">
        <f t="shared" si="79"/>
        <v>S</v>
      </c>
    </row>
    <row r="317" spans="1:65">
      <c r="A317" s="8" t="s">
        <v>1389</v>
      </c>
      <c r="B317" s="8"/>
      <c r="C317" s="8">
        <v>4280</v>
      </c>
      <c r="D317" s="8" t="s">
        <v>1389</v>
      </c>
      <c r="E317" s="23">
        <f>VLOOKUP(C317,'fechas de aislamiento'!A$2:B$825,2,FALSE)</f>
        <v>43585</v>
      </c>
      <c r="F317" s="8" t="s">
        <v>1389</v>
      </c>
      <c r="G317" t="str">
        <f>VLOOKUP(C317,Sheet4!A$2:B$604,2,FALSE)</f>
        <v>PCM-317CIP</v>
      </c>
      <c r="H317" s="8" t="s">
        <v>1389</v>
      </c>
      <c r="I317" s="10" t="s">
        <v>1142</v>
      </c>
      <c r="J317" s="2" t="s">
        <v>1143</v>
      </c>
      <c r="K317" s="8" t="s">
        <v>1013</v>
      </c>
      <c r="L317" s="8" t="s">
        <v>1389</v>
      </c>
      <c r="M317" s="4" t="s">
        <v>1014</v>
      </c>
      <c r="N317" s="8">
        <v>10</v>
      </c>
      <c r="O317" t="s">
        <v>1389</v>
      </c>
      <c r="P31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/>
      <c r="AG317" s="7"/>
      <c r="AH317">
        <f>VLOOKUP(C317,KBMAUCO!$A$2:$S$604,5,FALSE)</f>
        <v>25</v>
      </c>
      <c r="AI317" s="7" t="str">
        <f t="shared" si="80"/>
        <v>S</v>
      </c>
      <c r="AJ317">
        <f>VLOOKUP($C317,KBMAUCO!$A$2:$S$604,17,FALSE)</f>
        <v>24</v>
      </c>
      <c r="AK317" s="7" t="str">
        <f t="shared" si="81"/>
        <v>S</v>
      </c>
      <c r="AL317">
        <f>VLOOKUP($C317,KBMAUCO!$A$2:$S$604,6,FALSE)</f>
        <v>24</v>
      </c>
      <c r="AM317" s="7" t="str">
        <f t="shared" si="82"/>
        <v>S</v>
      </c>
      <c r="AN317">
        <f>VLOOKUP($C317,KBMAUCO!$A$2:$S$604,15,FALSE)</f>
        <v>30</v>
      </c>
      <c r="AO317" s="7" t="str">
        <f t="shared" si="83"/>
        <v>S</v>
      </c>
      <c r="AP317">
        <f>VLOOKUP($C317,KBMAUCO!$A$2:$S$604,12,FALSE)</f>
        <v>38</v>
      </c>
      <c r="AQ317" s="7" t="str">
        <f t="shared" si="84"/>
        <v>S</v>
      </c>
      <c r="AR317">
        <f>VLOOKUP($C317,KBMAUCO!$A$2:$S$604,7,FALSE)</f>
        <v>32</v>
      </c>
      <c r="AS317" s="7" t="str">
        <f t="shared" si="85"/>
        <v>S</v>
      </c>
      <c r="AT317">
        <f>VLOOKUP($C317,KBMAUCO!$A$2:$S$604,10,FALSE)</f>
        <v>35</v>
      </c>
      <c r="AU317" s="7" t="str">
        <f t="shared" si="86"/>
        <v>S</v>
      </c>
      <c r="AV317">
        <f>VLOOKUP($C317,KBMAUCO!$A$2:$S$604,8,FALSE)</f>
        <v>28</v>
      </c>
      <c r="AW317" s="7" t="str">
        <f t="shared" si="87"/>
        <v>S</v>
      </c>
      <c r="AX317">
        <f>VLOOKUP($C317,KBMAUCO!$A$2:$S$604,11,FALSE)</f>
        <v>41</v>
      </c>
      <c r="AY317" s="7" t="str">
        <f t="shared" si="88"/>
        <v>S</v>
      </c>
      <c r="AZ317">
        <f>VLOOKUP($C317,KBMAUCO!$A$2:$S$604,13,FALSE)</f>
        <v>22</v>
      </c>
      <c r="BA317" s="7" t="str">
        <f t="shared" si="89"/>
        <v>S</v>
      </c>
      <c r="BB317">
        <f>VLOOKUP($C317,KBMAUCO!$A$2:$S$604,9,FALSE)</f>
        <v>24</v>
      </c>
      <c r="BC317" s="7" t="str">
        <f t="shared" si="90"/>
        <v>S</v>
      </c>
      <c r="BD317">
        <f>VLOOKUP($C317,KBMAUCO!$A$2:$S$604,14,FALSE)</f>
        <v>34</v>
      </c>
      <c r="BE317" s="7" t="str">
        <f t="shared" si="91"/>
        <v>S</v>
      </c>
      <c r="BF317">
        <f>VLOOKUP($C317,KBMAUCO!$A$2:$S$604,16,FALSE)</f>
        <v>38</v>
      </c>
      <c r="BG317" s="7" t="str">
        <f t="shared" si="92"/>
        <v>S</v>
      </c>
      <c r="BH317">
        <f>VLOOKUP($C317,KBMAUCO!$A$2:$S$604,19,FALSE)</f>
        <v>31</v>
      </c>
      <c r="BI317" s="7" t="str">
        <f t="shared" si="93"/>
        <v>S</v>
      </c>
      <c r="BJ317">
        <f>VLOOKUP($C317,KBMAUCO!$A$2:$S$604,18,FALSE)</f>
        <v>34</v>
      </c>
      <c r="BK317" s="7" t="str">
        <f t="shared" si="94"/>
        <v>S</v>
      </c>
      <c r="BL317" t="str">
        <f>VLOOKUP($C317,KBMAUCO!$A$2:$S$604,4,FALSE)</f>
        <v>_</v>
      </c>
      <c r="BM317" s="7" t="str">
        <f t="shared" si="79"/>
        <v>S</v>
      </c>
    </row>
    <row r="318" spans="1:65">
      <c r="A318" s="8" t="s">
        <v>1390</v>
      </c>
      <c r="B318">
        <v>1</v>
      </c>
      <c r="C318" s="8">
        <v>4281</v>
      </c>
      <c r="D318" s="8" t="s">
        <v>1390</v>
      </c>
      <c r="E318" s="23">
        <f>VLOOKUP(C318,'fechas de aislamiento'!A$2:B$825,2,FALSE)</f>
        <v>43585</v>
      </c>
      <c r="F318" s="8" t="s">
        <v>1390</v>
      </c>
      <c r="G318" t="s">
        <v>918</v>
      </c>
      <c r="H318" s="8" t="s">
        <v>1390</v>
      </c>
      <c r="I318" s="10" t="s">
        <v>1142</v>
      </c>
      <c r="J318" s="2" t="s">
        <v>1143</v>
      </c>
      <c r="K318" s="8" t="s">
        <v>1013</v>
      </c>
      <c r="L318" s="8" t="s">
        <v>1390</v>
      </c>
      <c r="M318" s="4" t="s">
        <v>1014</v>
      </c>
      <c r="N318" s="8">
        <v>1193</v>
      </c>
      <c r="O318" t="s">
        <v>1390</v>
      </c>
      <c r="P318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1</v>
      </c>
      <c r="Y318" s="7">
        <v>0</v>
      </c>
      <c r="Z318" s="7">
        <v>0</v>
      </c>
      <c r="AA318" s="7">
        <v>1</v>
      </c>
      <c r="AB318" s="7">
        <v>0</v>
      </c>
      <c r="AC318" s="7">
        <v>0</v>
      </c>
      <c r="AD318" s="7">
        <v>0</v>
      </c>
      <c r="AE318" s="7">
        <v>0</v>
      </c>
      <c r="AF318" s="7"/>
      <c r="AG318" s="7"/>
      <c r="AH318">
        <f>VLOOKUP(C318,KBMAUCO!$A$2:$S$604,5,FALSE)</f>
        <v>26</v>
      </c>
      <c r="AI318" s="7" t="str">
        <f t="shared" si="80"/>
        <v>S</v>
      </c>
      <c r="AJ318">
        <f>VLOOKUP($C318,KBMAUCO!$A$2:$S$604,17,FALSE)</f>
        <v>22</v>
      </c>
      <c r="AK318" s="7" t="str">
        <f t="shared" si="81"/>
        <v>S</v>
      </c>
      <c r="AL318">
        <f>VLOOKUP($C318,KBMAUCO!$A$2:$S$604,6,FALSE)</f>
        <v>6</v>
      </c>
      <c r="AM318" s="7" t="str">
        <f t="shared" si="82"/>
        <v>R</v>
      </c>
      <c r="AN318">
        <f>VLOOKUP($C318,KBMAUCO!$A$2:$S$604,15,FALSE)</f>
        <v>28</v>
      </c>
      <c r="AO318" s="7" t="str">
        <f t="shared" si="83"/>
        <v>S</v>
      </c>
      <c r="AP318">
        <f>VLOOKUP($C318,KBMAUCO!$A$2:$S$604,12,FALSE)</f>
        <v>36</v>
      </c>
      <c r="AQ318" s="7" t="str">
        <f t="shared" si="84"/>
        <v>S</v>
      </c>
      <c r="AR318">
        <f>VLOOKUP($C318,KBMAUCO!$A$2:$S$604,7,FALSE)</f>
        <v>34</v>
      </c>
      <c r="AS318" s="7" t="str">
        <f t="shared" si="85"/>
        <v>S</v>
      </c>
      <c r="AT318">
        <f>VLOOKUP($C318,KBMAUCO!$A$2:$S$604,10,FALSE)</f>
        <v>36</v>
      </c>
      <c r="AU318" s="7" t="str">
        <f t="shared" si="86"/>
        <v>S</v>
      </c>
      <c r="AV318">
        <f>VLOOKUP($C318,KBMAUCO!$A$2:$S$604,8,FALSE)</f>
        <v>11</v>
      </c>
      <c r="AW318" s="7" t="str">
        <f t="shared" si="87"/>
        <v>R</v>
      </c>
      <c r="AX318">
        <f>VLOOKUP($C318,KBMAUCO!$A$2:$S$604,11,FALSE)</f>
        <v>38</v>
      </c>
      <c r="AY318" s="7" t="str">
        <f t="shared" si="88"/>
        <v>S</v>
      </c>
      <c r="AZ318">
        <f>VLOOKUP($C318,KBMAUCO!$A$2:$S$604,13,FALSE)</f>
        <v>30</v>
      </c>
      <c r="BA318" s="7" t="str">
        <f t="shared" si="89"/>
        <v>S</v>
      </c>
      <c r="BB318">
        <f>VLOOKUP($C318,KBMAUCO!$A$2:$S$604,9,FALSE)</f>
        <v>25</v>
      </c>
      <c r="BC318" s="7" t="str">
        <f t="shared" si="90"/>
        <v>S</v>
      </c>
      <c r="BD318">
        <f>VLOOKUP($C318,KBMAUCO!$A$2:$S$604,14,FALSE)</f>
        <v>36</v>
      </c>
      <c r="BE318" s="7" t="str">
        <f t="shared" si="91"/>
        <v>S</v>
      </c>
      <c r="BF318">
        <f>VLOOKUP($C318,KBMAUCO!$A$2:$S$604,16,FALSE)</f>
        <v>36</v>
      </c>
      <c r="BG318" s="7" t="str">
        <f t="shared" si="92"/>
        <v>S</v>
      </c>
      <c r="BH318">
        <f>VLOOKUP($C318,KBMAUCO!$A$2:$S$604,19,FALSE)</f>
        <v>32</v>
      </c>
      <c r="BI318" s="7" t="str">
        <f t="shared" si="93"/>
        <v>S</v>
      </c>
      <c r="BJ318">
        <f>VLOOKUP($C318,KBMAUCO!$A$2:$S$604,18,FALSE)</f>
        <v>28</v>
      </c>
      <c r="BK318" s="7" t="str">
        <f t="shared" si="94"/>
        <v>S</v>
      </c>
      <c r="BL318" t="str">
        <f>VLOOKUP($C318,KBMAUCO!$A$2:$S$604,4,FALSE)</f>
        <v>_</v>
      </c>
      <c r="BM318" s="7" t="str">
        <f t="shared" si="79"/>
        <v>S</v>
      </c>
    </row>
    <row r="319" spans="1:65">
      <c r="A319" s="8" t="s">
        <v>1391</v>
      </c>
      <c r="B319" s="8"/>
      <c r="C319" s="8">
        <v>4284</v>
      </c>
      <c r="D319" s="8" t="s">
        <v>1391</v>
      </c>
      <c r="E319" s="23">
        <f>VLOOKUP(C319,'fechas de aislamiento'!A$2:B$825,2,FALSE)</f>
        <v>43585</v>
      </c>
      <c r="F319" s="8" t="s">
        <v>1391</v>
      </c>
      <c r="G319" t="str">
        <f>VLOOKUP(C319,Sheet4!A$2:B$604,2,FALSE)</f>
        <v>PCM--332M2CIP</v>
      </c>
      <c r="H319" s="8" t="s">
        <v>1391</v>
      </c>
      <c r="I319" s="10" t="s">
        <v>1142</v>
      </c>
      <c r="J319" s="2" t="s">
        <v>1143</v>
      </c>
      <c r="K319" s="8" t="s">
        <v>1013</v>
      </c>
      <c r="L319" s="8" t="s">
        <v>1391</v>
      </c>
      <c r="M319" s="4" t="s">
        <v>1014</v>
      </c>
      <c r="N319" s="8">
        <v>3268</v>
      </c>
      <c r="O319" t="s">
        <v>1391</v>
      </c>
      <c r="P319">
        <v>1</v>
      </c>
      <c r="Q319" s="7">
        <v>0</v>
      </c>
      <c r="R319" s="7">
        <v>0</v>
      </c>
      <c r="S319" s="7">
        <v>0</v>
      </c>
      <c r="T319" s="7">
        <v>1</v>
      </c>
      <c r="U319" s="7">
        <v>0</v>
      </c>
      <c r="V319" s="7">
        <v>1</v>
      </c>
      <c r="W319" s="7">
        <v>0.5</v>
      </c>
      <c r="X319" s="7">
        <v>1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/>
      <c r="AG319" s="7"/>
      <c r="AH319">
        <f>VLOOKUP(C319,KBMAUCO!$A$2:$S$604,5,FALSE)</f>
        <v>23</v>
      </c>
      <c r="AI319" s="7" t="str">
        <f t="shared" si="80"/>
        <v>S</v>
      </c>
      <c r="AJ319">
        <f>VLOOKUP($C319,KBMAUCO!$A$2:$S$604,17,FALSE)</f>
        <v>20</v>
      </c>
      <c r="AK319" s="7" t="str">
        <f t="shared" si="81"/>
        <v>S</v>
      </c>
      <c r="AL319">
        <f>VLOOKUP($C319,KBMAUCO!$A$2:$S$604,6,FALSE)</f>
        <v>6</v>
      </c>
      <c r="AM319" s="7" t="str">
        <f t="shared" si="82"/>
        <v>R</v>
      </c>
      <c r="AN319">
        <f>VLOOKUP($C319,KBMAUCO!$A$2:$S$604,15,FALSE)</f>
        <v>6</v>
      </c>
      <c r="AO319" s="7" t="str">
        <f t="shared" si="83"/>
        <v>R</v>
      </c>
      <c r="AP319">
        <f>VLOOKUP($C319,KBMAUCO!$A$2:$S$604,12,FALSE)</f>
        <v>22</v>
      </c>
      <c r="AQ319" s="7" t="str">
        <f t="shared" si="84"/>
        <v>I</v>
      </c>
      <c r="AR319">
        <f>VLOOKUP($C319,KBMAUCO!$A$2:$S$604,7,FALSE)</f>
        <v>22</v>
      </c>
      <c r="AS319" s="7" t="str">
        <f t="shared" si="85"/>
        <v>S</v>
      </c>
      <c r="AT319">
        <f>VLOOKUP($C319,KBMAUCO!$A$2:$S$604,10,FALSE)</f>
        <v>10</v>
      </c>
      <c r="AU319" s="7" t="str">
        <f t="shared" si="86"/>
        <v>R</v>
      </c>
      <c r="AV319">
        <f>VLOOKUP($C319,KBMAUCO!$A$2:$S$604,8,FALSE)</f>
        <v>29</v>
      </c>
      <c r="AW319" s="7" t="str">
        <f t="shared" si="87"/>
        <v>S</v>
      </c>
      <c r="AX319">
        <f>VLOOKUP($C319,KBMAUCO!$A$2:$S$604,11,FALSE)</f>
        <v>33</v>
      </c>
      <c r="AY319" s="7" t="str">
        <f t="shared" si="88"/>
        <v>S</v>
      </c>
      <c r="AZ319">
        <f>VLOOKUP($C319,KBMAUCO!$A$2:$S$604,13,FALSE)</f>
        <v>26</v>
      </c>
      <c r="BA319" s="7" t="str">
        <f t="shared" si="89"/>
        <v>S</v>
      </c>
      <c r="BB319">
        <f>VLOOKUP($C319,KBMAUCO!$A$2:$S$604,9,FALSE)</f>
        <v>22</v>
      </c>
      <c r="BC319" s="7" t="str">
        <f t="shared" si="90"/>
        <v>S</v>
      </c>
      <c r="BD319">
        <f>VLOOKUP($C319,KBMAUCO!$A$2:$S$604,14,FALSE)</f>
        <v>33</v>
      </c>
      <c r="BE319" s="7" t="str">
        <f t="shared" si="91"/>
        <v>S</v>
      </c>
      <c r="BF319">
        <f>VLOOKUP($C319,KBMAUCO!$A$2:$S$604,16,FALSE)</f>
        <v>34</v>
      </c>
      <c r="BG319" s="7" t="str">
        <f t="shared" si="92"/>
        <v>S</v>
      </c>
      <c r="BH319">
        <f>VLOOKUP($C319,KBMAUCO!$A$2:$S$604,19,FALSE)</f>
        <v>32</v>
      </c>
      <c r="BI319" s="7" t="str">
        <f t="shared" si="93"/>
        <v>S</v>
      </c>
      <c r="BJ319">
        <f>VLOOKUP($C319,KBMAUCO!$A$2:$S$604,18,FALSE)</f>
        <v>30</v>
      </c>
      <c r="BK319" s="7" t="str">
        <f t="shared" si="94"/>
        <v>S</v>
      </c>
      <c r="BL319" t="str">
        <f>VLOOKUP($C319,KBMAUCO!$A$2:$S$604,4,FALSE)</f>
        <v>_</v>
      </c>
      <c r="BM319" s="7" t="str">
        <f t="shared" si="79"/>
        <v>S</v>
      </c>
    </row>
    <row r="320" spans="1:65">
      <c r="A320" s="8" t="s">
        <v>1392</v>
      </c>
      <c r="B320">
        <v>1</v>
      </c>
      <c r="C320" s="8">
        <v>4285</v>
      </c>
      <c r="D320" s="8" t="s">
        <v>1392</v>
      </c>
      <c r="E320" s="23">
        <f>VLOOKUP(C320,'fechas de aislamiento'!A$2:B$825,2,FALSE)</f>
        <v>43585</v>
      </c>
      <c r="F320" s="8" t="s">
        <v>1392</v>
      </c>
      <c r="G320" t="s">
        <v>923</v>
      </c>
      <c r="H320" s="8" t="s">
        <v>1392</v>
      </c>
      <c r="I320" s="10" t="s">
        <v>1142</v>
      </c>
      <c r="J320" s="2" t="s">
        <v>1143</v>
      </c>
      <c r="K320" s="8" t="s">
        <v>1013</v>
      </c>
      <c r="L320" s="8" t="s">
        <v>1392</v>
      </c>
      <c r="M320" s="4" t="s">
        <v>1014</v>
      </c>
      <c r="N320" s="8">
        <v>1193</v>
      </c>
      <c r="O320" t="s">
        <v>1392</v>
      </c>
      <c r="P320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1</v>
      </c>
      <c r="AB320" s="7">
        <v>0</v>
      </c>
      <c r="AC320" s="7">
        <v>0</v>
      </c>
      <c r="AD320" s="7">
        <v>0</v>
      </c>
      <c r="AE320" s="7">
        <v>0</v>
      </c>
      <c r="AF320" s="7"/>
      <c r="AG320" s="7"/>
      <c r="AH320">
        <f>VLOOKUP(C320,KBMAUCO!$A$2:$S$604,5,FALSE)</f>
        <v>23</v>
      </c>
      <c r="AI320" s="7" t="str">
        <f t="shared" si="80"/>
        <v>S</v>
      </c>
      <c r="AJ320">
        <f>VLOOKUP($C320,KBMAUCO!$A$2:$S$604,17,FALSE)</f>
        <v>24</v>
      </c>
      <c r="AK320" s="7" t="str">
        <f t="shared" si="81"/>
        <v>S</v>
      </c>
      <c r="AL320">
        <f>VLOOKUP($C320,KBMAUCO!$A$2:$S$604,6,FALSE)</f>
        <v>22</v>
      </c>
      <c r="AM320" s="7" t="str">
        <f t="shared" si="82"/>
        <v>S</v>
      </c>
      <c r="AN320">
        <f>VLOOKUP($C320,KBMAUCO!$A$2:$S$604,15,FALSE)</f>
        <v>26</v>
      </c>
      <c r="AO320" s="7" t="str">
        <f t="shared" si="83"/>
        <v>S</v>
      </c>
      <c r="AP320">
        <f>VLOOKUP($C320,KBMAUCO!$A$2:$S$604,12,FALSE)</f>
        <v>31</v>
      </c>
      <c r="AQ320" s="7" t="str">
        <f t="shared" si="84"/>
        <v>S</v>
      </c>
      <c r="AR320">
        <f>VLOOKUP($C320,KBMAUCO!$A$2:$S$604,7,FALSE)</f>
        <v>27</v>
      </c>
      <c r="AS320" s="7" t="str">
        <f t="shared" si="85"/>
        <v>S</v>
      </c>
      <c r="AT320">
        <f>VLOOKUP($C320,KBMAUCO!$A$2:$S$604,10,FALSE)</f>
        <v>30</v>
      </c>
      <c r="AU320" s="7" t="str">
        <f t="shared" si="86"/>
        <v>S</v>
      </c>
      <c r="AV320">
        <f>VLOOKUP($C320,KBMAUCO!$A$2:$S$604,8,FALSE)</f>
        <v>9</v>
      </c>
      <c r="AW320" s="7" t="str">
        <f t="shared" si="87"/>
        <v>R</v>
      </c>
      <c r="AX320">
        <f>VLOOKUP($C320,KBMAUCO!$A$2:$S$604,11,FALSE)</f>
        <v>34</v>
      </c>
      <c r="AY320" s="7" t="str">
        <f t="shared" si="88"/>
        <v>S</v>
      </c>
      <c r="AZ320">
        <f>VLOOKUP($C320,KBMAUCO!$A$2:$S$604,13,FALSE)</f>
        <v>30</v>
      </c>
      <c r="BA320" s="7" t="str">
        <f t="shared" si="89"/>
        <v>S</v>
      </c>
      <c r="BB320">
        <f>VLOOKUP($C320,KBMAUCO!$A$2:$S$604,9,FALSE)</f>
        <v>20</v>
      </c>
      <c r="BC320" s="7" t="str">
        <f t="shared" si="90"/>
        <v>S</v>
      </c>
      <c r="BD320">
        <f>VLOOKUP($C320,KBMAUCO!$A$2:$S$604,14,FALSE)</f>
        <v>29</v>
      </c>
      <c r="BE320" s="7" t="str">
        <f t="shared" si="91"/>
        <v>S</v>
      </c>
      <c r="BF320">
        <f>VLOOKUP($C320,KBMAUCO!$A$2:$S$604,16,FALSE)</f>
        <v>30</v>
      </c>
      <c r="BG320" s="7" t="str">
        <f t="shared" si="92"/>
        <v>S</v>
      </c>
      <c r="BH320">
        <f>VLOOKUP($C320,KBMAUCO!$A$2:$S$604,19,FALSE)</f>
        <v>28</v>
      </c>
      <c r="BI320" s="7" t="str">
        <f t="shared" si="93"/>
        <v>S</v>
      </c>
      <c r="BJ320">
        <f>VLOOKUP($C320,KBMAUCO!$A$2:$S$604,18,FALSE)</f>
        <v>27</v>
      </c>
      <c r="BK320" s="7" t="str">
        <f t="shared" si="94"/>
        <v>S</v>
      </c>
      <c r="BL320" t="str">
        <f>VLOOKUP($C320,KBMAUCO!$A$2:$S$604,4,FALSE)</f>
        <v>_</v>
      </c>
      <c r="BM320" s="7" t="str">
        <f t="shared" si="79"/>
        <v>S</v>
      </c>
    </row>
    <row r="321" spans="1:65">
      <c r="A321" s="8" t="s">
        <v>1393</v>
      </c>
      <c r="B321">
        <v>1</v>
      </c>
      <c r="C321" s="8">
        <v>4286</v>
      </c>
      <c r="D321" s="8" t="s">
        <v>1393</v>
      </c>
      <c r="E321" s="23">
        <f>VLOOKUP(C321,'fechas de aislamiento'!A$2:B$825,2,FALSE)</f>
        <v>43585</v>
      </c>
      <c r="F321" s="8" t="s">
        <v>1393</v>
      </c>
      <c r="G321" t="s">
        <v>925</v>
      </c>
      <c r="H321" s="8" t="s">
        <v>1393</v>
      </c>
      <c r="I321" s="10" t="s">
        <v>1142</v>
      </c>
      <c r="J321" s="2" t="s">
        <v>1143</v>
      </c>
      <c r="K321" s="8" t="s">
        <v>1013</v>
      </c>
      <c r="L321" s="8" t="s">
        <v>1393</v>
      </c>
      <c r="M321" s="4" t="s">
        <v>1014</v>
      </c>
      <c r="N321" s="8">
        <v>1193</v>
      </c>
      <c r="O321" t="s">
        <v>1393</v>
      </c>
      <c r="P321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1</v>
      </c>
      <c r="AB321" s="7">
        <v>0</v>
      </c>
      <c r="AC321" s="7">
        <v>0</v>
      </c>
      <c r="AD321" s="7">
        <v>0</v>
      </c>
      <c r="AE321" s="7">
        <v>0</v>
      </c>
      <c r="AF321" s="7"/>
      <c r="AG321" s="7"/>
      <c r="AH321">
        <f>VLOOKUP(C321,KBMAUCO!$A$2:$S$604,5,FALSE)</f>
        <v>22</v>
      </c>
      <c r="AI321" s="7" t="str">
        <f t="shared" si="80"/>
        <v>S</v>
      </c>
      <c r="AJ321">
        <f>VLOOKUP($C321,KBMAUCO!$A$2:$S$604,17,FALSE)</f>
        <v>25</v>
      </c>
      <c r="AK321" s="7" t="str">
        <f t="shared" si="81"/>
        <v>S</v>
      </c>
      <c r="AL321">
        <f>VLOOKUP($C321,KBMAUCO!$A$2:$S$604,6,FALSE)</f>
        <v>24</v>
      </c>
      <c r="AM321" s="7" t="str">
        <f t="shared" si="82"/>
        <v>S</v>
      </c>
      <c r="AN321">
        <f>VLOOKUP($C321,KBMAUCO!$A$2:$S$604,15,FALSE)</f>
        <v>29</v>
      </c>
      <c r="AO321" s="7" t="str">
        <f t="shared" si="83"/>
        <v>S</v>
      </c>
      <c r="AP321">
        <f>VLOOKUP($C321,KBMAUCO!$A$2:$S$604,12,FALSE)</f>
        <v>30</v>
      </c>
      <c r="AQ321" s="7" t="str">
        <f t="shared" si="84"/>
        <v>S</v>
      </c>
      <c r="AR321">
        <f>VLOOKUP($C321,KBMAUCO!$A$2:$S$604,7,FALSE)</f>
        <v>32</v>
      </c>
      <c r="AS321" s="7" t="str">
        <f t="shared" si="85"/>
        <v>S</v>
      </c>
      <c r="AT321">
        <f>VLOOKUP($C321,KBMAUCO!$A$2:$S$604,10,FALSE)</f>
        <v>32</v>
      </c>
      <c r="AU321" s="7" t="str">
        <f t="shared" si="86"/>
        <v>S</v>
      </c>
      <c r="AV321">
        <f>VLOOKUP($C321,KBMAUCO!$A$2:$S$604,8,FALSE)</f>
        <v>9</v>
      </c>
      <c r="AW321" s="7" t="str">
        <f t="shared" si="87"/>
        <v>R</v>
      </c>
      <c r="AX321">
        <f>VLOOKUP($C321,KBMAUCO!$A$2:$S$604,11,FALSE)</f>
        <v>30</v>
      </c>
      <c r="AY321" s="7" t="str">
        <f t="shared" si="88"/>
        <v>S</v>
      </c>
      <c r="AZ321">
        <f>VLOOKUP($C321,KBMAUCO!$A$2:$S$604,13,FALSE)</f>
        <v>28</v>
      </c>
      <c r="BA321" s="7" t="str">
        <f t="shared" si="89"/>
        <v>S</v>
      </c>
      <c r="BB321">
        <f>VLOOKUP($C321,KBMAUCO!$A$2:$S$604,9,FALSE)</f>
        <v>24</v>
      </c>
      <c r="BC321" s="7" t="str">
        <f t="shared" si="90"/>
        <v>S</v>
      </c>
      <c r="BD321">
        <f>VLOOKUP($C321,KBMAUCO!$A$2:$S$604,14,FALSE)</f>
        <v>32</v>
      </c>
      <c r="BE321" s="7" t="str">
        <f t="shared" si="91"/>
        <v>S</v>
      </c>
      <c r="BF321">
        <f>VLOOKUP($C321,KBMAUCO!$A$2:$S$604,16,FALSE)</f>
        <v>30</v>
      </c>
      <c r="BG321" s="7" t="str">
        <f t="shared" si="92"/>
        <v>S</v>
      </c>
      <c r="BH321">
        <f>VLOOKUP($C321,KBMAUCO!$A$2:$S$604,19,FALSE)</f>
        <v>30</v>
      </c>
      <c r="BI321" s="7" t="str">
        <f t="shared" si="93"/>
        <v>S</v>
      </c>
      <c r="BJ321">
        <f>VLOOKUP($C321,KBMAUCO!$A$2:$S$604,18,FALSE)</f>
        <v>30</v>
      </c>
      <c r="BK321" s="7" t="str">
        <f t="shared" si="94"/>
        <v>S</v>
      </c>
      <c r="BL321" t="str">
        <f>VLOOKUP($C321,KBMAUCO!$A$2:$S$604,4,FALSE)</f>
        <v>_</v>
      </c>
      <c r="BM321" s="7" t="str">
        <f t="shared" si="79"/>
        <v>S</v>
      </c>
    </row>
    <row r="322" spans="1:65">
      <c r="A322" t="s">
        <v>1394</v>
      </c>
      <c r="B322">
        <v>1</v>
      </c>
      <c r="C322">
        <v>4288</v>
      </c>
      <c r="D322" t="s">
        <v>1394</v>
      </c>
      <c r="E322" s="23">
        <v>43590</v>
      </c>
      <c r="F322" t="s">
        <v>1394</v>
      </c>
      <c r="G322" s="7" t="s">
        <v>1395</v>
      </c>
      <c r="H322" t="s">
        <v>1394</v>
      </c>
      <c r="I322" s="12" t="s">
        <v>1396</v>
      </c>
      <c r="J322" s="2" t="s">
        <v>1397</v>
      </c>
      <c r="K322" t="s">
        <v>1013</v>
      </c>
      <c r="L322" s="5" t="s">
        <v>1394</v>
      </c>
      <c r="M322" s="4" t="s">
        <v>1014</v>
      </c>
      <c r="N322">
        <v>131</v>
      </c>
      <c r="O322" t="s">
        <v>1394</v>
      </c>
      <c r="P322">
        <v>1</v>
      </c>
      <c r="Q322" s="7">
        <v>0</v>
      </c>
      <c r="R322" s="7">
        <v>0</v>
      </c>
      <c r="S322" s="7">
        <v>0</v>
      </c>
      <c r="T322" s="7">
        <v>1</v>
      </c>
      <c r="U322" s="7">
        <v>0</v>
      </c>
      <c r="V322" s="7">
        <v>1</v>
      </c>
      <c r="W322" s="7">
        <v>0.5</v>
      </c>
      <c r="X322" s="7">
        <v>1</v>
      </c>
      <c r="Y322" s="7">
        <v>0.5</v>
      </c>
      <c r="Z322" s="7">
        <v>0</v>
      </c>
      <c r="AA322" s="7">
        <v>1</v>
      </c>
      <c r="AB322" s="7">
        <v>0</v>
      </c>
      <c r="AC322" s="7">
        <v>0</v>
      </c>
      <c r="AD322" s="7">
        <v>0</v>
      </c>
      <c r="AE322" s="7">
        <v>1</v>
      </c>
      <c r="AF322" s="7"/>
      <c r="AG322" s="7"/>
      <c r="AH322" s="7">
        <v>21</v>
      </c>
      <c r="AI322" s="7" t="str">
        <f t="shared" si="80"/>
        <v>S</v>
      </c>
      <c r="AJ322" s="7">
        <v>13</v>
      </c>
      <c r="AK322" s="7" t="str">
        <f t="shared" si="81"/>
        <v>I</v>
      </c>
      <c r="AL322" s="7">
        <v>6</v>
      </c>
      <c r="AM322" s="7" t="str">
        <f t="shared" si="82"/>
        <v>R</v>
      </c>
      <c r="AN322" s="7">
        <v>6</v>
      </c>
      <c r="AO322" s="7" t="str">
        <f t="shared" si="83"/>
        <v>R</v>
      </c>
      <c r="AP322" s="7">
        <v>19</v>
      </c>
      <c r="AQ322" s="7" t="str">
        <f t="shared" si="84"/>
        <v>I</v>
      </c>
      <c r="AR322" s="7">
        <v>21</v>
      </c>
      <c r="AS322" s="7" t="str">
        <f t="shared" si="85"/>
        <v>S</v>
      </c>
      <c r="AT322" s="7">
        <v>12</v>
      </c>
      <c r="AU322" s="7" t="str">
        <f t="shared" si="86"/>
        <v>R</v>
      </c>
      <c r="AV322" s="7">
        <v>6</v>
      </c>
      <c r="AW322" s="7" t="str">
        <f t="shared" si="87"/>
        <v>R</v>
      </c>
      <c r="AX322" s="7">
        <v>33</v>
      </c>
      <c r="AY322" s="7" t="str">
        <f t="shared" si="88"/>
        <v>S</v>
      </c>
      <c r="AZ322" s="7">
        <v>32</v>
      </c>
      <c r="BA322" s="7" t="str">
        <f t="shared" si="89"/>
        <v>S</v>
      </c>
      <c r="BB322" s="7">
        <v>26</v>
      </c>
      <c r="BC322" s="7" t="str">
        <f t="shared" si="90"/>
        <v>S</v>
      </c>
      <c r="BD322" s="7">
        <v>36</v>
      </c>
      <c r="BE322" s="7" t="str">
        <f t="shared" si="91"/>
        <v>S</v>
      </c>
      <c r="BF322" s="7">
        <v>37</v>
      </c>
      <c r="BG322" s="7" t="str">
        <f t="shared" si="92"/>
        <v>S</v>
      </c>
      <c r="BH322" s="7">
        <v>26</v>
      </c>
      <c r="BI322" s="7" t="str">
        <f t="shared" si="93"/>
        <v>S</v>
      </c>
      <c r="BJ322" s="7">
        <v>6</v>
      </c>
      <c r="BK322" s="7" t="str">
        <f t="shared" si="94"/>
        <v>R</v>
      </c>
      <c r="BL322" s="1"/>
      <c r="BM322" s="7" t="s">
        <v>1016</v>
      </c>
    </row>
    <row r="323" spans="1:65">
      <c r="A323" t="s">
        <v>1398</v>
      </c>
      <c r="C323">
        <v>4289</v>
      </c>
      <c r="D323" t="s">
        <v>1398</v>
      </c>
      <c r="E323" s="23"/>
      <c r="F323" t="s">
        <v>1398</v>
      </c>
      <c r="G323" s="7" t="s">
        <v>1395</v>
      </c>
      <c r="H323" t="s">
        <v>1398</v>
      </c>
      <c r="I323" s="12" t="s">
        <v>1396</v>
      </c>
      <c r="J323" s="2" t="s">
        <v>1397</v>
      </c>
      <c r="K323" t="s">
        <v>1013</v>
      </c>
      <c r="L323" s="5" t="s">
        <v>1398</v>
      </c>
      <c r="M323" s="4" t="s">
        <v>1014</v>
      </c>
      <c r="N323">
        <v>345</v>
      </c>
      <c r="O323" t="s">
        <v>1398</v>
      </c>
      <c r="P323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1</v>
      </c>
      <c r="Y323" s="7">
        <v>0</v>
      </c>
      <c r="Z323" s="7">
        <v>0</v>
      </c>
      <c r="AA323" s="7">
        <v>1</v>
      </c>
      <c r="AB323" s="7">
        <v>0</v>
      </c>
      <c r="AC323" s="7">
        <v>0</v>
      </c>
      <c r="AD323" s="7">
        <v>0</v>
      </c>
      <c r="AE323" s="7">
        <v>1</v>
      </c>
      <c r="AF323" s="7"/>
      <c r="AG323" s="7"/>
      <c r="AH323" s="7">
        <v>24</v>
      </c>
      <c r="AI323" s="7" t="str">
        <f t="shared" si="80"/>
        <v>S</v>
      </c>
      <c r="AJ323" s="7">
        <v>20</v>
      </c>
      <c r="AK323" s="7" t="str">
        <f t="shared" si="81"/>
        <v>S</v>
      </c>
      <c r="AL323" s="7">
        <v>6</v>
      </c>
      <c r="AM323" s="7" t="str">
        <f t="shared" si="82"/>
        <v>R</v>
      </c>
      <c r="AN323" s="7">
        <v>25</v>
      </c>
      <c r="AO323" s="7" t="str">
        <f t="shared" si="83"/>
        <v>S</v>
      </c>
      <c r="AP323" s="7">
        <v>33</v>
      </c>
      <c r="AQ323" s="7" t="str">
        <f t="shared" si="84"/>
        <v>S</v>
      </c>
      <c r="AR323" s="7">
        <v>32</v>
      </c>
      <c r="AS323" s="7" t="str">
        <f t="shared" si="85"/>
        <v>S</v>
      </c>
      <c r="AT323" s="7">
        <v>34</v>
      </c>
      <c r="AU323" s="7" t="str">
        <f t="shared" si="86"/>
        <v>S</v>
      </c>
      <c r="AV323" s="7">
        <v>12</v>
      </c>
      <c r="AW323" s="7" t="str">
        <f t="shared" si="87"/>
        <v>R</v>
      </c>
      <c r="AX323" s="7">
        <v>34</v>
      </c>
      <c r="AY323" s="7" t="str">
        <f t="shared" si="88"/>
        <v>S</v>
      </c>
      <c r="AZ323" s="7">
        <v>30</v>
      </c>
      <c r="BA323" s="7" t="str">
        <f t="shared" si="89"/>
        <v>S</v>
      </c>
      <c r="BB323" s="7">
        <v>24</v>
      </c>
      <c r="BC323" s="7" t="str">
        <f t="shared" si="90"/>
        <v>S</v>
      </c>
      <c r="BD323" s="7">
        <v>30</v>
      </c>
      <c r="BE323" s="7" t="str">
        <f t="shared" si="91"/>
        <v>S</v>
      </c>
      <c r="BF323" s="7">
        <v>34</v>
      </c>
      <c r="BG323" s="7" t="str">
        <f t="shared" si="92"/>
        <v>S</v>
      </c>
      <c r="BH323" s="7">
        <v>30</v>
      </c>
      <c r="BI323" s="7" t="str">
        <f t="shared" si="93"/>
        <v>S</v>
      </c>
      <c r="BJ323" s="7">
        <v>6</v>
      </c>
      <c r="BK323" s="7" t="str">
        <f t="shared" si="94"/>
        <v>R</v>
      </c>
      <c r="BL323" s="1"/>
      <c r="BM323" s="7" t="s">
        <v>1016</v>
      </c>
    </row>
    <row r="324" spans="1:65">
      <c r="A324" t="s">
        <v>1399</v>
      </c>
      <c r="B324">
        <v>1</v>
      </c>
      <c r="C324">
        <v>4290</v>
      </c>
      <c r="D324" t="s">
        <v>1399</v>
      </c>
      <c r="E324" s="23">
        <v>43590</v>
      </c>
      <c r="F324" t="s">
        <v>1399</v>
      </c>
      <c r="G324" s="7" t="s">
        <v>1395</v>
      </c>
      <c r="H324" t="s">
        <v>1399</v>
      </c>
      <c r="I324" s="12" t="s">
        <v>1396</v>
      </c>
      <c r="J324" s="2" t="s">
        <v>1397</v>
      </c>
      <c r="K324" t="s">
        <v>1013</v>
      </c>
      <c r="L324" s="5" t="s">
        <v>1399</v>
      </c>
      <c r="M324" s="4" t="s">
        <v>1014</v>
      </c>
      <c r="N324">
        <v>131</v>
      </c>
      <c r="O324" t="s">
        <v>1399</v>
      </c>
      <c r="P324">
        <v>1</v>
      </c>
      <c r="Q324" s="7">
        <v>0</v>
      </c>
      <c r="R324" s="7">
        <v>0</v>
      </c>
      <c r="S324" s="7">
        <v>0</v>
      </c>
      <c r="T324" s="7">
        <v>1</v>
      </c>
      <c r="U324" s="7">
        <v>0.5</v>
      </c>
      <c r="V324" s="7">
        <v>1</v>
      </c>
      <c r="W324" s="7">
        <v>1</v>
      </c>
      <c r="X324" s="7">
        <v>1</v>
      </c>
      <c r="Y324" s="7">
        <v>1</v>
      </c>
      <c r="Z324" s="7">
        <v>0</v>
      </c>
      <c r="AA324" s="7">
        <v>1</v>
      </c>
      <c r="AB324" s="7">
        <v>0</v>
      </c>
      <c r="AC324" s="7">
        <v>0</v>
      </c>
      <c r="AD324" s="7">
        <v>0</v>
      </c>
      <c r="AE324" s="7">
        <v>1</v>
      </c>
      <c r="AF324" s="7"/>
      <c r="AG324" s="7"/>
      <c r="AH324" s="7">
        <v>20</v>
      </c>
      <c r="AI324" s="7" t="str">
        <f t="shared" si="80"/>
        <v>S</v>
      </c>
      <c r="AJ324" s="7">
        <v>11</v>
      </c>
      <c r="AK324" s="7" t="str">
        <f t="shared" si="81"/>
        <v>R</v>
      </c>
      <c r="AL324" s="7">
        <v>6</v>
      </c>
      <c r="AM324" s="7" t="str">
        <f t="shared" si="82"/>
        <v>R</v>
      </c>
      <c r="AN324" s="7">
        <v>6</v>
      </c>
      <c r="AO324" s="7" t="str">
        <f t="shared" si="83"/>
        <v>R</v>
      </c>
      <c r="AP324" s="7">
        <v>18</v>
      </c>
      <c r="AQ324" s="7" t="str">
        <f t="shared" si="84"/>
        <v>R</v>
      </c>
      <c r="AR324" s="7">
        <v>20</v>
      </c>
      <c r="AS324" s="7" t="str">
        <f t="shared" si="85"/>
        <v>I</v>
      </c>
      <c r="AT324" s="7">
        <v>10</v>
      </c>
      <c r="AU324" s="7" t="str">
        <f t="shared" si="86"/>
        <v>R</v>
      </c>
      <c r="AV324" s="7">
        <v>6</v>
      </c>
      <c r="AW324" s="7" t="str">
        <f t="shared" si="87"/>
        <v>R</v>
      </c>
      <c r="AX324" s="7">
        <v>32</v>
      </c>
      <c r="AY324" s="7" t="str">
        <f t="shared" si="88"/>
        <v>S</v>
      </c>
      <c r="AZ324" s="7">
        <v>32</v>
      </c>
      <c r="BA324" s="7" t="str">
        <f t="shared" si="89"/>
        <v>S</v>
      </c>
      <c r="BB324" s="7">
        <v>25</v>
      </c>
      <c r="BC324" s="7" t="str">
        <f t="shared" si="90"/>
        <v>S</v>
      </c>
      <c r="BD324" s="7">
        <v>33</v>
      </c>
      <c r="BE324" s="7" t="str">
        <f t="shared" si="91"/>
        <v>S</v>
      </c>
      <c r="BF324" s="7">
        <v>36</v>
      </c>
      <c r="BG324" s="7" t="str">
        <f t="shared" si="92"/>
        <v>S</v>
      </c>
      <c r="BH324" s="7">
        <v>26</v>
      </c>
      <c r="BI324" s="7" t="str">
        <f t="shared" si="93"/>
        <v>S</v>
      </c>
      <c r="BJ324" s="7">
        <v>6</v>
      </c>
      <c r="BK324" s="7" t="str">
        <f t="shared" si="94"/>
        <v>R</v>
      </c>
      <c r="BL324" s="1"/>
      <c r="BM324" s="7" t="s">
        <v>1016</v>
      </c>
    </row>
    <row r="325" spans="1:65">
      <c r="A325" t="s">
        <v>1400</v>
      </c>
      <c r="C325">
        <v>4291</v>
      </c>
      <c r="D325" t="s">
        <v>1400</v>
      </c>
      <c r="E325" s="23"/>
      <c r="F325" t="s">
        <v>1400</v>
      </c>
      <c r="G325" s="7" t="s">
        <v>1401</v>
      </c>
      <c r="H325" t="s">
        <v>1400</v>
      </c>
      <c r="I325" s="12" t="s">
        <v>1396</v>
      </c>
      <c r="J325" s="2" t="s">
        <v>1397</v>
      </c>
      <c r="K325" t="s">
        <v>1013</v>
      </c>
      <c r="L325" s="5" t="s">
        <v>1400</v>
      </c>
      <c r="M325" s="4" t="s">
        <v>1014</v>
      </c>
      <c r="N325">
        <v>1722</v>
      </c>
      <c r="O325" t="s">
        <v>1400</v>
      </c>
      <c r="P325">
        <v>1</v>
      </c>
      <c r="Q325" s="7">
        <v>0</v>
      </c>
      <c r="R325" s="7">
        <v>0</v>
      </c>
      <c r="S325" s="7">
        <v>0</v>
      </c>
      <c r="T325" s="7">
        <v>1</v>
      </c>
      <c r="U325" s="7">
        <v>0</v>
      </c>
      <c r="V325" s="7">
        <v>1</v>
      </c>
      <c r="W325" s="7">
        <v>0.5</v>
      </c>
      <c r="X325" s="7">
        <v>1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1</v>
      </c>
      <c r="AE325" s="7">
        <v>1</v>
      </c>
      <c r="AF325" s="7"/>
      <c r="AG325" s="7"/>
      <c r="AH325" s="7">
        <v>25</v>
      </c>
      <c r="AI325" s="7" t="str">
        <f t="shared" si="80"/>
        <v>S</v>
      </c>
      <c r="AJ325" s="7">
        <v>22</v>
      </c>
      <c r="AK325" s="7" t="str">
        <f t="shared" si="81"/>
        <v>S</v>
      </c>
      <c r="AL325" s="7">
        <v>6</v>
      </c>
      <c r="AM325" s="7" t="str">
        <f t="shared" si="82"/>
        <v>R</v>
      </c>
      <c r="AN325" s="7">
        <v>6</v>
      </c>
      <c r="AO325" s="7" t="str">
        <f t="shared" si="83"/>
        <v>R</v>
      </c>
      <c r="AP325" s="7">
        <v>24</v>
      </c>
      <c r="AQ325" s="7" t="str">
        <f t="shared" si="84"/>
        <v>I</v>
      </c>
      <c r="AR325" s="7">
        <v>24</v>
      </c>
      <c r="AS325" s="7" t="str">
        <f t="shared" si="85"/>
        <v>S</v>
      </c>
      <c r="AT325" s="7">
        <v>14</v>
      </c>
      <c r="AU325" s="7" t="str">
        <f t="shared" si="86"/>
        <v>R</v>
      </c>
      <c r="AV325" s="7">
        <v>35</v>
      </c>
      <c r="AW325" s="7" t="str">
        <f t="shared" si="87"/>
        <v>S</v>
      </c>
      <c r="AX325" s="7">
        <v>35</v>
      </c>
      <c r="AY325" s="7" t="str">
        <f t="shared" si="88"/>
        <v>S</v>
      </c>
      <c r="AZ325" s="7">
        <v>6</v>
      </c>
      <c r="BA325" s="7" t="str">
        <f t="shared" si="89"/>
        <v>R</v>
      </c>
      <c r="BB325" s="7">
        <v>26</v>
      </c>
      <c r="BC325" s="7" t="str">
        <f t="shared" si="90"/>
        <v>S</v>
      </c>
      <c r="BD325" s="7">
        <v>32</v>
      </c>
      <c r="BE325" s="7" t="str">
        <f t="shared" si="91"/>
        <v>S</v>
      </c>
      <c r="BF325" s="7">
        <v>36</v>
      </c>
      <c r="BG325" s="7" t="str">
        <f t="shared" si="92"/>
        <v>S</v>
      </c>
      <c r="BH325" s="7">
        <v>32</v>
      </c>
      <c r="BI325" s="7" t="str">
        <f t="shared" si="93"/>
        <v>S</v>
      </c>
      <c r="BJ325" s="7">
        <v>6</v>
      </c>
      <c r="BK325" s="7" t="str">
        <f t="shared" si="94"/>
        <v>R</v>
      </c>
      <c r="BL325" s="1"/>
      <c r="BM325" s="7" t="s">
        <v>1016</v>
      </c>
    </row>
    <row r="326" spans="1:65">
      <c r="A326" t="s">
        <v>1402</v>
      </c>
      <c r="C326">
        <v>4292</v>
      </c>
      <c r="D326" t="s">
        <v>1402</v>
      </c>
      <c r="E326" s="23"/>
      <c r="F326" t="s">
        <v>1402</v>
      </c>
      <c r="G326" s="7" t="s">
        <v>1401</v>
      </c>
      <c r="H326" t="s">
        <v>1402</v>
      </c>
      <c r="I326" s="12" t="s">
        <v>1396</v>
      </c>
      <c r="J326" s="2" t="s">
        <v>1397</v>
      </c>
      <c r="K326" t="s">
        <v>1013</v>
      </c>
      <c r="L326" s="5" t="s">
        <v>1402</v>
      </c>
      <c r="M326" s="4" t="s">
        <v>1014</v>
      </c>
      <c r="N326">
        <v>648</v>
      </c>
      <c r="O326" t="s">
        <v>1402</v>
      </c>
      <c r="P326">
        <v>1</v>
      </c>
      <c r="Q326" s="7">
        <v>0</v>
      </c>
      <c r="R326" s="7">
        <v>0</v>
      </c>
      <c r="S326" s="7">
        <v>0</v>
      </c>
      <c r="T326" s="7">
        <v>1</v>
      </c>
      <c r="U326" s="7">
        <v>0.5</v>
      </c>
      <c r="V326" s="7">
        <v>1</v>
      </c>
      <c r="W326" s="7">
        <v>0.5</v>
      </c>
      <c r="X326" s="7">
        <v>1</v>
      </c>
      <c r="Y326" s="7">
        <v>1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1</v>
      </c>
      <c r="AF326" s="7"/>
      <c r="AG326" s="7"/>
      <c r="AH326" s="7">
        <v>24</v>
      </c>
      <c r="AI326" s="7" t="str">
        <f t="shared" si="80"/>
        <v>S</v>
      </c>
      <c r="AJ326" s="7">
        <v>11</v>
      </c>
      <c r="AK326" s="7" t="str">
        <f t="shared" si="81"/>
        <v>R</v>
      </c>
      <c r="AL326" s="7">
        <v>6</v>
      </c>
      <c r="AM326" s="7" t="str">
        <f t="shared" si="82"/>
        <v>R</v>
      </c>
      <c r="AN326" s="7">
        <v>6</v>
      </c>
      <c r="AO326" s="7" t="str">
        <f t="shared" si="83"/>
        <v>R</v>
      </c>
      <c r="AP326" s="7">
        <v>19</v>
      </c>
      <c r="AQ326" s="7" t="str">
        <f t="shared" si="84"/>
        <v>I</v>
      </c>
      <c r="AR326" s="7">
        <v>20</v>
      </c>
      <c r="AS326" s="7" t="str">
        <f t="shared" si="85"/>
        <v>I</v>
      </c>
      <c r="AT326" s="7">
        <v>9</v>
      </c>
      <c r="AU326" s="7" t="str">
        <f t="shared" si="86"/>
        <v>R</v>
      </c>
      <c r="AV326" s="7">
        <v>34</v>
      </c>
      <c r="AW326" s="7" t="str">
        <f t="shared" si="87"/>
        <v>S</v>
      </c>
      <c r="AX326" s="7">
        <v>30</v>
      </c>
      <c r="AY326" s="7" t="str">
        <f t="shared" si="88"/>
        <v>S</v>
      </c>
      <c r="AZ326" s="7">
        <v>31</v>
      </c>
      <c r="BA326" s="7" t="str">
        <f t="shared" si="89"/>
        <v>S</v>
      </c>
      <c r="BB326" s="7">
        <v>24</v>
      </c>
      <c r="BC326" s="7" t="str">
        <f t="shared" si="90"/>
        <v>S</v>
      </c>
      <c r="BD326" s="7">
        <v>31</v>
      </c>
      <c r="BE326" s="7" t="str">
        <f t="shared" si="91"/>
        <v>S</v>
      </c>
      <c r="BF326" s="7">
        <v>35</v>
      </c>
      <c r="BG326" s="7" t="str">
        <f t="shared" si="92"/>
        <v>S</v>
      </c>
      <c r="BH326" s="7">
        <v>25</v>
      </c>
      <c r="BI326" s="7" t="str">
        <f t="shared" si="93"/>
        <v>S</v>
      </c>
      <c r="BJ326" s="7">
        <v>6</v>
      </c>
      <c r="BK326" s="7" t="str">
        <f t="shared" si="94"/>
        <v>R</v>
      </c>
      <c r="BL326" s="1"/>
      <c r="BM326" s="7" t="s">
        <v>1016</v>
      </c>
    </row>
    <row r="327" spans="1:65">
      <c r="A327" t="s">
        <v>1403</v>
      </c>
      <c r="B327">
        <v>1</v>
      </c>
      <c r="C327">
        <v>4295</v>
      </c>
      <c r="D327" t="s">
        <v>1403</v>
      </c>
      <c r="E327" s="23">
        <v>43590</v>
      </c>
      <c r="F327" t="s">
        <v>1403</v>
      </c>
      <c r="G327" s="7" t="s">
        <v>1404</v>
      </c>
      <c r="H327" t="s">
        <v>1403</v>
      </c>
      <c r="I327" s="12" t="s">
        <v>1396</v>
      </c>
      <c r="J327" s="2" t="s">
        <v>1397</v>
      </c>
      <c r="K327" t="s">
        <v>1013</v>
      </c>
      <c r="L327" s="5" t="s">
        <v>1403</v>
      </c>
      <c r="M327" s="4" t="s">
        <v>1014</v>
      </c>
      <c r="N327">
        <v>131</v>
      </c>
      <c r="O327" t="s">
        <v>1403</v>
      </c>
      <c r="P327">
        <v>1</v>
      </c>
      <c r="Q327" s="7">
        <v>0</v>
      </c>
      <c r="R327" s="7">
        <v>0</v>
      </c>
      <c r="S327" s="7">
        <v>0</v>
      </c>
      <c r="T327" s="7">
        <v>1</v>
      </c>
      <c r="U327" s="7">
        <v>0.5</v>
      </c>
      <c r="V327" s="7">
        <v>1</v>
      </c>
      <c r="W327" s="7">
        <v>1</v>
      </c>
      <c r="X327" s="7">
        <v>1</v>
      </c>
      <c r="Y327" s="7">
        <v>0.5</v>
      </c>
      <c r="Z327" s="7">
        <v>0</v>
      </c>
      <c r="AA327" s="7">
        <v>1</v>
      </c>
      <c r="AB327" s="7">
        <v>0</v>
      </c>
      <c r="AC327" s="7">
        <v>0</v>
      </c>
      <c r="AD327" s="7">
        <v>0</v>
      </c>
      <c r="AE327" s="7">
        <v>1</v>
      </c>
      <c r="AF327" s="7"/>
      <c r="AG327" s="7"/>
      <c r="AH327" s="7">
        <v>20</v>
      </c>
      <c r="AI327" s="7" t="str">
        <f t="shared" si="80"/>
        <v>S</v>
      </c>
      <c r="AJ327" s="7">
        <v>12</v>
      </c>
      <c r="AK327" s="7" t="str">
        <f t="shared" si="81"/>
        <v>I</v>
      </c>
      <c r="AL327" s="7">
        <v>6</v>
      </c>
      <c r="AM327" s="7" t="str">
        <f t="shared" si="82"/>
        <v>R</v>
      </c>
      <c r="AN327" s="7">
        <v>6</v>
      </c>
      <c r="AO327" s="7" t="str">
        <f t="shared" si="83"/>
        <v>R</v>
      </c>
      <c r="AP327" s="7">
        <v>18</v>
      </c>
      <c r="AQ327" s="7" t="str">
        <f t="shared" si="84"/>
        <v>R</v>
      </c>
      <c r="AR327" s="7">
        <v>18</v>
      </c>
      <c r="AS327" s="7" t="str">
        <f t="shared" si="85"/>
        <v>I</v>
      </c>
      <c r="AT327" s="7">
        <v>9</v>
      </c>
      <c r="AU327" s="7" t="str">
        <f t="shared" si="86"/>
        <v>R</v>
      </c>
      <c r="AV327" s="7">
        <v>6</v>
      </c>
      <c r="AW327" s="7" t="str">
        <f t="shared" si="87"/>
        <v>R</v>
      </c>
      <c r="AX327" s="7">
        <v>30</v>
      </c>
      <c r="AY327" s="7" t="str">
        <f t="shared" si="88"/>
        <v>S</v>
      </c>
      <c r="AZ327" s="7">
        <v>30</v>
      </c>
      <c r="BA327" s="7" t="str">
        <f t="shared" si="89"/>
        <v>S</v>
      </c>
      <c r="BB327" s="7">
        <v>24</v>
      </c>
      <c r="BC327" s="7" t="str">
        <f t="shared" si="90"/>
        <v>S</v>
      </c>
      <c r="BD327" s="7">
        <v>34</v>
      </c>
      <c r="BE327" s="7" t="str">
        <f t="shared" si="91"/>
        <v>S</v>
      </c>
      <c r="BF327" s="7">
        <v>34</v>
      </c>
      <c r="BG327" s="7" t="str">
        <f t="shared" si="92"/>
        <v>S</v>
      </c>
      <c r="BH327" s="7">
        <v>25</v>
      </c>
      <c r="BI327" s="7" t="str">
        <f t="shared" si="93"/>
        <v>S</v>
      </c>
      <c r="BJ327" s="7">
        <v>6</v>
      </c>
      <c r="BK327" s="7" t="str">
        <f t="shared" si="94"/>
        <v>R</v>
      </c>
      <c r="BL327" s="1"/>
      <c r="BM327" s="7" t="s">
        <v>1016</v>
      </c>
    </row>
    <row r="328" spans="1:65">
      <c r="A328" t="s">
        <v>1405</v>
      </c>
      <c r="B328">
        <v>1</v>
      </c>
      <c r="C328">
        <v>4296</v>
      </c>
      <c r="D328" t="s">
        <v>1405</v>
      </c>
      <c r="E328" s="23">
        <v>43590</v>
      </c>
      <c r="F328" t="s">
        <v>1405</v>
      </c>
      <c r="G328" s="7" t="s">
        <v>1404</v>
      </c>
      <c r="H328" t="s">
        <v>1405</v>
      </c>
      <c r="I328" s="12" t="s">
        <v>1396</v>
      </c>
      <c r="J328" s="2" t="s">
        <v>1397</v>
      </c>
      <c r="K328" t="s">
        <v>1013</v>
      </c>
      <c r="L328" s="5" t="s">
        <v>1405</v>
      </c>
      <c r="M328" s="4" t="s">
        <v>1014</v>
      </c>
      <c r="N328">
        <v>131</v>
      </c>
      <c r="O328" t="s">
        <v>1405</v>
      </c>
      <c r="P328">
        <v>1</v>
      </c>
      <c r="Q328" s="7">
        <v>0</v>
      </c>
      <c r="R328" s="7">
        <v>1</v>
      </c>
      <c r="S328" s="7">
        <v>0</v>
      </c>
      <c r="T328" s="7">
        <v>1</v>
      </c>
      <c r="U328" s="7">
        <v>0</v>
      </c>
      <c r="V328" s="7">
        <v>1</v>
      </c>
      <c r="W328" s="7">
        <v>0.5</v>
      </c>
      <c r="X328" s="7">
        <v>1</v>
      </c>
      <c r="Y328" s="7">
        <v>0.5</v>
      </c>
      <c r="Z328" s="7">
        <v>0</v>
      </c>
      <c r="AA328" s="7">
        <v>1</v>
      </c>
      <c r="AB328" s="7">
        <v>0</v>
      </c>
      <c r="AC328" s="7">
        <v>0</v>
      </c>
      <c r="AD328" s="7">
        <v>0</v>
      </c>
      <c r="AE328" s="7">
        <v>1</v>
      </c>
      <c r="AF328" s="7"/>
      <c r="AG328" s="7"/>
      <c r="AH328" s="7">
        <v>22</v>
      </c>
      <c r="AI328" s="7" t="str">
        <f t="shared" si="80"/>
        <v>S</v>
      </c>
      <c r="AJ328" s="7">
        <v>13</v>
      </c>
      <c r="AK328" s="7" t="str">
        <f t="shared" si="81"/>
        <v>I</v>
      </c>
      <c r="AL328" s="7">
        <v>6</v>
      </c>
      <c r="AM328" s="7" t="str">
        <f t="shared" si="82"/>
        <v>R</v>
      </c>
      <c r="AN328" s="7">
        <v>6</v>
      </c>
      <c r="AO328" s="7" t="str">
        <f t="shared" si="83"/>
        <v>R</v>
      </c>
      <c r="AP328" s="7">
        <v>19</v>
      </c>
      <c r="AQ328" s="7" t="str">
        <f t="shared" si="84"/>
        <v>I</v>
      </c>
      <c r="AR328" s="7">
        <v>22</v>
      </c>
      <c r="AS328" s="7" t="str">
        <f t="shared" si="85"/>
        <v>S</v>
      </c>
      <c r="AT328" s="7">
        <v>12</v>
      </c>
      <c r="AU328" s="7" t="str">
        <f t="shared" si="86"/>
        <v>R</v>
      </c>
      <c r="AV328" s="7">
        <v>6</v>
      </c>
      <c r="AW328" s="7" t="str">
        <f t="shared" si="87"/>
        <v>R</v>
      </c>
      <c r="AX328" s="7">
        <v>32</v>
      </c>
      <c r="AY328" s="7" t="str">
        <f t="shared" si="88"/>
        <v>S</v>
      </c>
      <c r="AZ328" s="7">
        <v>32</v>
      </c>
      <c r="BA328" s="7" t="str">
        <f t="shared" si="89"/>
        <v>S</v>
      </c>
      <c r="BB328" s="7">
        <v>24</v>
      </c>
      <c r="BC328" s="7" t="str">
        <f t="shared" si="90"/>
        <v>S</v>
      </c>
      <c r="BD328" s="7">
        <v>6</v>
      </c>
      <c r="BE328" s="7" t="str">
        <f t="shared" si="91"/>
        <v>R</v>
      </c>
      <c r="BF328" s="7">
        <v>35</v>
      </c>
      <c r="BG328" s="7" t="str">
        <f t="shared" si="92"/>
        <v>S</v>
      </c>
      <c r="BH328" s="7">
        <v>26</v>
      </c>
      <c r="BI328" s="7" t="str">
        <f t="shared" si="93"/>
        <v>S</v>
      </c>
      <c r="BJ328" s="7">
        <v>6</v>
      </c>
      <c r="BK328" s="7" t="str">
        <f t="shared" si="94"/>
        <v>R</v>
      </c>
      <c r="BL328" s="1"/>
      <c r="BM328" s="7" t="s">
        <v>1016</v>
      </c>
    </row>
    <row r="329" spans="1:65">
      <c r="A329" t="s">
        <v>1406</v>
      </c>
      <c r="B329">
        <v>1</v>
      </c>
      <c r="C329">
        <v>4298</v>
      </c>
      <c r="D329" t="s">
        <v>1406</v>
      </c>
      <c r="E329" s="23">
        <v>43590</v>
      </c>
      <c r="F329" t="s">
        <v>1406</v>
      </c>
      <c r="G329" s="7" t="s">
        <v>1407</v>
      </c>
      <c r="H329" t="s">
        <v>1406</v>
      </c>
      <c r="I329" s="12" t="s">
        <v>1396</v>
      </c>
      <c r="J329" s="2" t="s">
        <v>1397</v>
      </c>
      <c r="K329" t="s">
        <v>1013</v>
      </c>
      <c r="L329" s="5" t="s">
        <v>1406</v>
      </c>
      <c r="M329" s="4" t="s">
        <v>1014</v>
      </c>
      <c r="N329">
        <v>131</v>
      </c>
      <c r="O329" t="s">
        <v>1406</v>
      </c>
      <c r="P329">
        <v>1</v>
      </c>
      <c r="Q329" s="7">
        <v>0</v>
      </c>
      <c r="R329" s="7">
        <v>0</v>
      </c>
      <c r="S329" s="7">
        <v>0</v>
      </c>
      <c r="T329" s="7">
        <v>1</v>
      </c>
      <c r="U329" s="7">
        <v>0</v>
      </c>
      <c r="V329" s="7">
        <v>1</v>
      </c>
      <c r="W329" s="7">
        <v>0.5</v>
      </c>
      <c r="X329" s="7">
        <v>1</v>
      </c>
      <c r="Y329" s="7">
        <v>0</v>
      </c>
      <c r="Z329" s="7">
        <v>0</v>
      </c>
      <c r="AA329" s="7">
        <v>1</v>
      </c>
      <c r="AB329" s="7">
        <v>0</v>
      </c>
      <c r="AC329" s="7">
        <v>1</v>
      </c>
      <c r="AD329" s="7">
        <v>0</v>
      </c>
      <c r="AE329" s="7">
        <v>0</v>
      </c>
      <c r="AF329" s="7"/>
      <c r="AG329" s="7"/>
      <c r="AH329" s="7">
        <v>23</v>
      </c>
      <c r="AI329" s="7" t="str">
        <f t="shared" si="80"/>
        <v>S</v>
      </c>
      <c r="AJ329" s="7">
        <v>17</v>
      </c>
      <c r="AK329" s="7" t="str">
        <f t="shared" si="81"/>
        <v>S</v>
      </c>
      <c r="AL329" s="7">
        <v>6</v>
      </c>
      <c r="AM329" s="7" t="str">
        <f t="shared" si="82"/>
        <v>R</v>
      </c>
      <c r="AN329" s="7">
        <v>6</v>
      </c>
      <c r="AO329" s="7" t="str">
        <f t="shared" si="83"/>
        <v>R</v>
      </c>
      <c r="AP329" s="7">
        <v>20</v>
      </c>
      <c r="AQ329" s="7" t="str">
        <f t="shared" si="84"/>
        <v>I</v>
      </c>
      <c r="AR329" s="7">
        <v>21</v>
      </c>
      <c r="AS329" s="7" t="str">
        <f t="shared" si="85"/>
        <v>S</v>
      </c>
      <c r="AT329" s="7">
        <v>18</v>
      </c>
      <c r="AU329" s="7" t="str">
        <f t="shared" si="86"/>
        <v>R</v>
      </c>
      <c r="AV329" s="7">
        <v>6</v>
      </c>
      <c r="AW329" s="7" t="str">
        <f t="shared" si="87"/>
        <v>R</v>
      </c>
      <c r="AX329" s="7">
        <v>35</v>
      </c>
      <c r="AY329" s="7" t="str">
        <f t="shared" si="88"/>
        <v>S</v>
      </c>
      <c r="AZ329" s="7">
        <v>30</v>
      </c>
      <c r="BA329" s="7" t="str">
        <f t="shared" si="89"/>
        <v>S</v>
      </c>
      <c r="BB329" s="7">
        <v>8</v>
      </c>
      <c r="BC329" s="7" t="str">
        <f t="shared" si="90"/>
        <v>R</v>
      </c>
      <c r="BD329" s="7">
        <v>32</v>
      </c>
      <c r="BE329" s="7" t="str">
        <f t="shared" si="91"/>
        <v>S</v>
      </c>
      <c r="BF329" s="7">
        <v>35</v>
      </c>
      <c r="BG329" s="7" t="str">
        <f t="shared" si="92"/>
        <v>S</v>
      </c>
      <c r="BH329" s="7">
        <v>26</v>
      </c>
      <c r="BI329" s="7" t="str">
        <f t="shared" si="93"/>
        <v>S</v>
      </c>
      <c r="BJ329" s="7">
        <v>30</v>
      </c>
      <c r="BK329" s="7" t="str">
        <f t="shared" si="94"/>
        <v>S</v>
      </c>
      <c r="BL329" s="1"/>
      <c r="BM329" s="7" t="s">
        <v>1016</v>
      </c>
    </row>
    <row r="330" spans="1:65">
      <c r="A330" t="s">
        <v>1408</v>
      </c>
      <c r="B330">
        <v>1</v>
      </c>
      <c r="C330">
        <v>4299</v>
      </c>
      <c r="D330" t="s">
        <v>1408</v>
      </c>
      <c r="E330" s="23">
        <v>43590</v>
      </c>
      <c r="F330" t="s">
        <v>1408</v>
      </c>
      <c r="G330" s="7" t="s">
        <v>1407</v>
      </c>
      <c r="H330" t="s">
        <v>1408</v>
      </c>
      <c r="I330" s="12" t="s">
        <v>1396</v>
      </c>
      <c r="J330" s="2" t="s">
        <v>1397</v>
      </c>
      <c r="K330" t="s">
        <v>1013</v>
      </c>
      <c r="L330" s="5" t="s">
        <v>1408</v>
      </c>
      <c r="M330" s="4" t="s">
        <v>1014</v>
      </c>
      <c r="N330">
        <v>131</v>
      </c>
      <c r="O330" t="s">
        <v>1408</v>
      </c>
      <c r="P330">
        <v>1</v>
      </c>
      <c r="Q330" s="7">
        <v>0</v>
      </c>
      <c r="R330" s="7">
        <v>0</v>
      </c>
      <c r="S330" s="7">
        <v>0</v>
      </c>
      <c r="T330" s="7">
        <v>1</v>
      </c>
      <c r="U330" s="7">
        <v>0</v>
      </c>
      <c r="V330" s="7">
        <v>1</v>
      </c>
      <c r="W330" s="7">
        <v>0.5</v>
      </c>
      <c r="X330" s="7">
        <v>1</v>
      </c>
      <c r="Y330" s="7">
        <v>0.5</v>
      </c>
      <c r="Z330" s="7">
        <v>0</v>
      </c>
      <c r="AA330" s="7">
        <v>1</v>
      </c>
      <c r="AB330" s="7">
        <v>0</v>
      </c>
      <c r="AC330" s="7">
        <v>1</v>
      </c>
      <c r="AD330" s="7">
        <v>0</v>
      </c>
      <c r="AE330" s="7">
        <v>0</v>
      </c>
      <c r="AF330" s="7"/>
      <c r="AG330" s="7"/>
      <c r="AH330" s="7">
        <v>22</v>
      </c>
      <c r="AI330" s="7" t="str">
        <f t="shared" si="80"/>
        <v>S</v>
      </c>
      <c r="AJ330" s="7">
        <v>12</v>
      </c>
      <c r="AK330" s="7" t="str">
        <f t="shared" si="81"/>
        <v>I</v>
      </c>
      <c r="AL330" s="7">
        <v>6</v>
      </c>
      <c r="AM330" s="7" t="str">
        <f t="shared" si="82"/>
        <v>R</v>
      </c>
      <c r="AN330" s="7">
        <v>6</v>
      </c>
      <c r="AO330" s="7" t="str">
        <f t="shared" si="83"/>
        <v>R</v>
      </c>
      <c r="AP330" s="7">
        <v>20</v>
      </c>
      <c r="AQ330" s="7" t="str">
        <f t="shared" si="84"/>
        <v>I</v>
      </c>
      <c r="AR330" s="7">
        <v>21</v>
      </c>
      <c r="AS330" s="7" t="str">
        <f t="shared" si="85"/>
        <v>S</v>
      </c>
      <c r="AT330" s="7">
        <v>11</v>
      </c>
      <c r="AU330" s="7" t="str">
        <f t="shared" si="86"/>
        <v>R</v>
      </c>
      <c r="AV330" s="7">
        <v>6</v>
      </c>
      <c r="AW330" s="7" t="str">
        <f t="shared" si="87"/>
        <v>R</v>
      </c>
      <c r="AX330" s="7">
        <v>38</v>
      </c>
      <c r="AY330" s="7" t="str">
        <f t="shared" si="88"/>
        <v>S</v>
      </c>
      <c r="AZ330" s="7">
        <v>30</v>
      </c>
      <c r="BA330" s="7" t="str">
        <f t="shared" si="89"/>
        <v>S</v>
      </c>
      <c r="BB330" s="7">
        <v>6</v>
      </c>
      <c r="BC330" s="7" t="str">
        <f t="shared" si="90"/>
        <v>R</v>
      </c>
      <c r="BD330" s="7">
        <v>32</v>
      </c>
      <c r="BE330" s="7" t="str">
        <f t="shared" si="91"/>
        <v>S</v>
      </c>
      <c r="BF330" s="7">
        <v>34</v>
      </c>
      <c r="BG330" s="7" t="str">
        <f t="shared" si="92"/>
        <v>S</v>
      </c>
      <c r="BH330" s="7">
        <v>25</v>
      </c>
      <c r="BI330" s="7" t="str">
        <f t="shared" si="93"/>
        <v>S</v>
      </c>
      <c r="BJ330" s="7">
        <v>29</v>
      </c>
      <c r="BK330" s="7" t="str">
        <f t="shared" si="94"/>
        <v>S</v>
      </c>
      <c r="BL330" s="1"/>
      <c r="BM330" s="7" t="s">
        <v>1016</v>
      </c>
    </row>
    <row r="331" spans="1:65">
      <c r="A331" t="s">
        <v>1409</v>
      </c>
      <c r="C331">
        <v>4300</v>
      </c>
      <c r="D331" t="s">
        <v>1409</v>
      </c>
      <c r="E331" s="23"/>
      <c r="F331" t="s">
        <v>1409</v>
      </c>
      <c r="G331" s="7" t="s">
        <v>1410</v>
      </c>
      <c r="H331" t="s">
        <v>1409</v>
      </c>
      <c r="I331" s="12" t="s">
        <v>1396</v>
      </c>
      <c r="J331" s="2" t="s">
        <v>1397</v>
      </c>
      <c r="K331" t="s">
        <v>1013</v>
      </c>
      <c r="L331" s="5" t="s">
        <v>1409</v>
      </c>
      <c r="M331" s="4" t="s">
        <v>1014</v>
      </c>
      <c r="N331">
        <v>1722</v>
      </c>
      <c r="O331" t="s">
        <v>1409</v>
      </c>
      <c r="P331">
        <v>1</v>
      </c>
      <c r="Q331" s="7">
        <v>0</v>
      </c>
      <c r="R331" s="7">
        <v>0</v>
      </c>
      <c r="S331" s="7">
        <v>0</v>
      </c>
      <c r="T331" s="7">
        <v>1</v>
      </c>
      <c r="U331" s="7">
        <v>0.5</v>
      </c>
      <c r="V331" s="7">
        <v>1</v>
      </c>
      <c r="W331" s="7">
        <v>0.5</v>
      </c>
      <c r="X331" s="7">
        <v>1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/>
      <c r="AG331" s="7"/>
      <c r="AH331" s="7">
        <v>26</v>
      </c>
      <c r="AI331" s="7" t="str">
        <f t="shared" si="80"/>
        <v>S</v>
      </c>
      <c r="AJ331" s="7">
        <v>22</v>
      </c>
      <c r="AK331" s="7" t="str">
        <f t="shared" si="81"/>
        <v>S</v>
      </c>
      <c r="AL331" s="7">
        <v>6</v>
      </c>
      <c r="AM331" s="7" t="str">
        <f t="shared" si="82"/>
        <v>R</v>
      </c>
      <c r="AN331" s="7">
        <v>6</v>
      </c>
      <c r="AO331" s="7" t="str">
        <f t="shared" si="83"/>
        <v>R</v>
      </c>
      <c r="AP331" s="7">
        <v>19</v>
      </c>
      <c r="AQ331" s="7" t="str">
        <f t="shared" si="84"/>
        <v>I</v>
      </c>
      <c r="AR331" s="7">
        <v>20</v>
      </c>
      <c r="AS331" s="7" t="str">
        <f t="shared" si="85"/>
        <v>I</v>
      </c>
      <c r="AT331" s="7">
        <v>10</v>
      </c>
      <c r="AU331" s="7" t="str">
        <f t="shared" si="86"/>
        <v>R</v>
      </c>
      <c r="AV331" s="7">
        <v>27</v>
      </c>
      <c r="AW331" s="7" t="str">
        <f t="shared" si="87"/>
        <v>S</v>
      </c>
      <c r="AX331" s="7">
        <v>31</v>
      </c>
      <c r="AY331" s="7" t="str">
        <f t="shared" si="88"/>
        <v>S</v>
      </c>
      <c r="AZ331" s="7">
        <v>30</v>
      </c>
      <c r="BA331" s="7" t="str">
        <f t="shared" si="89"/>
        <v>S</v>
      </c>
      <c r="BB331" s="7">
        <v>24</v>
      </c>
      <c r="BC331" s="7" t="str">
        <f t="shared" si="90"/>
        <v>S</v>
      </c>
      <c r="BD331" s="7">
        <v>32</v>
      </c>
      <c r="BE331" s="7" t="str">
        <f t="shared" si="91"/>
        <v>S</v>
      </c>
      <c r="BF331" s="7">
        <v>35</v>
      </c>
      <c r="BG331" s="7" t="str">
        <f t="shared" si="92"/>
        <v>S</v>
      </c>
      <c r="BH331" s="7">
        <v>29</v>
      </c>
      <c r="BI331" s="7" t="str">
        <f t="shared" si="93"/>
        <v>S</v>
      </c>
      <c r="BJ331" s="7">
        <v>29</v>
      </c>
      <c r="BK331" s="7" t="str">
        <f t="shared" si="94"/>
        <v>S</v>
      </c>
      <c r="BL331" s="1"/>
      <c r="BM331" s="7" t="s">
        <v>1016</v>
      </c>
    </row>
    <row r="332" spans="1:65">
      <c r="A332" t="s">
        <v>1411</v>
      </c>
      <c r="C332">
        <v>4301</v>
      </c>
      <c r="D332" t="s">
        <v>1411</v>
      </c>
      <c r="E332" s="23"/>
      <c r="F332" t="s">
        <v>1411</v>
      </c>
      <c r="G332" s="7" t="s">
        <v>1412</v>
      </c>
      <c r="H332" t="s">
        <v>1411</v>
      </c>
      <c r="I332" s="12" t="s">
        <v>1396</v>
      </c>
      <c r="J332" s="2" t="s">
        <v>1397</v>
      </c>
      <c r="K332" t="s">
        <v>1013</v>
      </c>
      <c r="L332" s="5" t="s">
        <v>1411</v>
      </c>
      <c r="M332" s="4" t="s">
        <v>1014</v>
      </c>
      <c r="N332">
        <v>5846</v>
      </c>
      <c r="O332" t="s">
        <v>1411</v>
      </c>
      <c r="P332">
        <v>1</v>
      </c>
      <c r="Q332" s="7">
        <v>0</v>
      </c>
      <c r="R332" s="7">
        <v>0</v>
      </c>
      <c r="S332" s="7">
        <v>0</v>
      </c>
      <c r="T332" s="7">
        <v>1</v>
      </c>
      <c r="U332" s="7">
        <v>0</v>
      </c>
      <c r="V332" s="7">
        <v>1</v>
      </c>
      <c r="W332" s="7">
        <v>0.5</v>
      </c>
      <c r="X332" s="7">
        <v>1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/>
      <c r="AG332" s="7"/>
      <c r="AH332" s="7">
        <v>25</v>
      </c>
      <c r="AI332" s="7" t="str">
        <f t="shared" si="80"/>
        <v>S</v>
      </c>
      <c r="AJ332" s="7">
        <v>21</v>
      </c>
      <c r="AK332" s="7" t="str">
        <f t="shared" si="81"/>
        <v>S</v>
      </c>
      <c r="AL332" s="7">
        <v>6</v>
      </c>
      <c r="AM332" s="7" t="str">
        <f t="shared" si="82"/>
        <v>R</v>
      </c>
      <c r="AN332" s="7">
        <v>6</v>
      </c>
      <c r="AO332" s="7" t="str">
        <f t="shared" si="83"/>
        <v>R</v>
      </c>
      <c r="AP332" s="7">
        <v>22</v>
      </c>
      <c r="AQ332" s="7" t="str">
        <f t="shared" si="84"/>
        <v>I</v>
      </c>
      <c r="AR332" s="7">
        <v>28</v>
      </c>
      <c r="AS332" s="7" t="str">
        <f t="shared" si="85"/>
        <v>S</v>
      </c>
      <c r="AT332" s="7">
        <v>15</v>
      </c>
      <c r="AU332" s="7" t="str">
        <f t="shared" si="86"/>
        <v>R</v>
      </c>
      <c r="AV332" s="7">
        <v>31</v>
      </c>
      <c r="AW332" s="7" t="str">
        <f t="shared" si="87"/>
        <v>S</v>
      </c>
      <c r="AX332" s="7">
        <v>35</v>
      </c>
      <c r="AY332" s="7" t="str">
        <f t="shared" si="88"/>
        <v>S</v>
      </c>
      <c r="AZ332" s="7">
        <v>31</v>
      </c>
      <c r="BA332" s="7" t="str">
        <f t="shared" si="89"/>
        <v>S</v>
      </c>
      <c r="BB332" s="7">
        <v>27</v>
      </c>
      <c r="BC332" s="7" t="str">
        <f t="shared" si="90"/>
        <v>S</v>
      </c>
      <c r="BD332" s="7">
        <v>34</v>
      </c>
      <c r="BE332" s="7" t="str">
        <f t="shared" si="91"/>
        <v>S</v>
      </c>
      <c r="BF332" s="7">
        <v>36</v>
      </c>
      <c r="BG332" s="7" t="str">
        <f t="shared" si="92"/>
        <v>S</v>
      </c>
      <c r="BH332" s="7">
        <v>31</v>
      </c>
      <c r="BI332" s="7" t="str">
        <f t="shared" si="93"/>
        <v>S</v>
      </c>
      <c r="BJ332" s="7">
        <v>23</v>
      </c>
      <c r="BK332" s="7" t="str">
        <f t="shared" si="94"/>
        <v>S</v>
      </c>
      <c r="BL332" s="1"/>
      <c r="BM332" s="7" t="s">
        <v>1016</v>
      </c>
    </row>
    <row r="333" spans="1:65">
      <c r="A333" t="s">
        <v>1413</v>
      </c>
      <c r="B333">
        <v>1</v>
      </c>
      <c r="C333">
        <v>4307</v>
      </c>
      <c r="D333" t="s">
        <v>1413</v>
      </c>
      <c r="E333" s="23">
        <v>43590</v>
      </c>
      <c r="F333" t="s">
        <v>1413</v>
      </c>
      <c r="G333" s="7" t="s">
        <v>1414</v>
      </c>
      <c r="H333" t="s">
        <v>1413</v>
      </c>
      <c r="I333" s="12" t="s">
        <v>1396</v>
      </c>
      <c r="J333" s="2" t="s">
        <v>1397</v>
      </c>
      <c r="K333" t="s">
        <v>1013</v>
      </c>
      <c r="L333" s="5" t="s">
        <v>1413</v>
      </c>
      <c r="M333" s="4" t="s">
        <v>1014</v>
      </c>
      <c r="N333">
        <v>131</v>
      </c>
      <c r="O333" t="s">
        <v>1413</v>
      </c>
      <c r="P333">
        <v>1</v>
      </c>
      <c r="Q333" s="7">
        <v>0</v>
      </c>
      <c r="R333" s="7">
        <v>0</v>
      </c>
      <c r="S333" s="7">
        <v>0</v>
      </c>
      <c r="T333" s="7">
        <v>1</v>
      </c>
      <c r="U333" s="7">
        <v>0.5</v>
      </c>
      <c r="V333" s="7">
        <v>1</v>
      </c>
      <c r="W333" s="7">
        <v>1</v>
      </c>
      <c r="X333" s="7">
        <v>1</v>
      </c>
      <c r="Y333" s="7">
        <v>1</v>
      </c>
      <c r="Z333" s="7">
        <v>0.5</v>
      </c>
      <c r="AA333" s="7">
        <v>1</v>
      </c>
      <c r="AB333" s="7">
        <v>0</v>
      </c>
      <c r="AC333" s="7">
        <v>0</v>
      </c>
      <c r="AD333" s="7">
        <v>0</v>
      </c>
      <c r="AE333" s="7">
        <v>1</v>
      </c>
      <c r="AF333" s="7"/>
      <c r="AG333" s="7"/>
      <c r="AH333" s="7">
        <v>18</v>
      </c>
      <c r="AI333" s="7" t="str">
        <f t="shared" si="80"/>
        <v>I</v>
      </c>
      <c r="AJ333" s="7">
        <v>11</v>
      </c>
      <c r="AK333" s="7" t="str">
        <f t="shared" si="81"/>
        <v>R</v>
      </c>
      <c r="AL333" s="7">
        <v>6</v>
      </c>
      <c r="AM333" s="7" t="str">
        <f t="shared" si="82"/>
        <v>R</v>
      </c>
      <c r="AN333" s="7">
        <v>6</v>
      </c>
      <c r="AO333" s="7" t="str">
        <f t="shared" si="83"/>
        <v>R</v>
      </c>
      <c r="AP333" s="7">
        <v>18</v>
      </c>
      <c r="AQ333" s="7" t="str">
        <f t="shared" si="84"/>
        <v>R</v>
      </c>
      <c r="AR333" s="7">
        <v>20</v>
      </c>
      <c r="AS333" s="7" t="str">
        <f t="shared" si="85"/>
        <v>I</v>
      </c>
      <c r="AT333" s="7">
        <v>11</v>
      </c>
      <c r="AU333" s="7" t="str">
        <f t="shared" si="86"/>
        <v>R</v>
      </c>
      <c r="AV333" s="7">
        <v>6</v>
      </c>
      <c r="AW333" s="7" t="str">
        <f t="shared" si="87"/>
        <v>R</v>
      </c>
      <c r="AX333" s="7">
        <v>31</v>
      </c>
      <c r="AY333" s="7" t="str">
        <f t="shared" si="88"/>
        <v>S</v>
      </c>
      <c r="AZ333" s="7">
        <v>31</v>
      </c>
      <c r="BA333" s="7" t="str">
        <f t="shared" si="89"/>
        <v>S</v>
      </c>
      <c r="BB333" s="7">
        <v>25</v>
      </c>
      <c r="BC333" s="7" t="str">
        <f t="shared" si="90"/>
        <v>S</v>
      </c>
      <c r="BD333" s="7">
        <v>33</v>
      </c>
      <c r="BE333" s="7" t="str">
        <f t="shared" si="91"/>
        <v>S</v>
      </c>
      <c r="BF333" s="7">
        <v>35</v>
      </c>
      <c r="BG333" s="7" t="str">
        <f t="shared" si="92"/>
        <v>S</v>
      </c>
      <c r="BH333" s="7">
        <v>23</v>
      </c>
      <c r="BI333" s="7" t="str">
        <f t="shared" si="93"/>
        <v>I</v>
      </c>
      <c r="BJ333" s="7">
        <v>6</v>
      </c>
      <c r="BK333" s="7" t="str">
        <f t="shared" si="94"/>
        <v>R</v>
      </c>
      <c r="BL333" s="1"/>
      <c r="BM333" s="7" t="s">
        <v>1016</v>
      </c>
    </row>
    <row r="334" spans="1:65">
      <c r="A334" t="s">
        <v>1415</v>
      </c>
      <c r="B334">
        <v>1</v>
      </c>
      <c r="C334">
        <v>4308</v>
      </c>
      <c r="D334" t="s">
        <v>1415</v>
      </c>
      <c r="E334" s="23">
        <v>43590</v>
      </c>
      <c r="F334" t="s">
        <v>1415</v>
      </c>
      <c r="G334" s="7" t="s">
        <v>1414</v>
      </c>
      <c r="H334" t="s">
        <v>1415</v>
      </c>
      <c r="I334" s="12" t="s">
        <v>1396</v>
      </c>
      <c r="J334" s="2" t="s">
        <v>1397</v>
      </c>
      <c r="K334" t="s">
        <v>1013</v>
      </c>
      <c r="L334" s="5" t="s">
        <v>1415</v>
      </c>
      <c r="M334" s="4" t="s">
        <v>1014</v>
      </c>
      <c r="N334">
        <v>131</v>
      </c>
      <c r="O334" t="s">
        <v>1415</v>
      </c>
      <c r="P334">
        <v>1</v>
      </c>
      <c r="Q334" s="7">
        <v>0</v>
      </c>
      <c r="R334" s="7">
        <v>0</v>
      </c>
      <c r="S334" s="7">
        <v>0</v>
      </c>
      <c r="T334" s="7">
        <v>1</v>
      </c>
      <c r="U334" s="7">
        <v>0.5</v>
      </c>
      <c r="V334" s="7">
        <v>1</v>
      </c>
      <c r="W334" s="7">
        <v>1</v>
      </c>
      <c r="X334" s="7">
        <v>1</v>
      </c>
      <c r="Y334" s="7">
        <v>0.5</v>
      </c>
      <c r="Z334" s="7">
        <v>0</v>
      </c>
      <c r="AA334" s="7">
        <v>1</v>
      </c>
      <c r="AB334" s="7">
        <v>0</v>
      </c>
      <c r="AC334" s="7">
        <v>0</v>
      </c>
      <c r="AD334" s="7">
        <v>0</v>
      </c>
      <c r="AE334" s="7">
        <v>1</v>
      </c>
      <c r="AF334" s="7"/>
      <c r="AG334" s="7"/>
      <c r="AH334" s="7">
        <v>20</v>
      </c>
      <c r="AI334" s="7" t="str">
        <f t="shared" si="80"/>
        <v>S</v>
      </c>
      <c r="AJ334" s="7">
        <v>12</v>
      </c>
      <c r="AK334" s="7" t="str">
        <f t="shared" si="81"/>
        <v>I</v>
      </c>
      <c r="AL334" s="7">
        <v>6</v>
      </c>
      <c r="AM334" s="7" t="str">
        <f t="shared" si="82"/>
        <v>R</v>
      </c>
      <c r="AN334" s="7">
        <v>6</v>
      </c>
      <c r="AO334" s="7" t="str">
        <f t="shared" si="83"/>
        <v>R</v>
      </c>
      <c r="AP334" s="7">
        <v>18</v>
      </c>
      <c r="AQ334" s="7" t="str">
        <f t="shared" si="84"/>
        <v>R</v>
      </c>
      <c r="AR334" s="7">
        <v>20</v>
      </c>
      <c r="AS334" s="7" t="str">
        <f t="shared" si="85"/>
        <v>I</v>
      </c>
      <c r="AT334" s="7">
        <v>10</v>
      </c>
      <c r="AU334" s="7" t="str">
        <f t="shared" si="86"/>
        <v>R</v>
      </c>
      <c r="AV334" s="7">
        <v>6</v>
      </c>
      <c r="AW334" s="7" t="str">
        <f t="shared" si="87"/>
        <v>R</v>
      </c>
      <c r="AX334" s="7">
        <v>30</v>
      </c>
      <c r="AY334" s="7" t="str">
        <f t="shared" si="88"/>
        <v>S</v>
      </c>
      <c r="AZ334" s="7">
        <v>31</v>
      </c>
      <c r="BA334" s="7" t="str">
        <f t="shared" si="89"/>
        <v>S</v>
      </c>
      <c r="BB334" s="7">
        <v>26</v>
      </c>
      <c r="BC334" s="7" t="str">
        <f t="shared" si="90"/>
        <v>S</v>
      </c>
      <c r="BD334" s="7">
        <v>34</v>
      </c>
      <c r="BE334" s="7" t="str">
        <f t="shared" si="91"/>
        <v>S</v>
      </c>
      <c r="BF334" s="7">
        <v>36</v>
      </c>
      <c r="BG334" s="7" t="str">
        <f t="shared" si="92"/>
        <v>S</v>
      </c>
      <c r="BH334" s="7">
        <v>25</v>
      </c>
      <c r="BI334" s="7" t="str">
        <f t="shared" si="93"/>
        <v>S</v>
      </c>
      <c r="BJ334" s="7">
        <v>6</v>
      </c>
      <c r="BK334" s="7" t="str">
        <f t="shared" si="94"/>
        <v>R</v>
      </c>
      <c r="BL334" s="1"/>
      <c r="BM334" s="7" t="s">
        <v>1016</v>
      </c>
    </row>
    <row r="335" spans="1:65">
      <c r="A335" t="s">
        <v>1416</v>
      </c>
      <c r="B335">
        <v>1</v>
      </c>
      <c r="C335">
        <v>4309</v>
      </c>
      <c r="D335" t="s">
        <v>1416</v>
      </c>
      <c r="E335" s="23">
        <v>43590</v>
      </c>
      <c r="F335" t="s">
        <v>1416</v>
      </c>
      <c r="G335" s="7" t="s">
        <v>1417</v>
      </c>
      <c r="H335" t="s">
        <v>1416</v>
      </c>
      <c r="I335" s="12" t="s">
        <v>1396</v>
      </c>
      <c r="J335" s="2" t="s">
        <v>1397</v>
      </c>
      <c r="K335" t="s">
        <v>1013</v>
      </c>
      <c r="L335" s="5" t="s">
        <v>1416</v>
      </c>
      <c r="M335" s="4" t="s">
        <v>1014</v>
      </c>
      <c r="N335">
        <v>131</v>
      </c>
      <c r="O335" t="s">
        <v>1416</v>
      </c>
      <c r="P335">
        <v>1</v>
      </c>
      <c r="Q335" s="7">
        <v>0</v>
      </c>
      <c r="R335" s="7">
        <v>0</v>
      </c>
      <c r="S335" s="7">
        <v>0</v>
      </c>
      <c r="T335" s="7">
        <v>1</v>
      </c>
      <c r="U335" s="7">
        <v>0.5</v>
      </c>
      <c r="V335" s="7">
        <v>1</v>
      </c>
      <c r="W335" s="7">
        <v>0.5</v>
      </c>
      <c r="X335" s="7">
        <v>1</v>
      </c>
      <c r="Y335" s="7">
        <v>1</v>
      </c>
      <c r="Z335" s="7">
        <v>0.5</v>
      </c>
      <c r="AA335" s="7">
        <v>1</v>
      </c>
      <c r="AB335" s="7">
        <v>0</v>
      </c>
      <c r="AC335" s="7">
        <v>0</v>
      </c>
      <c r="AD335" s="7">
        <v>0</v>
      </c>
      <c r="AE335" s="7">
        <v>1</v>
      </c>
      <c r="AF335" s="7"/>
      <c r="AG335" s="7"/>
      <c r="AH335" s="7">
        <v>20</v>
      </c>
      <c r="AI335" s="7" t="str">
        <f t="shared" si="80"/>
        <v>S</v>
      </c>
      <c r="AJ335" s="7">
        <v>10</v>
      </c>
      <c r="AK335" s="7" t="str">
        <f t="shared" si="81"/>
        <v>R</v>
      </c>
      <c r="AL335" s="7">
        <v>6</v>
      </c>
      <c r="AM335" s="7" t="str">
        <f t="shared" si="82"/>
        <v>R</v>
      </c>
      <c r="AN335" s="7">
        <v>6</v>
      </c>
      <c r="AO335" s="7" t="str">
        <f t="shared" si="83"/>
        <v>R</v>
      </c>
      <c r="AP335" s="7">
        <v>20</v>
      </c>
      <c r="AQ335" s="7" t="str">
        <f t="shared" si="84"/>
        <v>I</v>
      </c>
      <c r="AR335" s="7">
        <v>20</v>
      </c>
      <c r="AS335" s="7" t="str">
        <f t="shared" si="85"/>
        <v>I</v>
      </c>
      <c r="AT335" s="7">
        <v>12</v>
      </c>
      <c r="AU335" s="7" t="str">
        <f t="shared" si="86"/>
        <v>R</v>
      </c>
      <c r="AV335" s="7">
        <v>6</v>
      </c>
      <c r="AW335" s="7" t="str">
        <f t="shared" si="87"/>
        <v>R</v>
      </c>
      <c r="AX335" s="7">
        <v>30</v>
      </c>
      <c r="AY335" s="7" t="str">
        <f t="shared" si="88"/>
        <v>S</v>
      </c>
      <c r="AZ335" s="7">
        <v>31</v>
      </c>
      <c r="BA335" s="7" t="str">
        <f t="shared" si="89"/>
        <v>S</v>
      </c>
      <c r="BB335" s="7">
        <v>25</v>
      </c>
      <c r="BC335" s="7" t="str">
        <f t="shared" si="90"/>
        <v>S</v>
      </c>
      <c r="BD335" s="7">
        <v>35</v>
      </c>
      <c r="BE335" s="7" t="str">
        <f t="shared" si="91"/>
        <v>S</v>
      </c>
      <c r="BF335" s="7">
        <v>37</v>
      </c>
      <c r="BG335" s="7" t="str">
        <f t="shared" si="92"/>
        <v>S</v>
      </c>
      <c r="BH335" s="7">
        <v>24</v>
      </c>
      <c r="BI335" s="7" t="str">
        <f t="shared" si="93"/>
        <v>I</v>
      </c>
      <c r="BJ335" s="7">
        <v>6</v>
      </c>
      <c r="BK335" s="7" t="str">
        <f t="shared" si="94"/>
        <v>R</v>
      </c>
      <c r="BL335" s="1"/>
      <c r="BM335" s="7" t="s">
        <v>1016</v>
      </c>
    </row>
    <row r="336" spans="1:65">
      <c r="A336" t="s">
        <v>1418</v>
      </c>
      <c r="B336">
        <v>1</v>
      </c>
      <c r="C336">
        <v>4311</v>
      </c>
      <c r="D336" t="s">
        <v>1418</v>
      </c>
      <c r="E336" s="23">
        <v>43590</v>
      </c>
      <c r="F336" t="s">
        <v>1418</v>
      </c>
      <c r="G336" s="7" t="s">
        <v>1417</v>
      </c>
      <c r="H336" t="s">
        <v>1418</v>
      </c>
      <c r="I336" s="12" t="s">
        <v>1396</v>
      </c>
      <c r="J336" s="2" t="s">
        <v>1397</v>
      </c>
      <c r="K336" t="s">
        <v>1013</v>
      </c>
      <c r="L336" s="5" t="s">
        <v>1418</v>
      </c>
      <c r="M336" s="4" t="s">
        <v>1014</v>
      </c>
      <c r="N336">
        <v>131</v>
      </c>
      <c r="O336" t="s">
        <v>1418</v>
      </c>
      <c r="P336">
        <v>1</v>
      </c>
      <c r="Q336" s="7">
        <v>0</v>
      </c>
      <c r="R336" s="7">
        <v>0</v>
      </c>
      <c r="S336" s="7">
        <v>0</v>
      </c>
      <c r="T336" s="7">
        <v>1</v>
      </c>
      <c r="U336" s="7">
        <v>0.5</v>
      </c>
      <c r="V336" s="7">
        <v>1</v>
      </c>
      <c r="W336" s="7">
        <v>1</v>
      </c>
      <c r="X336" s="7">
        <v>1</v>
      </c>
      <c r="Y336" s="7">
        <v>0.5</v>
      </c>
      <c r="Z336" s="7">
        <v>0.5</v>
      </c>
      <c r="AA336" s="7">
        <v>1</v>
      </c>
      <c r="AB336" s="7">
        <v>0</v>
      </c>
      <c r="AC336" s="7">
        <v>0</v>
      </c>
      <c r="AD336" s="7">
        <v>0</v>
      </c>
      <c r="AE336" s="7">
        <v>1</v>
      </c>
      <c r="AF336" s="7"/>
      <c r="AG336" s="7"/>
      <c r="AH336" s="7">
        <v>20</v>
      </c>
      <c r="AI336" s="7" t="str">
        <f t="shared" si="80"/>
        <v>S</v>
      </c>
      <c r="AJ336" s="7">
        <v>12</v>
      </c>
      <c r="AK336" s="7" t="str">
        <f t="shared" si="81"/>
        <v>I</v>
      </c>
      <c r="AL336" s="7">
        <v>6</v>
      </c>
      <c r="AM336" s="7" t="str">
        <f t="shared" si="82"/>
        <v>R</v>
      </c>
      <c r="AN336" s="7">
        <v>6</v>
      </c>
      <c r="AO336" s="7" t="str">
        <f t="shared" si="83"/>
        <v>R</v>
      </c>
      <c r="AP336" s="7">
        <v>17</v>
      </c>
      <c r="AQ336" s="7" t="str">
        <f t="shared" si="84"/>
        <v>R</v>
      </c>
      <c r="AR336" s="7">
        <v>20</v>
      </c>
      <c r="AS336" s="7" t="str">
        <f t="shared" si="85"/>
        <v>I</v>
      </c>
      <c r="AT336" s="7">
        <v>12</v>
      </c>
      <c r="AU336" s="7" t="str">
        <f t="shared" si="86"/>
        <v>R</v>
      </c>
      <c r="AV336" s="7">
        <v>6</v>
      </c>
      <c r="AW336" s="7" t="str">
        <f t="shared" si="87"/>
        <v>R</v>
      </c>
      <c r="AX336" s="7">
        <v>31</v>
      </c>
      <c r="AY336" s="7" t="str">
        <f t="shared" si="88"/>
        <v>S</v>
      </c>
      <c r="AZ336" s="7">
        <v>21</v>
      </c>
      <c r="BA336" s="7" t="str">
        <f t="shared" si="89"/>
        <v>S</v>
      </c>
      <c r="BB336" s="7">
        <v>25</v>
      </c>
      <c r="BC336" s="7" t="str">
        <f t="shared" si="90"/>
        <v>S</v>
      </c>
      <c r="BD336" s="7">
        <v>35</v>
      </c>
      <c r="BE336" s="7" t="str">
        <f t="shared" si="91"/>
        <v>S</v>
      </c>
      <c r="BF336" s="7">
        <v>36</v>
      </c>
      <c r="BG336" s="7" t="str">
        <f t="shared" si="92"/>
        <v>S</v>
      </c>
      <c r="BH336" s="7">
        <v>23</v>
      </c>
      <c r="BI336" s="7" t="str">
        <f t="shared" si="93"/>
        <v>I</v>
      </c>
      <c r="BJ336" s="7">
        <v>6</v>
      </c>
      <c r="BK336" s="7" t="str">
        <f t="shared" si="94"/>
        <v>R</v>
      </c>
      <c r="BL336" s="1"/>
      <c r="BM336" s="7" t="s">
        <v>1016</v>
      </c>
    </row>
    <row r="337" spans="1:65">
      <c r="A337" t="s">
        <v>1419</v>
      </c>
      <c r="B337">
        <v>1</v>
      </c>
      <c r="C337">
        <v>4312</v>
      </c>
      <c r="D337" t="s">
        <v>1419</v>
      </c>
      <c r="E337" s="23">
        <v>43590</v>
      </c>
      <c r="F337" t="s">
        <v>1419</v>
      </c>
      <c r="G337" s="7" t="s">
        <v>1417</v>
      </c>
      <c r="H337" t="s">
        <v>1419</v>
      </c>
      <c r="I337" s="12" t="s">
        <v>1396</v>
      </c>
      <c r="J337" s="2" t="s">
        <v>1397</v>
      </c>
      <c r="K337" t="s">
        <v>1013</v>
      </c>
      <c r="L337" s="5" t="s">
        <v>1419</v>
      </c>
      <c r="M337" s="4" t="s">
        <v>1014</v>
      </c>
      <c r="N337">
        <v>131</v>
      </c>
      <c r="O337" t="s">
        <v>1419</v>
      </c>
      <c r="P337">
        <v>1</v>
      </c>
      <c r="Q337" s="7">
        <v>0</v>
      </c>
      <c r="R337" s="7">
        <v>0</v>
      </c>
      <c r="S337" s="7">
        <v>0</v>
      </c>
      <c r="T337" s="7">
        <v>1</v>
      </c>
      <c r="U337" s="7">
        <v>0.5</v>
      </c>
      <c r="V337" s="7">
        <v>1</v>
      </c>
      <c r="W337" s="7">
        <v>1</v>
      </c>
      <c r="X337" s="7">
        <v>1</v>
      </c>
      <c r="Y337" s="7">
        <v>1</v>
      </c>
      <c r="Z337" s="7">
        <v>0.5</v>
      </c>
      <c r="AA337" s="7">
        <v>1</v>
      </c>
      <c r="AB337" s="7">
        <v>0</v>
      </c>
      <c r="AC337" s="7">
        <v>0</v>
      </c>
      <c r="AD337" s="7">
        <v>0</v>
      </c>
      <c r="AE337" s="7">
        <v>1</v>
      </c>
      <c r="AF337" s="7"/>
      <c r="AG337" s="7"/>
      <c r="AH337" s="7">
        <v>17</v>
      </c>
      <c r="AI337" s="7" t="str">
        <f t="shared" si="80"/>
        <v>I</v>
      </c>
      <c r="AJ337" s="7">
        <v>10</v>
      </c>
      <c r="AK337" s="7" t="str">
        <f t="shared" si="81"/>
        <v>R</v>
      </c>
      <c r="AL337" s="7">
        <v>6</v>
      </c>
      <c r="AM337" s="7" t="str">
        <f t="shared" si="82"/>
        <v>R</v>
      </c>
      <c r="AN337" s="7">
        <v>6</v>
      </c>
      <c r="AO337" s="7" t="str">
        <f t="shared" si="83"/>
        <v>R</v>
      </c>
      <c r="AP337" s="7">
        <v>18</v>
      </c>
      <c r="AQ337" s="7" t="str">
        <f t="shared" si="84"/>
        <v>R</v>
      </c>
      <c r="AR337" s="7">
        <v>19</v>
      </c>
      <c r="AS337" s="7" t="str">
        <f t="shared" si="85"/>
        <v>I</v>
      </c>
      <c r="AT337" s="7">
        <v>12</v>
      </c>
      <c r="AU337" s="7" t="str">
        <f t="shared" si="86"/>
        <v>R</v>
      </c>
      <c r="AV337" s="7">
        <v>6</v>
      </c>
      <c r="AW337" s="7" t="str">
        <f t="shared" si="87"/>
        <v>R</v>
      </c>
      <c r="AX337" s="7">
        <v>32</v>
      </c>
      <c r="AY337" s="7" t="str">
        <f t="shared" si="88"/>
        <v>S</v>
      </c>
      <c r="AZ337" s="7">
        <v>28</v>
      </c>
      <c r="BA337" s="7" t="str">
        <f t="shared" si="89"/>
        <v>S</v>
      </c>
      <c r="BB337" s="7">
        <v>24</v>
      </c>
      <c r="BC337" s="7" t="str">
        <f t="shared" si="90"/>
        <v>S</v>
      </c>
      <c r="BD337" s="7">
        <v>32</v>
      </c>
      <c r="BE337" s="7" t="str">
        <f t="shared" si="91"/>
        <v>S</v>
      </c>
      <c r="BF337" s="7">
        <v>36</v>
      </c>
      <c r="BG337" s="7" t="str">
        <f t="shared" si="92"/>
        <v>S</v>
      </c>
      <c r="BH337" s="7">
        <v>23</v>
      </c>
      <c r="BI337" s="7" t="str">
        <f t="shared" si="93"/>
        <v>I</v>
      </c>
      <c r="BJ337" s="7">
        <v>6</v>
      </c>
      <c r="BK337" s="7" t="str">
        <f t="shared" si="94"/>
        <v>R</v>
      </c>
      <c r="BL337" s="1"/>
      <c r="BM337" s="7" t="s">
        <v>1016</v>
      </c>
    </row>
    <row r="338" spans="1:65">
      <c r="A338" t="s">
        <v>1420</v>
      </c>
      <c r="B338">
        <v>1</v>
      </c>
      <c r="C338">
        <v>4329</v>
      </c>
      <c r="D338" t="s">
        <v>1420</v>
      </c>
      <c r="E338" s="23">
        <v>43590</v>
      </c>
      <c r="F338" t="s">
        <v>1420</v>
      </c>
      <c r="G338" s="7" t="s">
        <v>1421</v>
      </c>
      <c r="H338" t="s">
        <v>1420</v>
      </c>
      <c r="I338" s="12" t="s">
        <v>1396</v>
      </c>
      <c r="J338" s="2" t="s">
        <v>1397</v>
      </c>
      <c r="K338" t="s">
        <v>1013</v>
      </c>
      <c r="L338" s="5" t="s">
        <v>1420</v>
      </c>
      <c r="M338" s="4" t="s">
        <v>1014</v>
      </c>
      <c r="N338">
        <v>1193</v>
      </c>
      <c r="O338" t="s">
        <v>1420</v>
      </c>
      <c r="P338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1</v>
      </c>
      <c r="Y338" s="7">
        <v>0</v>
      </c>
      <c r="Z338" s="7">
        <v>0.5</v>
      </c>
      <c r="AA338" s="7">
        <v>1</v>
      </c>
      <c r="AB338" s="7">
        <v>0</v>
      </c>
      <c r="AC338" s="7">
        <v>0</v>
      </c>
      <c r="AD338" s="7">
        <v>0</v>
      </c>
      <c r="AE338" s="7">
        <v>0</v>
      </c>
      <c r="AF338" s="7"/>
      <c r="AG338" s="7"/>
      <c r="AH338" s="7">
        <v>28</v>
      </c>
      <c r="AI338" s="7" t="str">
        <f t="shared" si="80"/>
        <v>S</v>
      </c>
      <c r="AJ338" s="7">
        <v>19</v>
      </c>
      <c r="AK338" s="7" t="str">
        <f t="shared" si="81"/>
        <v>S</v>
      </c>
      <c r="AL338" s="7">
        <v>6</v>
      </c>
      <c r="AM338" s="7" t="str">
        <f t="shared" si="82"/>
        <v>R</v>
      </c>
      <c r="AN338" s="7">
        <v>25</v>
      </c>
      <c r="AO338" s="7" t="str">
        <f t="shared" si="83"/>
        <v>S</v>
      </c>
      <c r="AP338" s="7">
        <v>34</v>
      </c>
      <c r="AQ338" s="7" t="str">
        <f t="shared" si="84"/>
        <v>S</v>
      </c>
      <c r="AR338" s="7">
        <v>30</v>
      </c>
      <c r="AS338" s="7" t="str">
        <f t="shared" si="85"/>
        <v>S</v>
      </c>
      <c r="AT338" s="7">
        <v>29</v>
      </c>
      <c r="AU338" s="7" t="str">
        <f t="shared" si="86"/>
        <v>S</v>
      </c>
      <c r="AV338" s="7">
        <v>6</v>
      </c>
      <c r="AW338" s="7" t="str">
        <f t="shared" si="87"/>
        <v>R</v>
      </c>
      <c r="AX338" s="7">
        <v>36</v>
      </c>
      <c r="AY338" s="7" t="str">
        <f t="shared" si="88"/>
        <v>S</v>
      </c>
      <c r="AZ338" s="7">
        <v>30</v>
      </c>
      <c r="BA338" s="7" t="str">
        <f t="shared" si="89"/>
        <v>S</v>
      </c>
      <c r="BB338" s="7">
        <v>24</v>
      </c>
      <c r="BC338" s="7" t="str">
        <f t="shared" si="90"/>
        <v>S</v>
      </c>
      <c r="BD338" s="7">
        <v>32</v>
      </c>
      <c r="BE338" s="7" t="str">
        <f t="shared" si="91"/>
        <v>S</v>
      </c>
      <c r="BF338" s="7">
        <v>34</v>
      </c>
      <c r="BG338" s="7" t="str">
        <f t="shared" si="92"/>
        <v>S</v>
      </c>
      <c r="BH338" s="7">
        <v>21</v>
      </c>
      <c r="BI338" s="7" t="str">
        <f t="shared" si="93"/>
        <v>I</v>
      </c>
      <c r="BJ338" s="7">
        <v>25</v>
      </c>
      <c r="BK338" s="7" t="str">
        <f t="shared" si="94"/>
        <v>S</v>
      </c>
      <c r="BL338" s="1"/>
      <c r="BM338" s="7" t="s">
        <v>1016</v>
      </c>
    </row>
    <row r="339" spans="1:65">
      <c r="A339" t="s">
        <v>1422</v>
      </c>
      <c r="B339">
        <v>1</v>
      </c>
      <c r="C339">
        <v>4331</v>
      </c>
      <c r="D339" t="s">
        <v>1422</v>
      </c>
      <c r="E339" s="23">
        <v>43590</v>
      </c>
      <c r="F339" t="s">
        <v>1422</v>
      </c>
      <c r="G339" s="7" t="s">
        <v>1423</v>
      </c>
      <c r="H339" t="s">
        <v>1422</v>
      </c>
      <c r="I339" s="12" t="s">
        <v>1396</v>
      </c>
      <c r="J339" s="2" t="s">
        <v>1397</v>
      </c>
      <c r="K339" t="s">
        <v>1013</v>
      </c>
      <c r="L339" s="5" t="s">
        <v>1422</v>
      </c>
      <c r="M339" s="4" t="s">
        <v>1014</v>
      </c>
      <c r="N339">
        <v>131</v>
      </c>
      <c r="O339" t="s">
        <v>1422</v>
      </c>
      <c r="P339">
        <v>1</v>
      </c>
      <c r="Q339" s="7">
        <v>0</v>
      </c>
      <c r="R339" s="7">
        <v>0</v>
      </c>
      <c r="S339" s="7">
        <v>0</v>
      </c>
      <c r="T339" s="7">
        <v>1</v>
      </c>
      <c r="U339" s="7">
        <v>0.5</v>
      </c>
      <c r="V339" s="7">
        <v>1</v>
      </c>
      <c r="W339" s="7">
        <v>1</v>
      </c>
      <c r="X339" s="7">
        <v>1</v>
      </c>
      <c r="Y339" s="7">
        <v>0</v>
      </c>
      <c r="Z339" s="7">
        <v>0</v>
      </c>
      <c r="AA339" s="7">
        <v>1</v>
      </c>
      <c r="AB339" s="7">
        <v>0</v>
      </c>
      <c r="AC339" s="7">
        <v>0</v>
      </c>
      <c r="AD339" s="7">
        <v>0</v>
      </c>
      <c r="AE339" s="7">
        <v>0</v>
      </c>
      <c r="AF339" s="7"/>
      <c r="AG339" s="7"/>
      <c r="AH339" s="7">
        <v>23</v>
      </c>
      <c r="AI339" s="7" t="str">
        <f t="shared" si="80"/>
        <v>S</v>
      </c>
      <c r="AJ339" s="7">
        <v>20</v>
      </c>
      <c r="AK339" s="7" t="str">
        <f t="shared" si="81"/>
        <v>S</v>
      </c>
      <c r="AL339" s="7">
        <v>6</v>
      </c>
      <c r="AM339" s="7" t="str">
        <f t="shared" si="82"/>
        <v>R</v>
      </c>
      <c r="AN339" s="7">
        <v>6</v>
      </c>
      <c r="AO339" s="7" t="str">
        <f t="shared" si="83"/>
        <v>R</v>
      </c>
      <c r="AP339" s="7">
        <v>18</v>
      </c>
      <c r="AQ339" s="7" t="str">
        <f t="shared" si="84"/>
        <v>R</v>
      </c>
      <c r="AR339" s="7">
        <v>20</v>
      </c>
      <c r="AS339" s="7" t="str">
        <f t="shared" si="85"/>
        <v>I</v>
      </c>
      <c r="AT339" s="7">
        <v>11</v>
      </c>
      <c r="AU339" s="7" t="str">
        <f t="shared" si="86"/>
        <v>R</v>
      </c>
      <c r="AV339" s="7">
        <v>6</v>
      </c>
      <c r="AW339" s="7" t="str">
        <f t="shared" si="87"/>
        <v>R</v>
      </c>
      <c r="AX339" s="7">
        <v>30</v>
      </c>
      <c r="AY339" s="7" t="str">
        <f t="shared" si="88"/>
        <v>S</v>
      </c>
      <c r="AZ339" s="7">
        <v>28</v>
      </c>
      <c r="BA339" s="7" t="str">
        <f t="shared" si="89"/>
        <v>S</v>
      </c>
      <c r="BB339" s="7">
        <v>23</v>
      </c>
      <c r="BC339" s="7" t="str">
        <f t="shared" si="90"/>
        <v>S</v>
      </c>
      <c r="BD339" s="7">
        <v>30</v>
      </c>
      <c r="BE339" s="7" t="str">
        <f t="shared" si="91"/>
        <v>S</v>
      </c>
      <c r="BF339" s="7">
        <v>31</v>
      </c>
      <c r="BG339" s="7" t="str">
        <f t="shared" si="92"/>
        <v>S</v>
      </c>
      <c r="BH339" s="7">
        <v>28</v>
      </c>
      <c r="BI339" s="7" t="str">
        <f t="shared" si="93"/>
        <v>S</v>
      </c>
      <c r="BJ339" s="7">
        <v>30</v>
      </c>
      <c r="BK339" s="7" t="str">
        <f t="shared" si="94"/>
        <v>S</v>
      </c>
      <c r="BL339" s="1"/>
      <c r="BM339" s="7" t="s">
        <v>1016</v>
      </c>
    </row>
    <row r="340" spans="1:65">
      <c r="A340" t="s">
        <v>1424</v>
      </c>
      <c r="B340">
        <v>1</v>
      </c>
      <c r="C340">
        <v>4333</v>
      </c>
      <c r="D340" t="s">
        <v>1424</v>
      </c>
      <c r="E340" s="23">
        <v>43590</v>
      </c>
      <c r="F340" t="s">
        <v>1424</v>
      </c>
      <c r="G340" s="7" t="s">
        <v>1423</v>
      </c>
      <c r="H340" t="s">
        <v>1424</v>
      </c>
      <c r="I340" s="12" t="s">
        <v>1396</v>
      </c>
      <c r="J340" s="2" t="s">
        <v>1397</v>
      </c>
      <c r="K340" t="s">
        <v>1013</v>
      </c>
      <c r="L340" s="5" t="s">
        <v>1424</v>
      </c>
      <c r="M340" s="4" t="s">
        <v>1014</v>
      </c>
      <c r="N340">
        <v>131</v>
      </c>
      <c r="O340" t="s">
        <v>1424</v>
      </c>
      <c r="P340">
        <v>1</v>
      </c>
      <c r="Q340" s="7">
        <v>0</v>
      </c>
      <c r="R340" s="7">
        <v>0</v>
      </c>
      <c r="S340" s="7">
        <v>0</v>
      </c>
      <c r="T340" s="7">
        <v>1</v>
      </c>
      <c r="U340" s="7">
        <v>0.5</v>
      </c>
      <c r="V340" s="7">
        <v>1</v>
      </c>
      <c r="W340" s="7">
        <v>0.5</v>
      </c>
      <c r="X340" s="7">
        <v>1</v>
      </c>
      <c r="Y340" s="7">
        <v>0</v>
      </c>
      <c r="Z340" s="7">
        <v>0</v>
      </c>
      <c r="AA340" s="7">
        <v>1</v>
      </c>
      <c r="AB340" s="7">
        <v>0</v>
      </c>
      <c r="AC340" s="7">
        <v>0</v>
      </c>
      <c r="AD340" s="7">
        <v>0</v>
      </c>
      <c r="AE340" s="7">
        <v>0</v>
      </c>
      <c r="AF340" s="7"/>
      <c r="AG340" s="7"/>
      <c r="AH340" s="7">
        <v>25</v>
      </c>
      <c r="AI340" s="7" t="str">
        <f t="shared" si="80"/>
        <v>S</v>
      </c>
      <c r="AJ340" s="7">
        <v>22</v>
      </c>
      <c r="AK340" s="7" t="str">
        <f t="shared" si="81"/>
        <v>S</v>
      </c>
      <c r="AL340" s="7">
        <v>6</v>
      </c>
      <c r="AM340" s="7" t="str">
        <f t="shared" si="82"/>
        <v>R</v>
      </c>
      <c r="AN340" s="7">
        <v>6</v>
      </c>
      <c r="AO340" s="7" t="str">
        <f t="shared" si="83"/>
        <v>R</v>
      </c>
      <c r="AP340" s="7">
        <v>19</v>
      </c>
      <c r="AQ340" s="7" t="str">
        <f t="shared" si="84"/>
        <v>I</v>
      </c>
      <c r="AR340" s="7">
        <v>20</v>
      </c>
      <c r="AS340" s="7" t="str">
        <f t="shared" si="85"/>
        <v>I</v>
      </c>
      <c r="AT340" s="7">
        <v>13</v>
      </c>
      <c r="AU340" s="7" t="str">
        <f t="shared" si="86"/>
        <v>R</v>
      </c>
      <c r="AV340" s="7">
        <v>7</v>
      </c>
      <c r="AW340" s="7" t="str">
        <f t="shared" si="87"/>
        <v>R</v>
      </c>
      <c r="AX340" s="7">
        <v>32</v>
      </c>
      <c r="AY340" s="7" t="str">
        <f t="shared" si="88"/>
        <v>S</v>
      </c>
      <c r="AZ340" s="7">
        <v>30</v>
      </c>
      <c r="BA340" s="7" t="str">
        <f t="shared" si="89"/>
        <v>S</v>
      </c>
      <c r="BB340" s="7">
        <v>23</v>
      </c>
      <c r="BC340" s="7" t="str">
        <f t="shared" si="90"/>
        <v>S</v>
      </c>
      <c r="BD340" s="7">
        <v>30</v>
      </c>
      <c r="BE340" s="7" t="str">
        <f t="shared" si="91"/>
        <v>S</v>
      </c>
      <c r="BF340" s="7">
        <v>34</v>
      </c>
      <c r="BG340" s="7" t="str">
        <f t="shared" si="92"/>
        <v>S</v>
      </c>
      <c r="BH340" s="7">
        <v>30</v>
      </c>
      <c r="BI340" s="7" t="str">
        <f t="shared" si="93"/>
        <v>S</v>
      </c>
      <c r="BJ340" s="7">
        <v>30</v>
      </c>
      <c r="BK340" s="7" t="str">
        <f t="shared" si="94"/>
        <v>S</v>
      </c>
      <c r="BL340" s="1"/>
      <c r="BM340" s="7" t="s">
        <v>1016</v>
      </c>
    </row>
    <row r="341" spans="1:65">
      <c r="A341" t="s">
        <v>1425</v>
      </c>
      <c r="B341">
        <v>1</v>
      </c>
      <c r="C341">
        <v>4334</v>
      </c>
      <c r="D341" t="s">
        <v>1425</v>
      </c>
      <c r="E341" s="23">
        <v>43590</v>
      </c>
      <c r="F341" t="s">
        <v>1425</v>
      </c>
      <c r="G341" s="7" t="s">
        <v>1426</v>
      </c>
      <c r="H341" t="s">
        <v>1425</v>
      </c>
      <c r="I341" s="12" t="s">
        <v>1396</v>
      </c>
      <c r="J341" s="2" t="s">
        <v>1397</v>
      </c>
      <c r="K341" t="s">
        <v>1013</v>
      </c>
      <c r="L341" s="5" t="s">
        <v>1425</v>
      </c>
      <c r="M341" s="4" t="s">
        <v>1014</v>
      </c>
      <c r="N341">
        <v>1193</v>
      </c>
      <c r="O341" t="s">
        <v>1425</v>
      </c>
      <c r="P341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1</v>
      </c>
      <c r="Y341" s="7">
        <v>0</v>
      </c>
      <c r="Z341" s="7">
        <v>0</v>
      </c>
      <c r="AA341" s="7">
        <v>1</v>
      </c>
      <c r="AB341" s="7">
        <v>0</v>
      </c>
      <c r="AC341" s="7">
        <v>0</v>
      </c>
      <c r="AD341" s="7">
        <v>0</v>
      </c>
      <c r="AE341" s="7">
        <v>1</v>
      </c>
      <c r="AF341" s="7"/>
      <c r="AG341" s="7"/>
      <c r="AH341" s="7">
        <v>24</v>
      </c>
      <c r="AI341" s="7" t="str">
        <f t="shared" si="80"/>
        <v>S</v>
      </c>
      <c r="AJ341" s="7">
        <v>23</v>
      </c>
      <c r="AK341" s="7" t="str">
        <f t="shared" si="81"/>
        <v>S</v>
      </c>
      <c r="AL341" s="7">
        <v>6</v>
      </c>
      <c r="AM341" s="7" t="str">
        <f t="shared" si="82"/>
        <v>R</v>
      </c>
      <c r="AN341" s="7">
        <v>27</v>
      </c>
      <c r="AO341" s="7" t="str">
        <f t="shared" si="83"/>
        <v>S</v>
      </c>
      <c r="AP341" s="7">
        <v>38</v>
      </c>
      <c r="AQ341" s="7" t="str">
        <f t="shared" si="84"/>
        <v>S</v>
      </c>
      <c r="AR341" s="7">
        <v>34</v>
      </c>
      <c r="AS341" s="7" t="str">
        <f t="shared" si="85"/>
        <v>S</v>
      </c>
      <c r="AT341" s="7">
        <v>34</v>
      </c>
      <c r="AU341" s="7" t="str">
        <f t="shared" si="86"/>
        <v>S</v>
      </c>
      <c r="AV341" s="7">
        <v>10</v>
      </c>
      <c r="AW341" s="7" t="str">
        <f t="shared" si="87"/>
        <v>R</v>
      </c>
      <c r="AX341" s="7">
        <v>36</v>
      </c>
      <c r="AY341" s="7" t="str">
        <f t="shared" si="88"/>
        <v>S</v>
      </c>
      <c r="AZ341" s="7">
        <v>31</v>
      </c>
      <c r="BA341" s="7" t="str">
        <f t="shared" si="89"/>
        <v>S</v>
      </c>
      <c r="BB341" s="7">
        <v>24</v>
      </c>
      <c r="BC341" s="7" t="str">
        <f t="shared" si="90"/>
        <v>S</v>
      </c>
      <c r="BD341" s="7">
        <v>36</v>
      </c>
      <c r="BE341" s="7" t="str">
        <f t="shared" si="91"/>
        <v>S</v>
      </c>
      <c r="BF341" s="7">
        <v>38</v>
      </c>
      <c r="BG341" s="7" t="str">
        <f t="shared" si="92"/>
        <v>S</v>
      </c>
      <c r="BH341" s="7">
        <v>32</v>
      </c>
      <c r="BI341" s="7" t="str">
        <f t="shared" si="93"/>
        <v>S</v>
      </c>
      <c r="BJ341" s="7">
        <v>6</v>
      </c>
      <c r="BK341" s="7" t="str">
        <f t="shared" si="94"/>
        <v>R</v>
      </c>
      <c r="BL341" s="1"/>
      <c r="BM341" s="7" t="s">
        <v>1016</v>
      </c>
    </row>
    <row r="342" spans="1:65">
      <c r="A342" t="s">
        <v>1427</v>
      </c>
      <c r="C342">
        <v>4340</v>
      </c>
      <c r="D342" t="s">
        <v>1427</v>
      </c>
      <c r="E342" s="23"/>
      <c r="F342" t="s">
        <v>1427</v>
      </c>
      <c r="G342" s="7" t="s">
        <v>1428</v>
      </c>
      <c r="H342" t="s">
        <v>1427</v>
      </c>
      <c r="I342" s="12" t="s">
        <v>1396</v>
      </c>
      <c r="J342" s="2" t="s">
        <v>1397</v>
      </c>
      <c r="K342" t="s">
        <v>1013</v>
      </c>
      <c r="L342" s="5" t="s">
        <v>1427</v>
      </c>
      <c r="M342" s="4" t="s">
        <v>1014</v>
      </c>
      <c r="N342">
        <v>648</v>
      </c>
      <c r="O342" t="s">
        <v>1427</v>
      </c>
      <c r="P342">
        <v>1</v>
      </c>
      <c r="Q342" s="7">
        <v>0</v>
      </c>
      <c r="R342" s="7">
        <v>0</v>
      </c>
      <c r="S342" s="7">
        <v>0</v>
      </c>
      <c r="T342" s="7">
        <v>1</v>
      </c>
      <c r="U342" s="7">
        <v>0.5</v>
      </c>
      <c r="V342" s="7">
        <v>1</v>
      </c>
      <c r="W342" s="7">
        <v>0.5</v>
      </c>
      <c r="X342" s="7">
        <v>1</v>
      </c>
      <c r="Y342" s="7">
        <v>0</v>
      </c>
      <c r="Z342" s="7">
        <v>0</v>
      </c>
      <c r="AA342" s="7">
        <v>1</v>
      </c>
      <c r="AB342" s="7">
        <v>0</v>
      </c>
      <c r="AC342" s="7">
        <v>1</v>
      </c>
      <c r="AD342" s="7">
        <v>0</v>
      </c>
      <c r="AE342" s="7">
        <v>0</v>
      </c>
      <c r="AF342" s="7"/>
      <c r="AG342" s="7"/>
      <c r="AH342" s="7">
        <v>27</v>
      </c>
      <c r="AI342" s="7" t="str">
        <f t="shared" si="80"/>
        <v>S</v>
      </c>
      <c r="AJ342" s="7">
        <v>19</v>
      </c>
      <c r="AK342" s="7" t="str">
        <f t="shared" si="81"/>
        <v>S</v>
      </c>
      <c r="AL342" s="7">
        <v>6</v>
      </c>
      <c r="AM342" s="7" t="str">
        <f t="shared" si="82"/>
        <v>R</v>
      </c>
      <c r="AN342" s="7">
        <v>6</v>
      </c>
      <c r="AO342" s="7" t="str">
        <f t="shared" si="83"/>
        <v>R</v>
      </c>
      <c r="AP342" s="7">
        <v>19</v>
      </c>
      <c r="AQ342" s="7" t="str">
        <f t="shared" si="84"/>
        <v>I</v>
      </c>
      <c r="AR342" s="7">
        <v>19</v>
      </c>
      <c r="AS342" s="7" t="str">
        <f t="shared" si="85"/>
        <v>I</v>
      </c>
      <c r="AT342" s="7">
        <v>11</v>
      </c>
      <c r="AU342" s="7" t="str">
        <f t="shared" si="86"/>
        <v>R</v>
      </c>
      <c r="AV342" s="7">
        <v>6</v>
      </c>
      <c r="AW342" s="7" t="str">
        <f t="shared" si="87"/>
        <v>R</v>
      </c>
      <c r="AX342" s="7">
        <v>32</v>
      </c>
      <c r="AY342" s="7" t="str">
        <f t="shared" si="88"/>
        <v>S</v>
      </c>
      <c r="AZ342" s="7">
        <v>33</v>
      </c>
      <c r="BA342" s="7" t="str">
        <f t="shared" si="89"/>
        <v>S</v>
      </c>
      <c r="BB342" s="7">
        <v>6</v>
      </c>
      <c r="BC342" s="7" t="str">
        <f t="shared" si="90"/>
        <v>R</v>
      </c>
      <c r="BD342" s="7">
        <v>32</v>
      </c>
      <c r="BE342" s="7" t="str">
        <f t="shared" si="91"/>
        <v>S</v>
      </c>
      <c r="BF342" s="7">
        <v>34</v>
      </c>
      <c r="BG342" s="7" t="str">
        <f t="shared" si="92"/>
        <v>S</v>
      </c>
      <c r="BH342" s="7">
        <v>28</v>
      </c>
      <c r="BI342" s="7" t="str">
        <f t="shared" si="93"/>
        <v>S</v>
      </c>
      <c r="BJ342" s="7">
        <v>26</v>
      </c>
      <c r="BK342" s="7" t="str">
        <f t="shared" si="94"/>
        <v>S</v>
      </c>
      <c r="BL342" s="1"/>
      <c r="BM342" s="7" t="s">
        <v>1016</v>
      </c>
    </row>
    <row r="343" spans="1:65">
      <c r="A343" t="s">
        <v>1429</v>
      </c>
      <c r="C343">
        <v>4341</v>
      </c>
      <c r="D343" t="s">
        <v>1429</v>
      </c>
      <c r="E343" s="23"/>
      <c r="F343" t="s">
        <v>1429</v>
      </c>
      <c r="G343" s="7" t="s">
        <v>1428</v>
      </c>
      <c r="H343" t="s">
        <v>1429</v>
      </c>
      <c r="I343" s="12" t="s">
        <v>1396</v>
      </c>
      <c r="J343" s="2" t="s">
        <v>1397</v>
      </c>
      <c r="K343" t="s">
        <v>1013</v>
      </c>
      <c r="L343" s="5" t="s">
        <v>1429</v>
      </c>
      <c r="M343" s="4" t="s">
        <v>1014</v>
      </c>
      <c r="N343">
        <v>648</v>
      </c>
      <c r="O343" t="s">
        <v>1429</v>
      </c>
      <c r="P343">
        <v>1</v>
      </c>
      <c r="Q343" s="7">
        <v>0</v>
      </c>
      <c r="R343" s="7">
        <v>0</v>
      </c>
      <c r="S343" s="7">
        <v>0</v>
      </c>
      <c r="T343" s="7">
        <v>1</v>
      </c>
      <c r="U343" s="7">
        <v>1</v>
      </c>
      <c r="V343" s="7">
        <v>1</v>
      </c>
      <c r="W343" s="7">
        <v>1</v>
      </c>
      <c r="X343" s="7">
        <v>1</v>
      </c>
      <c r="Y343" s="7">
        <v>0</v>
      </c>
      <c r="Z343" s="7">
        <v>0.5</v>
      </c>
      <c r="AA343" s="7">
        <v>1</v>
      </c>
      <c r="AB343" s="7">
        <v>0</v>
      </c>
      <c r="AC343" s="7">
        <v>1</v>
      </c>
      <c r="AD343" s="7">
        <v>0</v>
      </c>
      <c r="AE343" s="7">
        <v>0</v>
      </c>
      <c r="AF343" s="7"/>
      <c r="AG343" s="7"/>
      <c r="AH343" s="7">
        <v>24</v>
      </c>
      <c r="AI343" s="7" t="str">
        <f t="shared" si="80"/>
        <v>S</v>
      </c>
      <c r="AJ343" s="7">
        <v>15</v>
      </c>
      <c r="AK343" s="7" t="str">
        <f t="shared" si="81"/>
        <v>S</v>
      </c>
      <c r="AL343" s="7">
        <v>6</v>
      </c>
      <c r="AM343" s="7" t="str">
        <f t="shared" si="82"/>
        <v>R</v>
      </c>
      <c r="AN343" s="7">
        <v>6</v>
      </c>
      <c r="AO343" s="7" t="str">
        <f t="shared" si="83"/>
        <v>R</v>
      </c>
      <c r="AP343" s="7">
        <v>18</v>
      </c>
      <c r="AQ343" s="7" t="str">
        <f t="shared" si="84"/>
        <v>R</v>
      </c>
      <c r="AR343" s="7">
        <v>16</v>
      </c>
      <c r="AS343" s="7" t="str">
        <f t="shared" si="85"/>
        <v>R</v>
      </c>
      <c r="AT343" s="7">
        <v>8</v>
      </c>
      <c r="AU343" s="7" t="str">
        <f t="shared" si="86"/>
        <v>R</v>
      </c>
      <c r="AV343" s="7">
        <v>6</v>
      </c>
      <c r="AW343" s="7" t="str">
        <f t="shared" si="87"/>
        <v>R</v>
      </c>
      <c r="AX343" s="7">
        <v>28</v>
      </c>
      <c r="AY343" s="7" t="str">
        <f t="shared" si="88"/>
        <v>S</v>
      </c>
      <c r="AZ343" s="7">
        <v>30</v>
      </c>
      <c r="BA343" s="7" t="str">
        <f t="shared" si="89"/>
        <v>S</v>
      </c>
      <c r="BB343" s="7">
        <v>6</v>
      </c>
      <c r="BC343" s="7" t="str">
        <f t="shared" si="90"/>
        <v>R</v>
      </c>
      <c r="BD343" s="7">
        <v>29</v>
      </c>
      <c r="BE343" s="7" t="str">
        <f t="shared" si="91"/>
        <v>S</v>
      </c>
      <c r="BF343" s="7">
        <v>30</v>
      </c>
      <c r="BG343" s="7" t="str">
        <f t="shared" si="92"/>
        <v>S</v>
      </c>
      <c r="BH343" s="7">
        <v>24</v>
      </c>
      <c r="BI343" s="7" t="str">
        <f t="shared" si="93"/>
        <v>I</v>
      </c>
      <c r="BJ343" s="7">
        <v>19</v>
      </c>
      <c r="BK343" s="7" t="str">
        <f t="shared" si="94"/>
        <v>S</v>
      </c>
      <c r="BL343" s="1"/>
      <c r="BM343" s="7" t="s">
        <v>1016</v>
      </c>
    </row>
    <row r="344" spans="1:65">
      <c r="A344" t="s">
        <v>1430</v>
      </c>
      <c r="C344">
        <v>4342</v>
      </c>
      <c r="D344" t="s">
        <v>1430</v>
      </c>
      <c r="E344" s="23"/>
      <c r="F344" t="s">
        <v>1430</v>
      </c>
      <c r="G344" s="7" t="s">
        <v>1428</v>
      </c>
      <c r="H344" t="s">
        <v>1430</v>
      </c>
      <c r="I344" s="12" t="s">
        <v>1396</v>
      </c>
      <c r="J344" s="2" t="s">
        <v>1397</v>
      </c>
      <c r="K344" t="s">
        <v>1013</v>
      </c>
      <c r="L344" s="5" t="s">
        <v>1430</v>
      </c>
      <c r="M344" s="4" t="s">
        <v>1014</v>
      </c>
      <c r="N344">
        <v>648</v>
      </c>
      <c r="O344" t="s">
        <v>1430</v>
      </c>
      <c r="P344">
        <v>1</v>
      </c>
      <c r="Q344" s="7">
        <v>0</v>
      </c>
      <c r="R344" s="7">
        <v>0</v>
      </c>
      <c r="S344" s="7">
        <v>0</v>
      </c>
      <c r="T344" s="7">
        <v>1</v>
      </c>
      <c r="U344" s="7">
        <v>0.5</v>
      </c>
      <c r="V344" s="7">
        <v>1</v>
      </c>
      <c r="W344" s="7">
        <v>1</v>
      </c>
      <c r="X344" s="7">
        <v>1</v>
      </c>
      <c r="Y344" s="7">
        <v>0</v>
      </c>
      <c r="Z344" s="7">
        <v>0</v>
      </c>
      <c r="AA344" s="7">
        <v>1</v>
      </c>
      <c r="AB344" s="7">
        <v>0</v>
      </c>
      <c r="AC344" s="7">
        <v>1</v>
      </c>
      <c r="AD344" s="7">
        <v>0</v>
      </c>
      <c r="AE344" s="7">
        <v>1</v>
      </c>
      <c r="AF344" s="7"/>
      <c r="AG344" s="7"/>
      <c r="AH344" s="7">
        <v>27</v>
      </c>
      <c r="AI344" s="7" t="str">
        <f t="shared" si="80"/>
        <v>S</v>
      </c>
      <c r="AJ344" s="7">
        <v>15</v>
      </c>
      <c r="AK344" s="7" t="str">
        <f t="shared" si="81"/>
        <v>S</v>
      </c>
      <c r="AL344" s="7">
        <v>6</v>
      </c>
      <c r="AM344" s="7" t="str">
        <f t="shared" si="82"/>
        <v>R</v>
      </c>
      <c r="AN344" s="7">
        <v>6</v>
      </c>
      <c r="AO344" s="7" t="str">
        <f t="shared" si="83"/>
        <v>R</v>
      </c>
      <c r="AP344" s="7">
        <v>18</v>
      </c>
      <c r="AQ344" s="7" t="str">
        <f t="shared" si="84"/>
        <v>R</v>
      </c>
      <c r="AR344" s="7">
        <v>18</v>
      </c>
      <c r="AS344" s="7" t="str">
        <f t="shared" si="85"/>
        <v>I</v>
      </c>
      <c r="AT344" s="7">
        <v>10</v>
      </c>
      <c r="AU344" s="7" t="str">
        <f t="shared" si="86"/>
        <v>R</v>
      </c>
      <c r="AV344" s="7">
        <v>6</v>
      </c>
      <c r="AW344" s="7" t="str">
        <f t="shared" si="87"/>
        <v>R</v>
      </c>
      <c r="AX344" s="7">
        <v>32</v>
      </c>
      <c r="AY344" s="7" t="str">
        <f t="shared" si="88"/>
        <v>S</v>
      </c>
      <c r="AZ344" s="7">
        <v>31</v>
      </c>
      <c r="BA344" s="7" t="str">
        <f t="shared" si="89"/>
        <v>S</v>
      </c>
      <c r="BB344" s="7">
        <v>6</v>
      </c>
      <c r="BC344" s="7" t="str">
        <f t="shared" si="90"/>
        <v>R</v>
      </c>
      <c r="BD344" s="7">
        <v>31</v>
      </c>
      <c r="BE344" s="7" t="str">
        <f t="shared" si="91"/>
        <v>S</v>
      </c>
      <c r="BF344" s="7">
        <v>35</v>
      </c>
      <c r="BG344" s="7" t="str">
        <f t="shared" si="92"/>
        <v>S</v>
      </c>
      <c r="BH344" s="7">
        <v>26</v>
      </c>
      <c r="BI344" s="7" t="str">
        <f t="shared" si="93"/>
        <v>S</v>
      </c>
      <c r="BJ344" s="7">
        <v>6</v>
      </c>
      <c r="BK344" s="7" t="str">
        <f t="shared" si="94"/>
        <v>R</v>
      </c>
      <c r="BL344" s="1"/>
      <c r="BM344" s="7" t="s">
        <v>1016</v>
      </c>
    </row>
    <row r="345" spans="1:65">
      <c r="A345" t="s">
        <v>1431</v>
      </c>
      <c r="B345">
        <v>1</v>
      </c>
      <c r="C345">
        <v>4343</v>
      </c>
      <c r="D345" t="s">
        <v>1431</v>
      </c>
      <c r="E345" s="23">
        <v>43590</v>
      </c>
      <c r="F345" t="s">
        <v>1431</v>
      </c>
      <c r="G345" s="7" t="s">
        <v>1432</v>
      </c>
      <c r="H345" t="s">
        <v>1431</v>
      </c>
      <c r="I345" s="12" t="s">
        <v>1396</v>
      </c>
      <c r="J345" s="2" t="s">
        <v>1397</v>
      </c>
      <c r="K345" t="s">
        <v>1013</v>
      </c>
      <c r="L345" s="5" t="s">
        <v>1431</v>
      </c>
      <c r="M345" s="4" t="s">
        <v>1014</v>
      </c>
      <c r="N345">
        <v>131</v>
      </c>
      <c r="O345" t="s">
        <v>1431</v>
      </c>
      <c r="P345">
        <v>1</v>
      </c>
      <c r="Q345" s="7">
        <v>0</v>
      </c>
      <c r="R345" s="7">
        <v>0</v>
      </c>
      <c r="S345" s="7">
        <v>0</v>
      </c>
      <c r="T345" s="7">
        <v>1</v>
      </c>
      <c r="U345" s="7">
        <v>1</v>
      </c>
      <c r="V345" s="7">
        <v>1</v>
      </c>
      <c r="W345" s="7">
        <v>1</v>
      </c>
      <c r="X345" s="7">
        <v>1</v>
      </c>
      <c r="Y345" s="7">
        <v>1</v>
      </c>
      <c r="Z345" s="7">
        <v>1</v>
      </c>
      <c r="AA345" s="7">
        <v>1</v>
      </c>
      <c r="AB345" s="7">
        <v>0</v>
      </c>
      <c r="AC345" s="7">
        <v>1</v>
      </c>
      <c r="AD345" s="7">
        <v>0</v>
      </c>
      <c r="AE345" s="7">
        <v>1</v>
      </c>
      <c r="AF345" s="7"/>
      <c r="AG345" s="7"/>
      <c r="AH345" s="7">
        <v>17</v>
      </c>
      <c r="AI345" s="7" t="str">
        <f t="shared" si="80"/>
        <v>I</v>
      </c>
      <c r="AJ345" s="7">
        <v>11</v>
      </c>
      <c r="AK345" s="7" t="str">
        <f t="shared" si="81"/>
        <v>R</v>
      </c>
      <c r="AL345" s="7">
        <v>6</v>
      </c>
      <c r="AM345" s="7" t="str">
        <f t="shared" si="82"/>
        <v>R</v>
      </c>
      <c r="AN345" s="7">
        <v>6</v>
      </c>
      <c r="AO345" s="7" t="str">
        <f t="shared" si="83"/>
        <v>R</v>
      </c>
      <c r="AP345" s="7">
        <v>11</v>
      </c>
      <c r="AQ345" s="7" t="str">
        <f t="shared" si="84"/>
        <v>R</v>
      </c>
      <c r="AR345" s="7">
        <v>12</v>
      </c>
      <c r="AS345" s="7" t="str">
        <f t="shared" si="85"/>
        <v>R</v>
      </c>
      <c r="AT345" s="7">
        <v>6</v>
      </c>
      <c r="AU345" s="7" t="str">
        <f t="shared" si="86"/>
        <v>R</v>
      </c>
      <c r="AV345" s="7">
        <v>6</v>
      </c>
      <c r="AW345" s="7" t="str">
        <f t="shared" si="87"/>
        <v>R</v>
      </c>
      <c r="AX345" s="7">
        <v>31</v>
      </c>
      <c r="AY345" s="7" t="str">
        <f t="shared" si="88"/>
        <v>S</v>
      </c>
      <c r="AZ345" s="7">
        <v>30</v>
      </c>
      <c r="BA345" s="7" t="str">
        <f t="shared" si="89"/>
        <v>S</v>
      </c>
      <c r="BB345" s="7">
        <v>6</v>
      </c>
      <c r="BC345" s="7" t="str">
        <f t="shared" si="90"/>
        <v>R</v>
      </c>
      <c r="BD345" s="7">
        <v>30</v>
      </c>
      <c r="BE345" s="7" t="str">
        <f t="shared" si="91"/>
        <v>S</v>
      </c>
      <c r="BF345" s="7">
        <v>33</v>
      </c>
      <c r="BG345" s="7" t="str">
        <f t="shared" si="92"/>
        <v>S</v>
      </c>
      <c r="BH345" s="7">
        <v>20</v>
      </c>
      <c r="BI345" s="7" t="str">
        <f t="shared" si="93"/>
        <v>R</v>
      </c>
      <c r="BJ345" s="7">
        <v>6</v>
      </c>
      <c r="BK345" s="7" t="str">
        <f t="shared" si="94"/>
        <v>R</v>
      </c>
      <c r="BL345" s="1"/>
      <c r="BM345" s="7" t="s">
        <v>1016</v>
      </c>
    </row>
    <row r="346" spans="1:65">
      <c r="A346" t="s">
        <v>1433</v>
      </c>
      <c r="B346">
        <v>1</v>
      </c>
      <c r="C346">
        <v>4344</v>
      </c>
      <c r="D346" t="s">
        <v>1433</v>
      </c>
      <c r="E346" s="23">
        <v>43590</v>
      </c>
      <c r="F346" t="s">
        <v>1433</v>
      </c>
      <c r="G346" s="7" t="s">
        <v>1432</v>
      </c>
      <c r="H346" t="s">
        <v>1433</v>
      </c>
      <c r="I346" s="12" t="s">
        <v>1396</v>
      </c>
      <c r="J346" s="2" t="s">
        <v>1397</v>
      </c>
      <c r="K346" t="s">
        <v>1013</v>
      </c>
      <c r="L346" s="5" t="s">
        <v>1433</v>
      </c>
      <c r="M346" s="4" t="s">
        <v>1014</v>
      </c>
      <c r="N346">
        <v>131</v>
      </c>
      <c r="O346" t="s">
        <v>1433</v>
      </c>
      <c r="P346">
        <v>1</v>
      </c>
      <c r="Q346" s="7">
        <v>0</v>
      </c>
      <c r="R346" s="7">
        <v>0</v>
      </c>
      <c r="S346" s="7">
        <v>0</v>
      </c>
      <c r="T346" s="7">
        <v>1</v>
      </c>
      <c r="U346" s="7">
        <v>0</v>
      </c>
      <c r="V346" s="7">
        <v>1</v>
      </c>
      <c r="W346" s="7">
        <v>0.5</v>
      </c>
      <c r="X346" s="7">
        <v>1</v>
      </c>
      <c r="Y346" s="7">
        <v>0</v>
      </c>
      <c r="Z346" s="7">
        <v>0</v>
      </c>
      <c r="AA346" s="7">
        <v>1</v>
      </c>
      <c r="AB346" s="7">
        <v>0</v>
      </c>
      <c r="AC346" s="7">
        <v>1</v>
      </c>
      <c r="AD346" s="7">
        <v>0</v>
      </c>
      <c r="AE346" s="7">
        <v>1</v>
      </c>
      <c r="AF346" s="7"/>
      <c r="AG346" s="7"/>
      <c r="AH346" s="7">
        <v>22</v>
      </c>
      <c r="AI346" s="7" t="str">
        <f t="shared" si="80"/>
        <v>S</v>
      </c>
      <c r="AJ346" s="7">
        <v>15</v>
      </c>
      <c r="AK346" s="7" t="str">
        <f t="shared" si="81"/>
        <v>S</v>
      </c>
      <c r="AL346" s="7">
        <v>6</v>
      </c>
      <c r="AM346" s="7" t="str">
        <f t="shared" si="82"/>
        <v>R</v>
      </c>
      <c r="AN346" s="7">
        <v>6</v>
      </c>
      <c r="AO346" s="7" t="str">
        <f t="shared" si="83"/>
        <v>R</v>
      </c>
      <c r="AP346" s="7">
        <v>19</v>
      </c>
      <c r="AQ346" s="7" t="str">
        <f t="shared" si="84"/>
        <v>I</v>
      </c>
      <c r="AR346" s="7">
        <v>21</v>
      </c>
      <c r="AS346" s="7" t="str">
        <f t="shared" si="85"/>
        <v>S</v>
      </c>
      <c r="AT346" s="7">
        <v>10</v>
      </c>
      <c r="AU346" s="7" t="str">
        <f t="shared" si="86"/>
        <v>R</v>
      </c>
      <c r="AV346" s="7">
        <v>6</v>
      </c>
      <c r="AW346" s="7" t="str">
        <f t="shared" si="87"/>
        <v>R</v>
      </c>
      <c r="AX346" s="7">
        <v>34</v>
      </c>
      <c r="AY346" s="7" t="str">
        <f t="shared" si="88"/>
        <v>S</v>
      </c>
      <c r="AZ346" s="7">
        <v>29</v>
      </c>
      <c r="BA346" s="7" t="str">
        <f t="shared" si="89"/>
        <v>S</v>
      </c>
      <c r="BB346" s="7">
        <v>6</v>
      </c>
      <c r="BC346" s="7" t="str">
        <f t="shared" si="90"/>
        <v>R</v>
      </c>
      <c r="BD346" s="7">
        <v>32</v>
      </c>
      <c r="BE346" s="7" t="str">
        <f t="shared" si="91"/>
        <v>S</v>
      </c>
      <c r="BF346" s="7">
        <v>35</v>
      </c>
      <c r="BG346" s="7" t="str">
        <f t="shared" si="92"/>
        <v>S</v>
      </c>
      <c r="BH346" s="7">
        <v>27</v>
      </c>
      <c r="BI346" s="7" t="str">
        <f t="shared" si="93"/>
        <v>S</v>
      </c>
      <c r="BJ346" s="7">
        <v>6</v>
      </c>
      <c r="BK346" s="7" t="str">
        <f t="shared" si="94"/>
        <v>R</v>
      </c>
      <c r="BL346" s="1"/>
      <c r="BM346" s="7" t="s">
        <v>1016</v>
      </c>
    </row>
    <row r="347" spans="1:65">
      <c r="A347" t="s">
        <v>1434</v>
      </c>
      <c r="B347">
        <v>1</v>
      </c>
      <c r="C347">
        <v>4345</v>
      </c>
      <c r="D347" t="s">
        <v>1434</v>
      </c>
      <c r="E347" s="23">
        <v>43590</v>
      </c>
      <c r="F347" t="s">
        <v>1434</v>
      </c>
      <c r="G347" s="7" t="s">
        <v>1435</v>
      </c>
      <c r="H347" t="s">
        <v>1434</v>
      </c>
      <c r="I347" s="12" t="s">
        <v>1396</v>
      </c>
      <c r="J347" s="2" t="s">
        <v>1397</v>
      </c>
      <c r="K347" t="s">
        <v>1013</v>
      </c>
      <c r="L347" s="5" t="s">
        <v>1434</v>
      </c>
      <c r="M347" s="4" t="s">
        <v>1014</v>
      </c>
      <c r="N347">
        <v>131</v>
      </c>
      <c r="O347" t="s">
        <v>1434</v>
      </c>
      <c r="P347">
        <v>1</v>
      </c>
      <c r="Q347" s="7">
        <v>0</v>
      </c>
      <c r="R347" s="7">
        <v>0</v>
      </c>
      <c r="S347" s="7">
        <v>0</v>
      </c>
      <c r="T347" s="7">
        <v>1</v>
      </c>
      <c r="U347" s="7">
        <v>0.5</v>
      </c>
      <c r="V347" s="7">
        <v>1</v>
      </c>
      <c r="W347" s="7">
        <v>1</v>
      </c>
      <c r="X347" s="7">
        <v>1</v>
      </c>
      <c r="Y347" s="7">
        <v>0.5</v>
      </c>
      <c r="Z347" s="7">
        <v>0.5</v>
      </c>
      <c r="AA347" s="7">
        <v>1</v>
      </c>
      <c r="AB347" s="7">
        <v>0</v>
      </c>
      <c r="AC347" s="7">
        <v>1</v>
      </c>
      <c r="AD347" s="7">
        <v>0</v>
      </c>
      <c r="AE347" s="7">
        <v>1</v>
      </c>
      <c r="AF347" s="7"/>
      <c r="AG347" s="7"/>
      <c r="AH347" s="7">
        <v>19</v>
      </c>
      <c r="AI347" s="7" t="str">
        <f t="shared" si="80"/>
        <v>I</v>
      </c>
      <c r="AJ347" s="7">
        <v>12</v>
      </c>
      <c r="AK347" s="7" t="str">
        <f t="shared" si="81"/>
        <v>I</v>
      </c>
      <c r="AL347" s="7">
        <v>6</v>
      </c>
      <c r="AM347" s="7" t="str">
        <f t="shared" si="82"/>
        <v>R</v>
      </c>
      <c r="AN347" s="7">
        <v>6</v>
      </c>
      <c r="AO347" s="7" t="str">
        <f t="shared" si="83"/>
        <v>R</v>
      </c>
      <c r="AP347" s="7">
        <v>18</v>
      </c>
      <c r="AQ347" s="7" t="str">
        <f t="shared" si="84"/>
        <v>R</v>
      </c>
      <c r="AR347" s="7">
        <v>20</v>
      </c>
      <c r="AS347" s="7" t="str">
        <f t="shared" si="85"/>
        <v>I</v>
      </c>
      <c r="AT347" s="7">
        <v>12</v>
      </c>
      <c r="AU347" s="7" t="str">
        <f t="shared" si="86"/>
        <v>R</v>
      </c>
      <c r="AV347" s="7">
        <v>6</v>
      </c>
      <c r="AW347" s="7" t="str">
        <f t="shared" si="87"/>
        <v>R</v>
      </c>
      <c r="AX347" s="7">
        <v>29</v>
      </c>
      <c r="AY347" s="7" t="str">
        <f t="shared" si="88"/>
        <v>S</v>
      </c>
      <c r="AZ347" s="7">
        <v>31</v>
      </c>
      <c r="BA347" s="7" t="str">
        <f t="shared" si="89"/>
        <v>S</v>
      </c>
      <c r="BB347" s="7">
        <v>2</v>
      </c>
      <c r="BC347" s="7" t="str">
        <f t="shared" si="90"/>
        <v>R</v>
      </c>
      <c r="BD347" s="7">
        <v>32</v>
      </c>
      <c r="BE347" s="7" t="str">
        <f t="shared" si="91"/>
        <v>S</v>
      </c>
      <c r="BF347" s="7">
        <v>34</v>
      </c>
      <c r="BG347" s="7" t="str">
        <f t="shared" si="92"/>
        <v>S</v>
      </c>
      <c r="BH347" s="7">
        <v>21</v>
      </c>
      <c r="BI347" s="7" t="str">
        <f t="shared" si="93"/>
        <v>I</v>
      </c>
      <c r="BJ347" s="7">
        <v>6</v>
      </c>
      <c r="BK347" s="7" t="str">
        <f t="shared" si="94"/>
        <v>R</v>
      </c>
      <c r="BL347" s="1"/>
      <c r="BM347" s="7" t="s">
        <v>1016</v>
      </c>
    </row>
    <row r="348" spans="1:65">
      <c r="A348" t="s">
        <v>1436</v>
      </c>
      <c r="B348">
        <v>1</v>
      </c>
      <c r="C348">
        <v>4346</v>
      </c>
      <c r="D348" t="s">
        <v>1436</v>
      </c>
      <c r="E348" s="23">
        <v>43590</v>
      </c>
      <c r="F348" t="s">
        <v>1436</v>
      </c>
      <c r="G348" s="7" t="s">
        <v>1435</v>
      </c>
      <c r="H348" t="s">
        <v>1436</v>
      </c>
      <c r="I348" s="12" t="s">
        <v>1396</v>
      </c>
      <c r="J348" s="2" t="s">
        <v>1397</v>
      </c>
      <c r="K348" t="s">
        <v>1013</v>
      </c>
      <c r="L348" s="5" t="s">
        <v>1436</v>
      </c>
      <c r="M348" s="4" t="s">
        <v>1014</v>
      </c>
      <c r="N348">
        <v>131</v>
      </c>
      <c r="O348" t="s">
        <v>1436</v>
      </c>
      <c r="P348">
        <v>1</v>
      </c>
      <c r="Q348" s="7">
        <v>0</v>
      </c>
      <c r="R348" s="7">
        <v>0</v>
      </c>
      <c r="S348" s="7">
        <v>0</v>
      </c>
      <c r="T348" s="7">
        <v>1</v>
      </c>
      <c r="U348" s="7">
        <v>0.5</v>
      </c>
      <c r="V348" s="7">
        <v>1</v>
      </c>
      <c r="W348" s="7">
        <v>1</v>
      </c>
      <c r="X348" s="7">
        <v>1</v>
      </c>
      <c r="Y348" s="7">
        <v>1</v>
      </c>
      <c r="Z348" s="7">
        <v>0.5</v>
      </c>
      <c r="AA348" s="7">
        <v>1</v>
      </c>
      <c r="AB348" s="7">
        <v>0</v>
      </c>
      <c r="AC348" s="7">
        <v>0</v>
      </c>
      <c r="AD348" s="7">
        <v>0</v>
      </c>
      <c r="AE348" s="7">
        <v>1</v>
      </c>
      <c r="AF348" s="7"/>
      <c r="AG348" s="7"/>
      <c r="AH348" s="7">
        <v>18</v>
      </c>
      <c r="AI348" s="7" t="str">
        <f t="shared" si="80"/>
        <v>I</v>
      </c>
      <c r="AJ348" s="7">
        <v>11</v>
      </c>
      <c r="AK348" s="7" t="str">
        <f t="shared" si="81"/>
        <v>R</v>
      </c>
      <c r="AL348" s="7">
        <v>6</v>
      </c>
      <c r="AM348" s="7" t="str">
        <f t="shared" si="82"/>
        <v>R</v>
      </c>
      <c r="AN348" s="7">
        <v>6</v>
      </c>
      <c r="AO348" s="7" t="str">
        <f t="shared" si="83"/>
        <v>R</v>
      </c>
      <c r="AP348" s="7">
        <v>17</v>
      </c>
      <c r="AQ348" s="7" t="str">
        <f t="shared" si="84"/>
        <v>R</v>
      </c>
      <c r="AR348" s="7">
        <v>20</v>
      </c>
      <c r="AS348" s="7" t="str">
        <f t="shared" si="85"/>
        <v>I</v>
      </c>
      <c r="AT348" s="7">
        <v>10</v>
      </c>
      <c r="AU348" s="7" t="str">
        <f t="shared" si="86"/>
        <v>R</v>
      </c>
      <c r="AV348" s="7">
        <v>6</v>
      </c>
      <c r="AW348" s="7" t="str">
        <f t="shared" si="87"/>
        <v>R</v>
      </c>
      <c r="AX348" s="7">
        <v>30</v>
      </c>
      <c r="AY348" s="7" t="str">
        <f t="shared" si="88"/>
        <v>S</v>
      </c>
      <c r="AZ348" s="7">
        <v>30</v>
      </c>
      <c r="BA348" s="7" t="str">
        <f t="shared" si="89"/>
        <v>S</v>
      </c>
      <c r="BB348" s="7">
        <v>23</v>
      </c>
      <c r="BC348" s="7" t="str">
        <f t="shared" si="90"/>
        <v>S</v>
      </c>
      <c r="BD348" s="7">
        <v>33</v>
      </c>
      <c r="BE348" s="7" t="str">
        <f t="shared" si="91"/>
        <v>S</v>
      </c>
      <c r="BF348" s="7">
        <v>34</v>
      </c>
      <c r="BG348" s="7" t="str">
        <f t="shared" si="92"/>
        <v>S</v>
      </c>
      <c r="BH348" s="7">
        <v>21</v>
      </c>
      <c r="BI348" s="7" t="str">
        <f t="shared" si="93"/>
        <v>I</v>
      </c>
      <c r="BJ348" s="7">
        <v>6</v>
      </c>
      <c r="BK348" s="7" t="str">
        <f t="shared" si="94"/>
        <v>R</v>
      </c>
      <c r="BL348" s="1"/>
      <c r="BM348" s="7" t="s">
        <v>1016</v>
      </c>
    </row>
    <row r="349" spans="1:65">
      <c r="A349" t="s">
        <v>1437</v>
      </c>
      <c r="B349">
        <v>1</v>
      </c>
      <c r="C349">
        <v>4357</v>
      </c>
      <c r="D349" t="s">
        <v>1437</v>
      </c>
      <c r="E349" s="23">
        <v>43590</v>
      </c>
      <c r="F349" t="s">
        <v>1437</v>
      </c>
      <c r="G349" s="7" t="s">
        <v>1395</v>
      </c>
      <c r="H349" t="s">
        <v>1437</v>
      </c>
      <c r="I349" s="12" t="s">
        <v>1396</v>
      </c>
      <c r="J349" s="2" t="s">
        <v>1397</v>
      </c>
      <c r="K349" t="s">
        <v>1013</v>
      </c>
      <c r="L349" s="5" t="s">
        <v>1437</v>
      </c>
      <c r="M349" s="4" t="s">
        <v>1014</v>
      </c>
      <c r="N349">
        <v>131</v>
      </c>
      <c r="O349" t="s">
        <v>1437</v>
      </c>
      <c r="P349">
        <v>1</v>
      </c>
      <c r="Q349" s="7">
        <v>0</v>
      </c>
      <c r="R349" s="7">
        <v>0</v>
      </c>
      <c r="S349" s="7">
        <v>0</v>
      </c>
      <c r="T349" s="7">
        <v>1</v>
      </c>
      <c r="U349" s="7">
        <v>0.5</v>
      </c>
      <c r="V349" s="7">
        <v>1</v>
      </c>
      <c r="W349" s="7">
        <v>1</v>
      </c>
      <c r="X349" s="7">
        <v>1</v>
      </c>
      <c r="Y349" s="7">
        <v>0.5</v>
      </c>
      <c r="Z349" s="7">
        <v>0.5</v>
      </c>
      <c r="AA349" s="7">
        <v>1</v>
      </c>
      <c r="AB349" s="7">
        <v>0</v>
      </c>
      <c r="AC349" s="7">
        <v>0</v>
      </c>
      <c r="AD349" s="7">
        <v>0</v>
      </c>
      <c r="AE349" s="7">
        <v>1</v>
      </c>
      <c r="AF349" s="7"/>
      <c r="AG349" s="7"/>
      <c r="AH349" s="7">
        <v>19</v>
      </c>
      <c r="AI349" s="7" t="str">
        <f t="shared" si="80"/>
        <v>I</v>
      </c>
      <c r="AJ349" s="7">
        <v>12</v>
      </c>
      <c r="AK349" s="7" t="str">
        <f t="shared" si="81"/>
        <v>I</v>
      </c>
      <c r="AL349" s="7">
        <v>6</v>
      </c>
      <c r="AM349" s="7" t="str">
        <f t="shared" si="82"/>
        <v>R</v>
      </c>
      <c r="AN349" s="7">
        <v>6</v>
      </c>
      <c r="AO349" s="7" t="str">
        <f t="shared" si="83"/>
        <v>R</v>
      </c>
      <c r="AP349" s="7">
        <v>18</v>
      </c>
      <c r="AQ349" s="7" t="str">
        <f t="shared" si="84"/>
        <v>R</v>
      </c>
      <c r="AR349" s="7">
        <v>19</v>
      </c>
      <c r="AS349" s="7" t="str">
        <f t="shared" si="85"/>
        <v>I</v>
      </c>
      <c r="AT349" s="7">
        <v>10</v>
      </c>
      <c r="AU349" s="7" t="str">
        <f t="shared" si="86"/>
        <v>R</v>
      </c>
      <c r="AV349" s="7">
        <v>6</v>
      </c>
      <c r="AW349" s="7" t="str">
        <f t="shared" si="87"/>
        <v>R</v>
      </c>
      <c r="AX349" s="7">
        <v>30</v>
      </c>
      <c r="AY349" s="7" t="str">
        <f t="shared" si="88"/>
        <v>S</v>
      </c>
      <c r="AZ349" s="7">
        <v>28</v>
      </c>
      <c r="BA349" s="7" t="str">
        <f t="shared" si="89"/>
        <v>S</v>
      </c>
      <c r="BB349" s="7">
        <v>21</v>
      </c>
      <c r="BC349" s="7" t="str">
        <f t="shared" si="90"/>
        <v>S</v>
      </c>
      <c r="BD349" s="7">
        <v>30</v>
      </c>
      <c r="BE349" s="7" t="str">
        <f t="shared" si="91"/>
        <v>S</v>
      </c>
      <c r="BF349" s="7">
        <v>33</v>
      </c>
      <c r="BG349" s="7" t="str">
        <f t="shared" si="92"/>
        <v>S</v>
      </c>
      <c r="BH349" s="7">
        <v>24</v>
      </c>
      <c r="BI349" s="7" t="str">
        <f t="shared" si="93"/>
        <v>I</v>
      </c>
      <c r="BJ349" s="7">
        <v>6</v>
      </c>
      <c r="BK349" s="7" t="str">
        <f t="shared" si="94"/>
        <v>R</v>
      </c>
      <c r="BL349" s="1"/>
      <c r="BM349" s="7" t="s">
        <v>1016</v>
      </c>
    </row>
    <row r="350" spans="1:65">
      <c r="A350" s="8" t="s">
        <v>1438</v>
      </c>
      <c r="B350" s="8"/>
      <c r="C350" s="8">
        <v>4362</v>
      </c>
      <c r="D350" s="8" t="s">
        <v>1438</v>
      </c>
      <c r="E350" s="23">
        <f>VLOOKUP(C350,'fechas de aislamiento'!A$2:B$825,2,FALSE)</f>
        <v>43593</v>
      </c>
      <c r="F350" s="8" t="s">
        <v>1438</v>
      </c>
      <c r="G350" t="str">
        <f>VLOOKUP(C350,Sheet4!A$2:B$604,2,FALSE)</f>
        <v>PCM-339M1CAZ</v>
      </c>
      <c r="H350" s="8" t="s">
        <v>1438</v>
      </c>
      <c r="I350" s="10" t="s">
        <v>1142</v>
      </c>
      <c r="J350" s="2" t="s">
        <v>1143</v>
      </c>
      <c r="K350" s="8" t="s">
        <v>1013</v>
      </c>
      <c r="L350" s="8" t="s">
        <v>1438</v>
      </c>
      <c r="M350" s="4" t="s">
        <v>1014</v>
      </c>
      <c r="N350" s="8">
        <v>949</v>
      </c>
      <c r="O350" t="s">
        <v>1438</v>
      </c>
      <c r="P350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1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/>
      <c r="AG350" s="7"/>
      <c r="AH350">
        <f>VLOOKUP(C350,KBMAUCO!$A$2:$S$604,5,FALSE)</f>
        <v>25</v>
      </c>
      <c r="AI350" s="7" t="str">
        <f t="shared" si="80"/>
        <v>S</v>
      </c>
      <c r="AJ350">
        <f>VLOOKUP($C350,KBMAUCO!$A$2:$S$604,17,FALSE)</f>
        <v>18</v>
      </c>
      <c r="AK350" s="7" t="str">
        <f t="shared" si="81"/>
        <v>S</v>
      </c>
      <c r="AL350">
        <f>VLOOKUP($C350,KBMAUCO!$A$2:$S$604,6,FALSE)</f>
        <v>6</v>
      </c>
      <c r="AM350" s="7" t="str">
        <f t="shared" si="82"/>
        <v>R</v>
      </c>
      <c r="AN350">
        <f>VLOOKUP($C350,KBMAUCO!$A$2:$S$604,15,FALSE)</f>
        <v>30</v>
      </c>
      <c r="AO350" s="7" t="str">
        <f t="shared" si="83"/>
        <v>S</v>
      </c>
      <c r="AP350">
        <f>VLOOKUP($C350,KBMAUCO!$A$2:$S$604,12,FALSE)</f>
        <v>35</v>
      </c>
      <c r="AQ350" s="7" t="str">
        <f t="shared" si="84"/>
        <v>S</v>
      </c>
      <c r="AR350">
        <f>VLOOKUP($C350,KBMAUCO!$A$2:$S$604,7,FALSE)</f>
        <v>34</v>
      </c>
      <c r="AS350" s="7" t="str">
        <f t="shared" si="85"/>
        <v>S</v>
      </c>
      <c r="AT350">
        <f>VLOOKUP($C350,KBMAUCO!$A$2:$S$604,10,FALSE)</f>
        <v>38</v>
      </c>
      <c r="AU350" s="7" t="str">
        <f t="shared" si="86"/>
        <v>S</v>
      </c>
      <c r="AV350">
        <f>VLOOKUP($C350,KBMAUCO!$A$2:$S$604,8,FALSE)</f>
        <v>36</v>
      </c>
      <c r="AW350" s="7" t="str">
        <f t="shared" si="87"/>
        <v>S</v>
      </c>
      <c r="AX350">
        <f>VLOOKUP($C350,KBMAUCO!$A$2:$S$604,11,FALSE)</f>
        <v>39</v>
      </c>
      <c r="AY350" s="7" t="str">
        <f t="shared" si="88"/>
        <v>S</v>
      </c>
      <c r="AZ350">
        <f>VLOOKUP($C350,KBMAUCO!$A$2:$S$604,13,FALSE)</f>
        <v>30</v>
      </c>
      <c r="BA350" s="7" t="str">
        <f t="shared" si="89"/>
        <v>S</v>
      </c>
      <c r="BB350">
        <f>VLOOKUP($C350,KBMAUCO!$A$2:$S$604,9,FALSE)</f>
        <v>26</v>
      </c>
      <c r="BC350" s="7" t="str">
        <f t="shared" si="90"/>
        <v>S</v>
      </c>
      <c r="BD350">
        <f>VLOOKUP($C350,KBMAUCO!$A$2:$S$604,14,FALSE)</f>
        <v>34</v>
      </c>
      <c r="BE350" s="7" t="str">
        <f t="shared" si="91"/>
        <v>S</v>
      </c>
      <c r="BF350">
        <f>VLOOKUP($C350,KBMAUCO!$A$2:$S$604,16,FALSE)</f>
        <v>36</v>
      </c>
      <c r="BG350" s="7" t="str">
        <f t="shared" si="92"/>
        <v>S</v>
      </c>
      <c r="BH350">
        <f>VLOOKUP($C350,KBMAUCO!$A$2:$S$604,19,FALSE)</f>
        <v>28</v>
      </c>
      <c r="BI350" s="7" t="str">
        <f t="shared" si="93"/>
        <v>S</v>
      </c>
      <c r="BJ350">
        <f>VLOOKUP($C350,KBMAUCO!$A$2:$S$604,18,FALSE)</f>
        <v>30</v>
      </c>
      <c r="BK350" s="7" t="str">
        <f t="shared" si="94"/>
        <v>S</v>
      </c>
      <c r="BL350" t="str">
        <f>VLOOKUP($C350,KBMAUCO!$A$2:$S$604,4,FALSE)</f>
        <v>_</v>
      </c>
      <c r="BM350" s="7" t="str">
        <f>IF(BL350&gt;21,"S",IF(BL350&lt;16,"R","I"))</f>
        <v>S</v>
      </c>
    </row>
    <row r="351" spans="1:65">
      <c r="A351" s="8" t="s">
        <v>1439</v>
      </c>
      <c r="B351">
        <v>1</v>
      </c>
      <c r="C351" s="8">
        <v>4373</v>
      </c>
      <c r="D351" s="8" t="s">
        <v>1439</v>
      </c>
      <c r="E351" s="23">
        <f>VLOOKUP(C351,'fechas de aislamiento'!A$2:B$825,2,FALSE)</f>
        <v>43593</v>
      </c>
      <c r="F351" s="8" t="s">
        <v>1439</v>
      </c>
      <c r="G351" t="s">
        <v>944</v>
      </c>
      <c r="H351" s="8" t="s">
        <v>1439</v>
      </c>
      <c r="I351" s="10" t="s">
        <v>1142</v>
      </c>
      <c r="J351" s="2" t="s">
        <v>1143</v>
      </c>
      <c r="K351" s="8" t="s">
        <v>1013</v>
      </c>
      <c r="L351" s="8" t="s">
        <v>1439</v>
      </c>
      <c r="M351" s="4" t="s">
        <v>1014</v>
      </c>
      <c r="N351" s="8">
        <v>131</v>
      </c>
      <c r="O351" t="s">
        <v>1439</v>
      </c>
      <c r="P351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1</v>
      </c>
      <c r="Y351" s="7">
        <v>0</v>
      </c>
      <c r="Z351" s="7">
        <v>0</v>
      </c>
      <c r="AA351" s="7">
        <v>1</v>
      </c>
      <c r="AB351" s="7">
        <v>0</v>
      </c>
      <c r="AC351" s="7">
        <v>1</v>
      </c>
      <c r="AD351" s="7">
        <v>0</v>
      </c>
      <c r="AE351" s="7">
        <v>1</v>
      </c>
      <c r="AF351" s="7"/>
      <c r="AG351" s="7"/>
      <c r="AH351">
        <f>VLOOKUP(C351,KBMAUCO!$A$2:$S$604,5,FALSE)</f>
        <v>27</v>
      </c>
      <c r="AI351" s="7" t="str">
        <f t="shared" si="80"/>
        <v>S</v>
      </c>
      <c r="AJ351">
        <f>VLOOKUP($C351,KBMAUCO!$A$2:$S$604,17,FALSE)</f>
        <v>19</v>
      </c>
      <c r="AK351" s="7" t="str">
        <f t="shared" si="81"/>
        <v>S</v>
      </c>
      <c r="AL351">
        <f>VLOOKUP($C351,KBMAUCO!$A$2:$S$604,6,FALSE)</f>
        <v>6</v>
      </c>
      <c r="AM351" s="7" t="str">
        <f t="shared" si="82"/>
        <v>R</v>
      </c>
      <c r="AN351">
        <f>VLOOKUP($C351,KBMAUCO!$A$2:$S$604,15,FALSE)</f>
        <v>32</v>
      </c>
      <c r="AO351" s="7" t="str">
        <f t="shared" si="83"/>
        <v>S</v>
      </c>
      <c r="AP351">
        <f>VLOOKUP($C351,KBMAUCO!$A$2:$S$604,12,FALSE)</f>
        <v>44</v>
      </c>
      <c r="AQ351" s="7" t="str">
        <f t="shared" si="84"/>
        <v>S</v>
      </c>
      <c r="AR351">
        <f>VLOOKUP($C351,KBMAUCO!$A$2:$S$604,7,FALSE)</f>
        <v>40</v>
      </c>
      <c r="AS351" s="7" t="str">
        <f t="shared" si="85"/>
        <v>S</v>
      </c>
      <c r="AT351">
        <f>VLOOKUP($C351,KBMAUCO!$A$2:$S$604,10,FALSE)</f>
        <v>50</v>
      </c>
      <c r="AU351" s="7" t="str">
        <f t="shared" si="86"/>
        <v>S</v>
      </c>
      <c r="AV351">
        <f>VLOOKUP($C351,KBMAUCO!$A$2:$S$604,8,FALSE)</f>
        <v>6</v>
      </c>
      <c r="AW351" s="7" t="str">
        <f t="shared" si="87"/>
        <v>R</v>
      </c>
      <c r="AX351">
        <f>VLOOKUP($C351,KBMAUCO!$A$2:$S$604,11,FALSE)</f>
        <v>44</v>
      </c>
      <c r="AY351" s="7" t="str">
        <f t="shared" si="88"/>
        <v>S</v>
      </c>
      <c r="AZ351">
        <f>VLOOKUP($C351,KBMAUCO!$A$2:$S$604,13,FALSE)</f>
        <v>40</v>
      </c>
      <c r="BA351" s="7" t="str">
        <f t="shared" si="89"/>
        <v>S</v>
      </c>
      <c r="BB351">
        <f>VLOOKUP($C351,KBMAUCO!$A$2:$S$604,9,FALSE)</f>
        <v>6</v>
      </c>
      <c r="BC351" s="7" t="str">
        <f t="shared" si="90"/>
        <v>R</v>
      </c>
      <c r="BD351">
        <f>VLOOKUP($C351,KBMAUCO!$A$2:$S$604,14,FALSE)</f>
        <v>37</v>
      </c>
      <c r="BE351" s="7" t="str">
        <f t="shared" si="91"/>
        <v>S</v>
      </c>
      <c r="BF351">
        <f>VLOOKUP($C351,KBMAUCO!$A$2:$S$604,16,FALSE)</f>
        <v>44</v>
      </c>
      <c r="BG351" s="7" t="str">
        <f t="shared" si="92"/>
        <v>S</v>
      </c>
      <c r="BH351">
        <f>VLOOKUP($C351,KBMAUCO!$A$2:$S$604,19,FALSE)</f>
        <v>40</v>
      </c>
      <c r="BI351" s="7" t="str">
        <f t="shared" si="93"/>
        <v>S</v>
      </c>
      <c r="BJ351">
        <f>VLOOKUP($C351,KBMAUCO!$A$2:$S$604,18,FALSE)</f>
        <v>6</v>
      </c>
      <c r="BK351" s="7" t="str">
        <f t="shared" si="94"/>
        <v>R</v>
      </c>
      <c r="BL351" t="str">
        <f>VLOOKUP($C351,KBMAUCO!$A$2:$S$604,4,FALSE)</f>
        <v> </v>
      </c>
      <c r="BM351" s="7" t="str">
        <f>IF(BL351&gt;21,"S",IF(BL351&lt;16,"R","I"))</f>
        <v>S</v>
      </c>
    </row>
    <row r="352" spans="1:65">
      <c r="A352" s="8" t="s">
        <v>1440</v>
      </c>
      <c r="B352" s="8"/>
      <c r="C352" s="8">
        <v>4374</v>
      </c>
      <c r="D352" s="8" t="s">
        <v>1440</v>
      </c>
      <c r="E352" s="23">
        <f>VLOOKUP(C352,'fechas de aislamiento'!A$2:B$825,2,FALSE)</f>
        <v>43593</v>
      </c>
      <c r="F352" s="8" t="s">
        <v>1440</v>
      </c>
      <c r="G352" t="str">
        <f>VLOOKUP(C352,Sheet4!A$2:B$604,2,FALSE)</f>
        <v>PCM-340M1CIP</v>
      </c>
      <c r="H352" s="8" t="s">
        <v>1440</v>
      </c>
      <c r="I352" s="10" t="s">
        <v>1142</v>
      </c>
      <c r="J352" s="2" t="s">
        <v>1143</v>
      </c>
      <c r="K352" s="8" t="s">
        <v>1013</v>
      </c>
      <c r="L352" s="8" t="s">
        <v>1440</v>
      </c>
      <c r="M352" s="4" t="s">
        <v>1014</v>
      </c>
      <c r="N352" s="8">
        <v>2541</v>
      </c>
      <c r="O352" t="s">
        <v>1440</v>
      </c>
      <c r="P352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1</v>
      </c>
      <c r="AB352" s="7">
        <v>0</v>
      </c>
      <c r="AC352" s="7">
        <v>0</v>
      </c>
      <c r="AD352" s="7">
        <v>0</v>
      </c>
      <c r="AE352" s="7">
        <v>1</v>
      </c>
      <c r="AF352" s="7"/>
      <c r="AG352" s="7"/>
      <c r="AH352">
        <f>VLOOKUP(C352,KBMAUCO!$A$2:$S$604,5,FALSE)</f>
        <v>27</v>
      </c>
      <c r="AI352" s="7" t="str">
        <f t="shared" si="80"/>
        <v>S</v>
      </c>
      <c r="AJ352">
        <f>VLOOKUP($C352,KBMAUCO!$A$2:$S$604,17,FALSE)</f>
        <v>30</v>
      </c>
      <c r="AK352" s="7" t="str">
        <f t="shared" si="81"/>
        <v>S</v>
      </c>
      <c r="AL352">
        <f>VLOOKUP($C352,KBMAUCO!$A$2:$S$604,6,FALSE)</f>
        <v>26</v>
      </c>
      <c r="AM352" s="7" t="str">
        <f t="shared" si="82"/>
        <v>S</v>
      </c>
      <c r="AN352">
        <f>VLOOKUP($C352,KBMAUCO!$A$2:$S$604,15,FALSE)</f>
        <v>30</v>
      </c>
      <c r="AO352" s="7" t="str">
        <f t="shared" si="83"/>
        <v>S</v>
      </c>
      <c r="AP352">
        <f>VLOOKUP($C352,KBMAUCO!$A$2:$S$604,12,FALSE)</f>
        <v>35</v>
      </c>
      <c r="AQ352" s="7" t="str">
        <f t="shared" si="84"/>
        <v>S</v>
      </c>
      <c r="AR352">
        <f>VLOOKUP($C352,KBMAUCO!$A$2:$S$604,7,FALSE)</f>
        <v>31</v>
      </c>
      <c r="AS352" s="7" t="str">
        <f t="shared" si="85"/>
        <v>S</v>
      </c>
      <c r="AT352">
        <f>VLOOKUP($C352,KBMAUCO!$A$2:$S$604,10,FALSE)</f>
        <v>32</v>
      </c>
      <c r="AU352" s="7" t="str">
        <f t="shared" si="86"/>
        <v>S</v>
      </c>
      <c r="AV352">
        <f>VLOOKUP($C352,KBMAUCO!$A$2:$S$604,8,FALSE)</f>
        <v>20</v>
      </c>
      <c r="AW352" s="7" t="str">
        <f t="shared" si="87"/>
        <v>R</v>
      </c>
      <c r="AX352">
        <f>VLOOKUP($C352,KBMAUCO!$A$2:$S$604,11,FALSE)</f>
        <v>36</v>
      </c>
      <c r="AY352" s="7" t="str">
        <f t="shared" si="88"/>
        <v>S</v>
      </c>
      <c r="AZ352">
        <f>VLOOKUP($C352,KBMAUCO!$A$2:$S$604,13,FALSE)</f>
        <v>31</v>
      </c>
      <c r="BA352" s="7" t="str">
        <f t="shared" si="89"/>
        <v>S</v>
      </c>
      <c r="BB352">
        <f>VLOOKUP($C352,KBMAUCO!$A$2:$S$604,9,FALSE)</f>
        <v>22</v>
      </c>
      <c r="BC352" s="7" t="str">
        <f t="shared" si="90"/>
        <v>S</v>
      </c>
      <c r="BD352">
        <f>VLOOKUP($C352,KBMAUCO!$A$2:$S$604,14,FALSE)</f>
        <v>32</v>
      </c>
      <c r="BE352" s="7" t="str">
        <f t="shared" si="91"/>
        <v>S</v>
      </c>
      <c r="BF352">
        <f>VLOOKUP($C352,KBMAUCO!$A$2:$S$604,16,FALSE)</f>
        <v>34</v>
      </c>
      <c r="BG352" s="7" t="str">
        <f t="shared" si="92"/>
        <v>S</v>
      </c>
      <c r="BH352">
        <f>VLOOKUP($C352,KBMAUCO!$A$2:$S$604,19,FALSE)</f>
        <v>34</v>
      </c>
      <c r="BI352" s="7" t="str">
        <f t="shared" si="93"/>
        <v>S</v>
      </c>
      <c r="BJ352">
        <f>VLOOKUP($C352,KBMAUCO!$A$2:$S$604,18,FALSE)</f>
        <v>6</v>
      </c>
      <c r="BK352" s="7" t="str">
        <f t="shared" si="94"/>
        <v>R</v>
      </c>
      <c r="BL352" t="str">
        <f>VLOOKUP($C352,KBMAUCO!$A$2:$S$604,4,FALSE)</f>
        <v>_</v>
      </c>
      <c r="BM352" s="7" t="str">
        <f>IF(BL352&gt;21,"S",IF(BL352&lt;16,"R","I"))</f>
        <v>S</v>
      </c>
    </row>
    <row r="353" spans="1:65">
      <c r="A353" s="8" t="s">
        <v>1441</v>
      </c>
      <c r="B353" s="8"/>
      <c r="C353" s="8">
        <v>4376</v>
      </c>
      <c r="D353" s="8" t="s">
        <v>1441</v>
      </c>
      <c r="E353" s="23">
        <f>VLOOKUP(C353,'fechas de aislamiento'!A$2:B$825,2,FALSE)</f>
        <v>43593</v>
      </c>
      <c r="F353" s="8" t="s">
        <v>1441</v>
      </c>
      <c r="G353" t="str">
        <f>VLOOKUP(C353,Sheet4!A$2:B$604,2,FALSE)</f>
        <v>PCM-340M3CIP</v>
      </c>
      <c r="H353" s="8" t="s">
        <v>1441</v>
      </c>
      <c r="I353" s="10" t="s">
        <v>1142</v>
      </c>
      <c r="J353" s="2" t="s">
        <v>1143</v>
      </c>
      <c r="K353" s="8" t="s">
        <v>1013</v>
      </c>
      <c r="L353" s="8" t="s">
        <v>1441</v>
      </c>
      <c r="M353" s="4" t="s">
        <v>1014</v>
      </c>
      <c r="N353" s="8">
        <v>93</v>
      </c>
      <c r="O353" t="s">
        <v>1441</v>
      </c>
      <c r="P353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1</v>
      </c>
      <c r="AB353" s="7">
        <v>0</v>
      </c>
      <c r="AC353" s="7">
        <v>0</v>
      </c>
      <c r="AD353" s="7">
        <v>0</v>
      </c>
      <c r="AE353" s="7">
        <v>1</v>
      </c>
      <c r="AF353" s="7"/>
      <c r="AG353" s="7"/>
      <c r="AH353">
        <f>VLOOKUP(C353,KBMAUCO!$A$2:$S$604,5,FALSE)</f>
        <v>26</v>
      </c>
      <c r="AI353" s="7" t="str">
        <f t="shared" si="80"/>
        <v>S</v>
      </c>
      <c r="AJ353">
        <f>VLOOKUP($C353,KBMAUCO!$A$2:$S$604,17,FALSE)</f>
        <v>29</v>
      </c>
      <c r="AK353" s="7" t="str">
        <f t="shared" si="81"/>
        <v>S</v>
      </c>
      <c r="AL353">
        <f>VLOOKUP($C353,KBMAUCO!$A$2:$S$604,6,FALSE)</f>
        <v>26</v>
      </c>
      <c r="AM353" s="7" t="str">
        <f t="shared" si="82"/>
        <v>S</v>
      </c>
      <c r="AN353">
        <f>VLOOKUP($C353,KBMAUCO!$A$2:$S$604,15,FALSE)</f>
        <v>30</v>
      </c>
      <c r="AO353" s="7" t="str">
        <f t="shared" si="83"/>
        <v>S</v>
      </c>
      <c r="AP353">
        <f>VLOOKUP($C353,KBMAUCO!$A$2:$S$604,12,FALSE)</f>
        <v>42</v>
      </c>
      <c r="AQ353" s="7" t="str">
        <f t="shared" si="84"/>
        <v>S</v>
      </c>
      <c r="AR353">
        <f>VLOOKUP($C353,KBMAUCO!$A$2:$S$604,7,FALSE)</f>
        <v>40</v>
      </c>
      <c r="AS353" s="7" t="str">
        <f t="shared" si="85"/>
        <v>S</v>
      </c>
      <c r="AT353">
        <f>VLOOKUP($C353,KBMAUCO!$A$2:$S$604,10,FALSE)</f>
        <v>42</v>
      </c>
      <c r="AU353" s="7" t="str">
        <f t="shared" si="86"/>
        <v>S</v>
      </c>
      <c r="AV353">
        <f>VLOOKUP($C353,KBMAUCO!$A$2:$S$604,8,FALSE)</f>
        <v>19</v>
      </c>
      <c r="AW353" s="7" t="str">
        <f t="shared" si="87"/>
        <v>R</v>
      </c>
      <c r="AX353">
        <f>VLOOKUP($C353,KBMAUCO!$A$2:$S$604,11,FALSE)</f>
        <v>42</v>
      </c>
      <c r="AY353" s="7" t="str">
        <f t="shared" si="88"/>
        <v>S</v>
      </c>
      <c r="AZ353">
        <f>VLOOKUP($C353,KBMAUCO!$A$2:$S$604,13,FALSE)</f>
        <v>36</v>
      </c>
      <c r="BA353" s="7" t="str">
        <f t="shared" si="89"/>
        <v>S</v>
      </c>
      <c r="BB353">
        <f>VLOOKUP($C353,KBMAUCO!$A$2:$S$604,9,FALSE)</f>
        <v>28</v>
      </c>
      <c r="BC353" s="7" t="str">
        <f t="shared" si="90"/>
        <v>S</v>
      </c>
      <c r="BD353">
        <f>VLOOKUP($C353,KBMAUCO!$A$2:$S$604,14,FALSE)</f>
        <v>35</v>
      </c>
      <c r="BE353" s="7" t="str">
        <f t="shared" si="91"/>
        <v>S</v>
      </c>
      <c r="BF353">
        <f>VLOOKUP($C353,KBMAUCO!$A$2:$S$604,16,FALSE)</f>
        <v>38</v>
      </c>
      <c r="BG353" s="7" t="str">
        <f t="shared" si="92"/>
        <v>S</v>
      </c>
      <c r="BH353">
        <f>VLOOKUP($C353,KBMAUCO!$A$2:$S$604,19,FALSE)</f>
        <v>36</v>
      </c>
      <c r="BI353" s="7" t="str">
        <f t="shared" si="93"/>
        <v>S</v>
      </c>
      <c r="BJ353">
        <f>VLOOKUP($C353,KBMAUCO!$A$2:$S$604,18,FALSE)</f>
        <v>6</v>
      </c>
      <c r="BK353" s="7" t="str">
        <f t="shared" si="94"/>
        <v>R</v>
      </c>
      <c r="BL353" t="str">
        <f>VLOOKUP($C353,KBMAUCO!$A$2:$S$604,4,FALSE)</f>
        <v>_</v>
      </c>
      <c r="BM353" s="7" t="str">
        <f>IF(BL353&gt;21,"S",IF(BL353&lt;16,"R","I"))</f>
        <v>S</v>
      </c>
    </row>
    <row r="354" spans="1:65">
      <c r="A354" s="8" t="s">
        <v>1442</v>
      </c>
      <c r="B354">
        <v>1</v>
      </c>
      <c r="C354" s="8">
        <v>4377</v>
      </c>
      <c r="D354" s="8" t="s">
        <v>1442</v>
      </c>
      <c r="E354" s="23">
        <f>VLOOKUP(C354,'fechas de aislamiento'!A$2:B$825,2,FALSE)</f>
        <v>43593</v>
      </c>
      <c r="F354" s="8" t="s">
        <v>1442</v>
      </c>
      <c r="G354" t="s">
        <v>949</v>
      </c>
      <c r="H354" s="8" t="s">
        <v>1442</v>
      </c>
      <c r="I354" s="10" t="s">
        <v>1142</v>
      </c>
      <c r="J354" s="2" t="s">
        <v>1143</v>
      </c>
      <c r="K354" s="8" t="s">
        <v>1013</v>
      </c>
      <c r="L354" s="8" t="s">
        <v>1442</v>
      </c>
      <c r="M354" s="4" t="s">
        <v>1014</v>
      </c>
      <c r="N354" s="8">
        <v>131</v>
      </c>
      <c r="O354" t="s">
        <v>1442</v>
      </c>
      <c r="P354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1</v>
      </c>
      <c r="Y354" s="7">
        <v>0</v>
      </c>
      <c r="Z354" s="7">
        <v>0</v>
      </c>
      <c r="AA354" s="7">
        <v>1</v>
      </c>
      <c r="AB354" s="7">
        <v>0</v>
      </c>
      <c r="AC354" s="7">
        <v>0</v>
      </c>
      <c r="AD354" s="7">
        <v>0</v>
      </c>
      <c r="AE354" s="7">
        <v>0</v>
      </c>
      <c r="AF354" s="7"/>
      <c r="AG354" s="7"/>
      <c r="AH354">
        <f>VLOOKUP(C354,KBMAUCO!$A$2:$S$604,5,FALSE)</f>
        <v>24</v>
      </c>
      <c r="AI354" s="7" t="str">
        <f t="shared" si="80"/>
        <v>S</v>
      </c>
      <c r="AJ354">
        <f>VLOOKUP($C354,KBMAUCO!$A$2:$S$604,17,FALSE)</f>
        <v>18</v>
      </c>
      <c r="AK354" s="7" t="str">
        <f t="shared" si="81"/>
        <v>S</v>
      </c>
      <c r="AL354">
        <f>VLOOKUP($C354,KBMAUCO!$A$2:$S$604,6,FALSE)</f>
        <v>6</v>
      </c>
      <c r="AM354" s="7" t="str">
        <f t="shared" si="82"/>
        <v>R</v>
      </c>
      <c r="AN354">
        <f>VLOOKUP($C354,KBMAUCO!$A$2:$S$604,15,FALSE)</f>
        <v>26</v>
      </c>
      <c r="AO354" s="7" t="str">
        <f t="shared" si="83"/>
        <v>S</v>
      </c>
      <c r="AP354">
        <f>VLOOKUP($C354,KBMAUCO!$A$2:$S$604,12,FALSE)</f>
        <v>39</v>
      </c>
      <c r="AQ354" s="7" t="str">
        <f t="shared" si="84"/>
        <v>S</v>
      </c>
      <c r="AR354">
        <f>VLOOKUP($C354,KBMAUCO!$A$2:$S$604,7,FALSE)</f>
        <v>33</v>
      </c>
      <c r="AS354" s="7" t="str">
        <f t="shared" si="85"/>
        <v>S</v>
      </c>
      <c r="AT354">
        <f>VLOOKUP($C354,KBMAUCO!$A$2:$S$604,10,FALSE)</f>
        <v>34</v>
      </c>
      <c r="AU354" s="7" t="str">
        <f t="shared" si="86"/>
        <v>S</v>
      </c>
      <c r="AV354">
        <f>VLOOKUP($C354,KBMAUCO!$A$2:$S$604,8,FALSE)</f>
        <v>6</v>
      </c>
      <c r="AW354" s="7" t="str">
        <f t="shared" si="87"/>
        <v>R</v>
      </c>
      <c r="AX354">
        <f>VLOOKUP($C354,KBMAUCO!$A$2:$S$604,11,FALSE)</f>
        <v>39</v>
      </c>
      <c r="AY354" s="7" t="str">
        <f t="shared" si="88"/>
        <v>S</v>
      </c>
      <c r="AZ354">
        <f>VLOOKUP($C354,KBMAUCO!$A$2:$S$604,13,FALSE)</f>
        <v>30</v>
      </c>
      <c r="BA354" s="7" t="str">
        <f t="shared" si="89"/>
        <v>S</v>
      </c>
      <c r="BB354">
        <f>VLOOKUP($C354,KBMAUCO!$A$2:$S$604,9,FALSE)</f>
        <v>24</v>
      </c>
      <c r="BC354" s="7" t="str">
        <f t="shared" si="90"/>
        <v>S</v>
      </c>
      <c r="BD354">
        <f>VLOOKUP($C354,KBMAUCO!$A$2:$S$604,14,FALSE)</f>
        <v>33</v>
      </c>
      <c r="BE354" s="7" t="str">
        <f t="shared" si="91"/>
        <v>S</v>
      </c>
      <c r="BF354">
        <f>VLOOKUP($C354,KBMAUCO!$A$2:$S$604,16,FALSE)</f>
        <v>39</v>
      </c>
      <c r="BG354" s="7" t="str">
        <f t="shared" si="92"/>
        <v>S</v>
      </c>
      <c r="BH354">
        <f>VLOOKUP($C354,KBMAUCO!$A$2:$S$604,19,FALSE)</f>
        <v>31</v>
      </c>
      <c r="BI354" s="7" t="str">
        <f t="shared" si="93"/>
        <v>S</v>
      </c>
      <c r="BJ354">
        <f>VLOOKUP($C354,KBMAUCO!$A$2:$S$604,18,FALSE)</f>
        <v>31</v>
      </c>
      <c r="BK354" s="7" t="str">
        <f t="shared" si="94"/>
        <v>S</v>
      </c>
      <c r="BL354" t="str">
        <f>VLOOKUP($C354,KBMAUCO!$A$2:$S$604,4,FALSE)</f>
        <v>_</v>
      </c>
      <c r="BM354" s="7" t="str">
        <f>IF(BL354&gt;21,"S",IF(BL354&lt;16,"R","I"))</f>
        <v>S</v>
      </c>
    </row>
    <row r="355" spans="1:65">
      <c r="A355" t="s">
        <v>1443</v>
      </c>
      <c r="C355">
        <v>4380</v>
      </c>
      <c r="D355" t="s">
        <v>1443</v>
      </c>
      <c r="E355" s="23"/>
      <c r="F355" t="s">
        <v>1443</v>
      </c>
      <c r="G355" s="7" t="s">
        <v>1444</v>
      </c>
      <c r="H355" t="s">
        <v>1443</v>
      </c>
      <c r="I355" s="12" t="s">
        <v>1396</v>
      </c>
      <c r="J355" s="2" t="s">
        <v>1397</v>
      </c>
      <c r="K355" t="s">
        <v>1013</v>
      </c>
      <c r="L355" s="5" t="s">
        <v>1443</v>
      </c>
      <c r="M355" s="4" t="s">
        <v>1014</v>
      </c>
      <c r="N355">
        <v>3268</v>
      </c>
      <c r="O355" t="s">
        <v>1443</v>
      </c>
      <c r="P355">
        <v>1</v>
      </c>
      <c r="Q355" s="7">
        <v>0</v>
      </c>
      <c r="R355" s="7">
        <v>0</v>
      </c>
      <c r="S355" s="7">
        <v>0</v>
      </c>
      <c r="T355" s="7">
        <v>1</v>
      </c>
      <c r="U355" s="7">
        <v>0</v>
      </c>
      <c r="V355" s="7">
        <v>1</v>
      </c>
      <c r="W355" s="7">
        <v>0.5</v>
      </c>
      <c r="X355" s="7">
        <v>1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/>
      <c r="AG355" s="7"/>
      <c r="AH355" s="7">
        <v>25</v>
      </c>
      <c r="AI355" s="7" t="str">
        <f t="shared" si="80"/>
        <v>S</v>
      </c>
      <c r="AJ355" s="7">
        <v>24</v>
      </c>
      <c r="AK355" s="7" t="str">
        <f t="shared" si="81"/>
        <v>S</v>
      </c>
      <c r="AL355" s="7">
        <v>6</v>
      </c>
      <c r="AM355" s="7" t="str">
        <f t="shared" si="82"/>
        <v>R</v>
      </c>
      <c r="AN355" s="7">
        <v>6</v>
      </c>
      <c r="AO355" s="7" t="str">
        <f t="shared" si="83"/>
        <v>R</v>
      </c>
      <c r="AP355" s="7">
        <v>21</v>
      </c>
      <c r="AQ355" s="7" t="str">
        <f t="shared" si="84"/>
        <v>I</v>
      </c>
      <c r="AR355" s="7">
        <v>23</v>
      </c>
      <c r="AS355" s="7" t="str">
        <f t="shared" si="85"/>
        <v>S</v>
      </c>
      <c r="AT355" s="7">
        <v>12</v>
      </c>
      <c r="AU355" s="7" t="str">
        <f t="shared" si="86"/>
        <v>R</v>
      </c>
      <c r="AV355" s="7">
        <v>30</v>
      </c>
      <c r="AW355" s="7" t="str">
        <f t="shared" si="87"/>
        <v>S</v>
      </c>
      <c r="AX355" s="7">
        <v>34</v>
      </c>
      <c r="AY355" s="7" t="str">
        <f t="shared" si="88"/>
        <v>S</v>
      </c>
      <c r="AZ355" s="7">
        <v>30</v>
      </c>
      <c r="BA355" s="7" t="str">
        <f t="shared" si="89"/>
        <v>S</v>
      </c>
      <c r="BB355" s="7">
        <v>26</v>
      </c>
      <c r="BC355" s="7" t="str">
        <f t="shared" si="90"/>
        <v>S</v>
      </c>
      <c r="BD355" s="7">
        <v>34</v>
      </c>
      <c r="BE355" s="7" t="str">
        <f t="shared" si="91"/>
        <v>S</v>
      </c>
      <c r="BF355" s="7">
        <v>36</v>
      </c>
      <c r="BG355" s="7" t="str">
        <f t="shared" si="92"/>
        <v>S</v>
      </c>
      <c r="BH355" s="7">
        <v>31</v>
      </c>
      <c r="BI355" s="7" t="str">
        <f t="shared" si="93"/>
        <v>S</v>
      </c>
      <c r="BJ355" s="7">
        <v>34</v>
      </c>
      <c r="BK355" s="7" t="str">
        <f t="shared" si="94"/>
        <v>S</v>
      </c>
      <c r="BL355" s="1"/>
      <c r="BM355" s="7" t="s">
        <v>1016</v>
      </c>
    </row>
    <row r="356" spans="1:65">
      <c r="A356" t="s">
        <v>1445</v>
      </c>
      <c r="C356">
        <v>4383</v>
      </c>
      <c r="D356" t="s">
        <v>1445</v>
      </c>
      <c r="E356" s="23"/>
      <c r="F356" t="s">
        <v>1445</v>
      </c>
      <c r="G356" s="7" t="s">
        <v>1446</v>
      </c>
      <c r="H356" t="s">
        <v>1445</v>
      </c>
      <c r="I356" s="12" t="s">
        <v>1396</v>
      </c>
      <c r="J356" s="2" t="s">
        <v>1397</v>
      </c>
      <c r="K356" t="s">
        <v>1013</v>
      </c>
      <c r="L356" s="5" t="s">
        <v>1445</v>
      </c>
      <c r="M356" s="4" t="s">
        <v>1014</v>
      </c>
      <c r="N356">
        <v>69</v>
      </c>
      <c r="O356" t="s">
        <v>1445</v>
      </c>
      <c r="P356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1</v>
      </c>
      <c r="Y356" s="7">
        <v>0</v>
      </c>
      <c r="Z356" s="7">
        <v>0</v>
      </c>
      <c r="AA356" s="7">
        <v>0.5</v>
      </c>
      <c r="AB356" s="7">
        <v>0</v>
      </c>
      <c r="AC356" s="7">
        <v>1</v>
      </c>
      <c r="AD356" s="7">
        <v>0</v>
      </c>
      <c r="AE356" s="7">
        <v>0</v>
      </c>
      <c r="AF356" s="7"/>
      <c r="AG356" s="7"/>
      <c r="AH356" s="7">
        <v>22</v>
      </c>
      <c r="AI356" s="7" t="str">
        <f t="shared" si="80"/>
        <v>S</v>
      </c>
      <c r="AJ356" s="7">
        <v>19</v>
      </c>
      <c r="AK356" s="7" t="str">
        <f t="shared" si="81"/>
        <v>S</v>
      </c>
      <c r="AL356" s="7">
        <v>6</v>
      </c>
      <c r="AM356" s="7" t="str">
        <f t="shared" si="82"/>
        <v>R</v>
      </c>
      <c r="AN356" s="7">
        <v>24</v>
      </c>
      <c r="AO356" s="7" t="str">
        <f t="shared" si="83"/>
        <v>S</v>
      </c>
      <c r="AP356" s="7">
        <v>34</v>
      </c>
      <c r="AQ356" s="7" t="str">
        <f t="shared" si="84"/>
        <v>S</v>
      </c>
      <c r="AR356" s="7">
        <v>31</v>
      </c>
      <c r="AS356" s="7" t="str">
        <f t="shared" si="85"/>
        <v>S</v>
      </c>
      <c r="AT356" s="7">
        <v>34</v>
      </c>
      <c r="AU356" s="7" t="str">
        <f t="shared" si="86"/>
        <v>S</v>
      </c>
      <c r="AV356" s="7">
        <v>22</v>
      </c>
      <c r="AW356" s="7" t="str">
        <f t="shared" si="87"/>
        <v>I</v>
      </c>
      <c r="AX356" s="7">
        <v>36</v>
      </c>
      <c r="AY356" s="7" t="str">
        <f t="shared" si="88"/>
        <v>S</v>
      </c>
      <c r="AZ356" s="7">
        <v>30</v>
      </c>
      <c r="BA356" s="7" t="str">
        <f t="shared" si="89"/>
        <v>S</v>
      </c>
      <c r="BB356" s="7">
        <v>6</v>
      </c>
      <c r="BC356" s="7" t="str">
        <f t="shared" si="90"/>
        <v>R</v>
      </c>
      <c r="BD356" s="7">
        <v>30</v>
      </c>
      <c r="BE356" s="7" t="str">
        <f t="shared" si="91"/>
        <v>S</v>
      </c>
      <c r="BF356" s="7">
        <v>31</v>
      </c>
      <c r="BG356" s="7" t="str">
        <f t="shared" si="92"/>
        <v>S</v>
      </c>
      <c r="BH356" s="7">
        <v>31</v>
      </c>
      <c r="BI356" s="7" t="str">
        <f t="shared" si="93"/>
        <v>S</v>
      </c>
      <c r="BJ356" s="7">
        <v>31</v>
      </c>
      <c r="BK356" s="7" t="str">
        <f t="shared" si="94"/>
        <v>S</v>
      </c>
      <c r="BL356" s="1"/>
      <c r="BM356" s="7" t="s">
        <v>1016</v>
      </c>
    </row>
    <row r="357" spans="1:65">
      <c r="A357" t="s">
        <v>1447</v>
      </c>
      <c r="B357">
        <v>1</v>
      </c>
      <c r="C357">
        <v>4388</v>
      </c>
      <c r="D357" t="s">
        <v>1447</v>
      </c>
      <c r="E357" s="23">
        <v>43590</v>
      </c>
      <c r="F357" t="s">
        <v>1447</v>
      </c>
      <c r="G357" s="7" t="s">
        <v>1448</v>
      </c>
      <c r="H357" t="s">
        <v>1447</v>
      </c>
      <c r="I357" s="12" t="s">
        <v>1396</v>
      </c>
      <c r="J357" s="2" t="s">
        <v>1397</v>
      </c>
      <c r="K357" t="s">
        <v>1013</v>
      </c>
      <c r="L357" s="5" t="s">
        <v>1447</v>
      </c>
      <c r="M357" s="4" t="s">
        <v>1014</v>
      </c>
      <c r="N357">
        <v>131</v>
      </c>
      <c r="O357" t="s">
        <v>1447</v>
      </c>
      <c r="P35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1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/>
      <c r="AG357" s="7"/>
      <c r="AH357" s="7">
        <v>25</v>
      </c>
      <c r="AI357" s="7" t="str">
        <f t="shared" si="80"/>
        <v>S</v>
      </c>
      <c r="AJ357" s="7">
        <v>18</v>
      </c>
      <c r="AK357" s="7" t="str">
        <f t="shared" si="81"/>
        <v>S</v>
      </c>
      <c r="AL357" s="7">
        <v>6</v>
      </c>
      <c r="AM357" s="7" t="str">
        <f t="shared" si="82"/>
        <v>R</v>
      </c>
      <c r="AN357" s="7">
        <v>23</v>
      </c>
      <c r="AO357" s="7" t="str">
        <f t="shared" si="83"/>
        <v>S</v>
      </c>
      <c r="AP357" s="7">
        <v>34</v>
      </c>
      <c r="AQ357" s="7" t="str">
        <f t="shared" si="84"/>
        <v>S</v>
      </c>
      <c r="AR357" s="7">
        <v>30</v>
      </c>
      <c r="AS357" s="7" t="str">
        <f t="shared" si="85"/>
        <v>S</v>
      </c>
      <c r="AT357" s="7">
        <v>29</v>
      </c>
      <c r="AU357" s="7" t="str">
        <f t="shared" si="86"/>
        <v>S</v>
      </c>
      <c r="AV357" s="7">
        <v>26</v>
      </c>
      <c r="AW357" s="7" t="str">
        <f t="shared" si="87"/>
        <v>S</v>
      </c>
      <c r="AX357" s="7">
        <v>34</v>
      </c>
      <c r="AY357" s="7" t="str">
        <f t="shared" si="88"/>
        <v>S</v>
      </c>
      <c r="AZ357" s="7">
        <v>28</v>
      </c>
      <c r="BA357" s="7" t="str">
        <f t="shared" si="89"/>
        <v>S</v>
      </c>
      <c r="BB357" s="7">
        <v>22</v>
      </c>
      <c r="BC357" s="7" t="str">
        <f t="shared" si="90"/>
        <v>S</v>
      </c>
      <c r="BD357" s="7">
        <v>32</v>
      </c>
      <c r="BE357" s="7" t="str">
        <f t="shared" si="91"/>
        <v>S</v>
      </c>
      <c r="BF357" s="7">
        <v>32</v>
      </c>
      <c r="BG357" s="7" t="str">
        <f t="shared" si="92"/>
        <v>S</v>
      </c>
      <c r="BH357" s="7">
        <v>28</v>
      </c>
      <c r="BI357" s="7" t="str">
        <f t="shared" si="93"/>
        <v>S</v>
      </c>
      <c r="BJ357" s="7">
        <v>29</v>
      </c>
      <c r="BK357" s="7" t="str">
        <f t="shared" si="94"/>
        <v>S</v>
      </c>
      <c r="BL357" s="1"/>
      <c r="BM357" s="7" t="s">
        <v>1016</v>
      </c>
    </row>
    <row r="358" spans="1:65">
      <c r="A358" t="s">
        <v>1449</v>
      </c>
      <c r="B358">
        <v>1</v>
      </c>
      <c r="C358">
        <v>4390</v>
      </c>
      <c r="D358" t="s">
        <v>1449</v>
      </c>
      <c r="E358" s="23">
        <v>43590</v>
      </c>
      <c r="F358" t="s">
        <v>1449</v>
      </c>
      <c r="G358" s="7" t="s">
        <v>1450</v>
      </c>
      <c r="H358" t="s">
        <v>1449</v>
      </c>
      <c r="I358" s="12" t="s">
        <v>1396</v>
      </c>
      <c r="J358" s="2" t="s">
        <v>1397</v>
      </c>
      <c r="K358" t="s">
        <v>1013</v>
      </c>
      <c r="L358" s="5" t="s">
        <v>1449</v>
      </c>
      <c r="M358" s="4" t="s">
        <v>1014</v>
      </c>
      <c r="N358">
        <v>131</v>
      </c>
      <c r="O358" t="s">
        <v>1449</v>
      </c>
      <c r="P358">
        <v>1</v>
      </c>
      <c r="Q358" s="7">
        <v>0</v>
      </c>
      <c r="R358" s="7">
        <v>0</v>
      </c>
      <c r="S358" s="7">
        <v>0</v>
      </c>
      <c r="T358" s="7">
        <v>1</v>
      </c>
      <c r="U358" s="7">
        <v>0.5</v>
      </c>
      <c r="V358" s="7">
        <v>1</v>
      </c>
      <c r="W358" s="7">
        <v>1</v>
      </c>
      <c r="X358" s="7">
        <v>1</v>
      </c>
      <c r="Y358" s="7">
        <v>0.5</v>
      </c>
      <c r="Z358" s="7">
        <v>0</v>
      </c>
      <c r="AA358" s="7">
        <v>1</v>
      </c>
      <c r="AB358" s="7">
        <v>0</v>
      </c>
      <c r="AC358" s="7">
        <v>0</v>
      </c>
      <c r="AD358" s="7">
        <v>0</v>
      </c>
      <c r="AE358" s="7">
        <v>1</v>
      </c>
      <c r="AF358" s="7"/>
      <c r="AG358" s="7"/>
      <c r="AH358" s="7">
        <v>22</v>
      </c>
      <c r="AI358" s="7" t="str">
        <f t="shared" si="80"/>
        <v>S</v>
      </c>
      <c r="AJ358" s="7">
        <v>12</v>
      </c>
      <c r="AK358" s="7" t="str">
        <f t="shared" si="81"/>
        <v>I</v>
      </c>
      <c r="AL358" s="7">
        <v>6</v>
      </c>
      <c r="AM358" s="7" t="str">
        <f t="shared" si="82"/>
        <v>R</v>
      </c>
      <c r="AN358" s="7">
        <v>6</v>
      </c>
      <c r="AO358" s="7" t="str">
        <f t="shared" si="83"/>
        <v>R</v>
      </c>
      <c r="AP358" s="7">
        <v>17</v>
      </c>
      <c r="AQ358" s="7" t="str">
        <f t="shared" si="84"/>
        <v>R</v>
      </c>
      <c r="AR358" s="7">
        <v>20</v>
      </c>
      <c r="AS358" s="7" t="str">
        <f t="shared" si="85"/>
        <v>I</v>
      </c>
      <c r="AT358" s="7">
        <v>10</v>
      </c>
      <c r="AU358" s="7" t="str">
        <f t="shared" si="86"/>
        <v>R</v>
      </c>
      <c r="AV358" s="7">
        <v>6</v>
      </c>
      <c r="AW358" s="7" t="str">
        <f t="shared" si="87"/>
        <v>R</v>
      </c>
      <c r="AX358" s="7">
        <v>33</v>
      </c>
      <c r="AY358" s="7" t="str">
        <f t="shared" si="88"/>
        <v>S</v>
      </c>
      <c r="AZ358" s="7">
        <v>31</v>
      </c>
      <c r="BA358" s="7" t="str">
        <f t="shared" si="89"/>
        <v>S</v>
      </c>
      <c r="BB358" s="7">
        <v>24</v>
      </c>
      <c r="BC358" s="7" t="str">
        <f t="shared" si="90"/>
        <v>S</v>
      </c>
      <c r="BD358" s="7">
        <v>33</v>
      </c>
      <c r="BE358" s="7" t="str">
        <f t="shared" si="91"/>
        <v>S</v>
      </c>
      <c r="BF358" s="7">
        <v>35</v>
      </c>
      <c r="BG358" s="7" t="str">
        <f t="shared" si="92"/>
        <v>S</v>
      </c>
      <c r="BH358" s="7">
        <v>25</v>
      </c>
      <c r="BI358" s="7" t="str">
        <f t="shared" si="93"/>
        <v>S</v>
      </c>
      <c r="BJ358" s="7">
        <v>6</v>
      </c>
      <c r="BK358" s="7" t="str">
        <f t="shared" si="94"/>
        <v>R</v>
      </c>
      <c r="BL358" s="1"/>
      <c r="BM358" s="7" t="s">
        <v>1016</v>
      </c>
    </row>
    <row r="359" spans="1:65">
      <c r="A359" t="s">
        <v>1451</v>
      </c>
      <c r="B359">
        <v>1</v>
      </c>
      <c r="C359">
        <v>4391</v>
      </c>
      <c r="D359" t="s">
        <v>1451</v>
      </c>
      <c r="E359" s="23">
        <v>43590</v>
      </c>
      <c r="F359" t="s">
        <v>1451</v>
      </c>
      <c r="G359" s="7" t="s">
        <v>1450</v>
      </c>
      <c r="H359" t="s">
        <v>1451</v>
      </c>
      <c r="I359" s="12" t="s">
        <v>1396</v>
      </c>
      <c r="J359" s="2" t="s">
        <v>1397</v>
      </c>
      <c r="K359" t="s">
        <v>1013</v>
      </c>
      <c r="L359" s="5" t="s">
        <v>1451</v>
      </c>
      <c r="M359" s="4" t="s">
        <v>1014</v>
      </c>
      <c r="N359">
        <v>131</v>
      </c>
      <c r="O359" t="s">
        <v>1451</v>
      </c>
      <c r="P359">
        <v>1</v>
      </c>
      <c r="Q359" s="7">
        <v>0</v>
      </c>
      <c r="R359" s="7">
        <v>0</v>
      </c>
      <c r="S359" s="7">
        <v>0</v>
      </c>
      <c r="T359" s="7">
        <v>1</v>
      </c>
      <c r="U359" s="7">
        <v>0.5</v>
      </c>
      <c r="V359" s="7">
        <v>1</v>
      </c>
      <c r="W359" s="7">
        <v>1</v>
      </c>
      <c r="X359" s="7">
        <v>1</v>
      </c>
      <c r="Y359" s="7">
        <v>0.5</v>
      </c>
      <c r="Z359" s="7">
        <v>0.5</v>
      </c>
      <c r="AA359" s="7">
        <v>1</v>
      </c>
      <c r="AB359" s="7">
        <v>0</v>
      </c>
      <c r="AC359" s="7">
        <v>0</v>
      </c>
      <c r="AD359" s="7">
        <v>0</v>
      </c>
      <c r="AE359" s="7">
        <v>1</v>
      </c>
      <c r="AF359" s="7"/>
      <c r="AG359" s="7"/>
      <c r="AH359" s="7">
        <v>19</v>
      </c>
      <c r="AI359" s="7" t="str">
        <f t="shared" si="80"/>
        <v>I</v>
      </c>
      <c r="AJ359" s="7">
        <v>12</v>
      </c>
      <c r="AK359" s="7" t="str">
        <f t="shared" si="81"/>
        <v>I</v>
      </c>
      <c r="AL359" s="7">
        <v>6</v>
      </c>
      <c r="AM359" s="7" t="str">
        <f t="shared" si="82"/>
        <v>R</v>
      </c>
      <c r="AN359" s="7">
        <v>6</v>
      </c>
      <c r="AO359" s="7" t="str">
        <f t="shared" si="83"/>
        <v>R</v>
      </c>
      <c r="AP359" s="7">
        <v>18</v>
      </c>
      <c r="AQ359" s="7" t="str">
        <f t="shared" si="84"/>
        <v>R</v>
      </c>
      <c r="AR359" s="7">
        <v>19</v>
      </c>
      <c r="AS359" s="7" t="str">
        <f t="shared" si="85"/>
        <v>I</v>
      </c>
      <c r="AT359" s="7">
        <v>9</v>
      </c>
      <c r="AU359" s="7" t="str">
        <f t="shared" si="86"/>
        <v>R</v>
      </c>
      <c r="AV359" s="7">
        <v>6</v>
      </c>
      <c r="AW359" s="7" t="str">
        <f t="shared" si="87"/>
        <v>R</v>
      </c>
      <c r="AX359" s="7">
        <v>30</v>
      </c>
      <c r="AY359" s="7" t="str">
        <f t="shared" si="88"/>
        <v>S</v>
      </c>
      <c r="AZ359" s="7">
        <v>26</v>
      </c>
      <c r="BA359" s="7" t="str">
        <f t="shared" si="89"/>
        <v>S</v>
      </c>
      <c r="BB359" s="7">
        <v>21</v>
      </c>
      <c r="BC359" s="7" t="str">
        <f t="shared" si="90"/>
        <v>S</v>
      </c>
      <c r="BD359" s="7">
        <v>32</v>
      </c>
      <c r="BE359" s="7" t="str">
        <f t="shared" si="91"/>
        <v>S</v>
      </c>
      <c r="BF359" s="7">
        <v>30</v>
      </c>
      <c r="BG359" s="7" t="str">
        <f t="shared" si="92"/>
        <v>S</v>
      </c>
      <c r="BH359" s="7">
        <v>23</v>
      </c>
      <c r="BI359" s="7" t="str">
        <f t="shared" si="93"/>
        <v>I</v>
      </c>
      <c r="BJ359" s="7">
        <v>6</v>
      </c>
      <c r="BK359" s="7" t="str">
        <f t="shared" si="94"/>
        <v>R</v>
      </c>
      <c r="BL359" s="1"/>
      <c r="BM359" s="7" t="s">
        <v>1016</v>
      </c>
    </row>
    <row r="360" spans="1:65">
      <c r="A360" t="s">
        <v>1452</v>
      </c>
      <c r="B360">
        <v>1</v>
      </c>
      <c r="C360">
        <v>4392</v>
      </c>
      <c r="D360" t="s">
        <v>1452</v>
      </c>
      <c r="E360" s="23">
        <v>43590</v>
      </c>
      <c r="F360" t="s">
        <v>1452</v>
      </c>
      <c r="G360" s="7" t="s">
        <v>1453</v>
      </c>
      <c r="H360" t="s">
        <v>1452</v>
      </c>
      <c r="I360" s="12" t="s">
        <v>1396</v>
      </c>
      <c r="J360" s="2" t="s">
        <v>1397</v>
      </c>
      <c r="K360" t="s">
        <v>1013</v>
      </c>
      <c r="L360" s="5" t="s">
        <v>1452</v>
      </c>
      <c r="M360" s="4" t="s">
        <v>1014</v>
      </c>
      <c r="N360">
        <v>1193</v>
      </c>
      <c r="O360" t="s">
        <v>1452</v>
      </c>
      <c r="P360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1</v>
      </c>
      <c r="Y360" s="7">
        <v>0</v>
      </c>
      <c r="Z360" s="7">
        <v>0</v>
      </c>
      <c r="AA360" s="7">
        <v>1</v>
      </c>
      <c r="AB360" s="7">
        <v>0</v>
      </c>
      <c r="AC360" s="7">
        <v>0</v>
      </c>
      <c r="AD360" s="7">
        <v>0</v>
      </c>
      <c r="AE360" s="7">
        <v>0</v>
      </c>
      <c r="AF360" s="7"/>
      <c r="AG360" s="7"/>
      <c r="AH360" s="7">
        <v>19</v>
      </c>
      <c r="AI360" s="7" t="str">
        <f t="shared" si="80"/>
        <v>I</v>
      </c>
      <c r="AJ360" s="7">
        <v>18</v>
      </c>
      <c r="AK360" s="7" t="str">
        <f t="shared" si="81"/>
        <v>S</v>
      </c>
      <c r="AL360" s="7">
        <v>6</v>
      </c>
      <c r="AM360" s="7" t="str">
        <f t="shared" si="82"/>
        <v>R</v>
      </c>
      <c r="AN360" s="7">
        <v>25</v>
      </c>
      <c r="AO360" s="7" t="str">
        <f t="shared" si="83"/>
        <v>S</v>
      </c>
      <c r="AP360" s="7">
        <v>34</v>
      </c>
      <c r="AQ360" s="7" t="str">
        <f t="shared" si="84"/>
        <v>S</v>
      </c>
      <c r="AR360" s="7">
        <v>30</v>
      </c>
      <c r="AS360" s="7" t="str">
        <f t="shared" si="85"/>
        <v>S</v>
      </c>
      <c r="AT360" s="7">
        <v>32</v>
      </c>
      <c r="AU360" s="7" t="str">
        <f t="shared" si="86"/>
        <v>S</v>
      </c>
      <c r="AV360" s="7">
        <v>6</v>
      </c>
      <c r="AW360" s="7" t="str">
        <f t="shared" si="87"/>
        <v>R</v>
      </c>
      <c r="AX360" s="7">
        <v>38</v>
      </c>
      <c r="AY360" s="7" t="str">
        <f t="shared" si="88"/>
        <v>S</v>
      </c>
      <c r="AZ360" s="7">
        <v>32</v>
      </c>
      <c r="BA360" s="7" t="str">
        <f t="shared" si="89"/>
        <v>S</v>
      </c>
      <c r="BB360" s="7">
        <v>24</v>
      </c>
      <c r="BC360" s="7" t="str">
        <f t="shared" si="90"/>
        <v>S</v>
      </c>
      <c r="BD360" s="7">
        <v>34</v>
      </c>
      <c r="BE360" s="7" t="str">
        <f t="shared" si="91"/>
        <v>S</v>
      </c>
      <c r="BF360" s="7">
        <v>36</v>
      </c>
      <c r="BG360" s="7" t="str">
        <f t="shared" si="92"/>
        <v>S</v>
      </c>
      <c r="BH360" s="7">
        <v>31</v>
      </c>
      <c r="BI360" s="7" t="str">
        <f t="shared" si="93"/>
        <v>S</v>
      </c>
      <c r="BJ360" s="7">
        <v>27</v>
      </c>
      <c r="BK360" s="7" t="str">
        <f t="shared" si="94"/>
        <v>S</v>
      </c>
      <c r="BL360" s="1"/>
      <c r="BM360" s="7" t="s">
        <v>1016</v>
      </c>
    </row>
    <row r="361" spans="1:65">
      <c r="A361" t="s">
        <v>1454</v>
      </c>
      <c r="B361">
        <v>1</v>
      </c>
      <c r="C361">
        <v>4393</v>
      </c>
      <c r="D361" t="s">
        <v>1454</v>
      </c>
      <c r="E361" s="23">
        <v>43590</v>
      </c>
      <c r="F361" t="s">
        <v>1454</v>
      </c>
      <c r="G361" s="7" t="s">
        <v>1455</v>
      </c>
      <c r="H361" t="s">
        <v>1454</v>
      </c>
      <c r="I361" s="12" t="s">
        <v>1396</v>
      </c>
      <c r="J361" s="2" t="s">
        <v>1397</v>
      </c>
      <c r="K361" t="s">
        <v>1013</v>
      </c>
      <c r="L361" s="5" t="s">
        <v>1454</v>
      </c>
      <c r="M361" s="4" t="s">
        <v>1014</v>
      </c>
      <c r="N361">
        <v>1193</v>
      </c>
      <c r="O361" t="s">
        <v>1454</v>
      </c>
      <c r="P361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1</v>
      </c>
      <c r="Y361" s="7">
        <v>0</v>
      </c>
      <c r="Z361" s="7">
        <v>0</v>
      </c>
      <c r="AA361" s="7">
        <v>1</v>
      </c>
      <c r="AB361" s="7">
        <v>0</v>
      </c>
      <c r="AC361" s="7">
        <v>0</v>
      </c>
      <c r="AD361" s="7">
        <v>0</v>
      </c>
      <c r="AE361" s="7">
        <v>0</v>
      </c>
      <c r="AF361" s="7"/>
      <c r="AG361" s="7"/>
      <c r="AH361" s="7">
        <v>26</v>
      </c>
      <c r="AI361" s="7" t="str">
        <f t="shared" si="80"/>
        <v>S</v>
      </c>
      <c r="AJ361" s="7">
        <v>24</v>
      </c>
      <c r="AK361" s="7" t="str">
        <f t="shared" si="81"/>
        <v>S</v>
      </c>
      <c r="AL361" s="7">
        <v>6</v>
      </c>
      <c r="AM361" s="7" t="str">
        <f t="shared" si="82"/>
        <v>R</v>
      </c>
      <c r="AN361" s="7">
        <v>28</v>
      </c>
      <c r="AO361" s="7" t="str">
        <f t="shared" si="83"/>
        <v>S</v>
      </c>
      <c r="AP361" s="7">
        <v>38</v>
      </c>
      <c r="AQ361" s="7" t="str">
        <f t="shared" si="84"/>
        <v>S</v>
      </c>
      <c r="AR361" s="7">
        <v>30</v>
      </c>
      <c r="AS361" s="7" t="str">
        <f t="shared" si="85"/>
        <v>S</v>
      </c>
      <c r="AT361" s="7">
        <v>35</v>
      </c>
      <c r="AU361" s="7" t="str">
        <f t="shared" si="86"/>
        <v>S</v>
      </c>
      <c r="AV361" s="7">
        <v>12</v>
      </c>
      <c r="AW361" s="7" t="str">
        <f t="shared" si="87"/>
        <v>R</v>
      </c>
      <c r="AX361" s="7">
        <v>38</v>
      </c>
      <c r="AY361" s="7" t="str">
        <f t="shared" si="88"/>
        <v>S</v>
      </c>
      <c r="AZ361" s="7">
        <v>34</v>
      </c>
      <c r="BA361" s="7" t="str">
        <f t="shared" si="89"/>
        <v>S</v>
      </c>
      <c r="BB361" s="7">
        <v>26</v>
      </c>
      <c r="BC361" s="7" t="str">
        <f t="shared" si="90"/>
        <v>S</v>
      </c>
      <c r="BD361" s="7">
        <v>32</v>
      </c>
      <c r="BE361" s="7" t="str">
        <f t="shared" si="91"/>
        <v>S</v>
      </c>
      <c r="BF361" s="7">
        <v>36</v>
      </c>
      <c r="BG361" s="7" t="str">
        <f t="shared" si="92"/>
        <v>S</v>
      </c>
      <c r="BH361" s="7">
        <v>32</v>
      </c>
      <c r="BI361" s="7" t="str">
        <f t="shared" si="93"/>
        <v>S</v>
      </c>
      <c r="BJ361" s="7">
        <v>28</v>
      </c>
      <c r="BK361" s="7" t="str">
        <f t="shared" si="94"/>
        <v>S</v>
      </c>
      <c r="BL361" s="1"/>
      <c r="BM361" s="7" t="s">
        <v>1016</v>
      </c>
    </row>
    <row r="362" spans="1:65">
      <c r="A362" t="s">
        <v>1456</v>
      </c>
      <c r="B362">
        <v>1</v>
      </c>
      <c r="C362">
        <v>4396</v>
      </c>
      <c r="D362" t="s">
        <v>1456</v>
      </c>
      <c r="E362" s="23">
        <v>43590</v>
      </c>
      <c r="F362" t="s">
        <v>1456</v>
      </c>
      <c r="G362" s="7" t="s">
        <v>1457</v>
      </c>
      <c r="H362" t="s">
        <v>1456</v>
      </c>
      <c r="I362" s="12" t="s">
        <v>1396</v>
      </c>
      <c r="J362" s="2" t="s">
        <v>1397</v>
      </c>
      <c r="K362" t="s">
        <v>1013</v>
      </c>
      <c r="L362" s="5" t="s">
        <v>1456</v>
      </c>
      <c r="M362" s="4" t="s">
        <v>1014</v>
      </c>
      <c r="N362">
        <v>131</v>
      </c>
      <c r="O362" t="s">
        <v>1456</v>
      </c>
      <c r="P362">
        <v>1</v>
      </c>
      <c r="Q362" s="7">
        <v>0</v>
      </c>
      <c r="R362" s="7">
        <v>0</v>
      </c>
      <c r="S362" s="7">
        <v>0</v>
      </c>
      <c r="T362" s="7">
        <v>1</v>
      </c>
      <c r="U362" s="7">
        <v>1</v>
      </c>
      <c r="V362" s="7">
        <v>1</v>
      </c>
      <c r="W362" s="7">
        <v>1</v>
      </c>
      <c r="X362" s="7">
        <v>1</v>
      </c>
      <c r="Y362" s="7">
        <v>0</v>
      </c>
      <c r="Z362" s="7">
        <v>0</v>
      </c>
      <c r="AA362" s="7">
        <v>1</v>
      </c>
      <c r="AB362" s="7">
        <v>0</v>
      </c>
      <c r="AC362" s="7">
        <v>0</v>
      </c>
      <c r="AD362" s="7">
        <v>0</v>
      </c>
      <c r="AE362" s="7">
        <v>0</v>
      </c>
      <c r="AF362" s="7"/>
      <c r="AG362" s="7"/>
      <c r="AH362" s="7">
        <v>25</v>
      </c>
      <c r="AI362" s="7" t="str">
        <f t="shared" si="80"/>
        <v>S</v>
      </c>
      <c r="AJ362" s="7">
        <v>19</v>
      </c>
      <c r="AK362" s="7" t="str">
        <f t="shared" si="81"/>
        <v>S</v>
      </c>
      <c r="AL362" s="7">
        <v>6</v>
      </c>
      <c r="AM362" s="7" t="str">
        <f t="shared" si="82"/>
        <v>R</v>
      </c>
      <c r="AN362" s="7">
        <v>6</v>
      </c>
      <c r="AO362" s="7" t="str">
        <f t="shared" si="83"/>
        <v>R</v>
      </c>
      <c r="AP362" s="7">
        <v>17</v>
      </c>
      <c r="AQ362" s="7" t="str">
        <f t="shared" si="84"/>
        <v>R</v>
      </c>
      <c r="AR362" s="7">
        <v>16</v>
      </c>
      <c r="AS362" s="7" t="str">
        <f t="shared" si="85"/>
        <v>R</v>
      </c>
      <c r="AT362" s="7">
        <v>7</v>
      </c>
      <c r="AU362" s="7" t="str">
        <f t="shared" si="86"/>
        <v>R</v>
      </c>
      <c r="AV362" s="7">
        <v>6</v>
      </c>
      <c r="AW362" s="7" t="str">
        <f t="shared" si="87"/>
        <v>R</v>
      </c>
      <c r="AX362" s="7">
        <v>33</v>
      </c>
      <c r="AY362" s="7" t="str">
        <f t="shared" si="88"/>
        <v>S</v>
      </c>
      <c r="AZ362" s="7">
        <v>31</v>
      </c>
      <c r="BA362" s="7" t="str">
        <f t="shared" si="89"/>
        <v>S</v>
      </c>
      <c r="BB362" s="7">
        <v>27</v>
      </c>
      <c r="BC362" s="7" t="str">
        <f t="shared" si="90"/>
        <v>S</v>
      </c>
      <c r="BD362" s="7">
        <v>31</v>
      </c>
      <c r="BE362" s="7" t="str">
        <f t="shared" si="91"/>
        <v>S</v>
      </c>
      <c r="BF362" s="7">
        <v>34</v>
      </c>
      <c r="BG362" s="7" t="str">
        <f t="shared" si="92"/>
        <v>S</v>
      </c>
      <c r="BH362" s="7">
        <v>28</v>
      </c>
      <c r="BI362" s="7" t="str">
        <f t="shared" si="93"/>
        <v>S</v>
      </c>
      <c r="BJ362" s="7">
        <v>30</v>
      </c>
      <c r="BK362" s="7" t="str">
        <f t="shared" si="94"/>
        <v>S</v>
      </c>
      <c r="BL362" s="1"/>
      <c r="BM362" s="7" t="s">
        <v>1016</v>
      </c>
    </row>
    <row r="363" spans="1:65">
      <c r="A363" t="s">
        <v>1458</v>
      </c>
      <c r="C363">
        <v>4397</v>
      </c>
      <c r="D363" t="s">
        <v>1458</v>
      </c>
      <c r="E363" s="23"/>
      <c r="F363" t="s">
        <v>1458</v>
      </c>
      <c r="G363" s="7" t="s">
        <v>1459</v>
      </c>
      <c r="H363" t="s">
        <v>1458</v>
      </c>
      <c r="I363" s="12" t="s">
        <v>1396</v>
      </c>
      <c r="J363" s="2" t="s">
        <v>1397</v>
      </c>
      <c r="K363" t="s">
        <v>1013</v>
      </c>
      <c r="L363" s="5" t="s">
        <v>1458</v>
      </c>
      <c r="M363" s="4" t="s">
        <v>1014</v>
      </c>
      <c r="N363">
        <v>744</v>
      </c>
      <c r="O363" t="s">
        <v>1458</v>
      </c>
      <c r="P363">
        <v>0</v>
      </c>
      <c r="Q363" s="7">
        <v>0</v>
      </c>
      <c r="R363" s="7">
        <v>0</v>
      </c>
      <c r="S363" s="7">
        <v>0</v>
      </c>
      <c r="T363" s="7">
        <v>1</v>
      </c>
      <c r="U363" s="7">
        <v>0</v>
      </c>
      <c r="V363" s="7">
        <v>0</v>
      </c>
      <c r="W363" s="7">
        <v>0</v>
      </c>
      <c r="X363" s="7">
        <v>1</v>
      </c>
      <c r="Y363" s="7">
        <v>0</v>
      </c>
      <c r="Z363" s="7">
        <v>0</v>
      </c>
      <c r="AA363" s="7">
        <v>1</v>
      </c>
      <c r="AB363" s="7">
        <v>0</v>
      </c>
      <c r="AC363" s="7">
        <v>0</v>
      </c>
      <c r="AD363" s="7">
        <v>0</v>
      </c>
      <c r="AE363" s="7">
        <v>1</v>
      </c>
      <c r="AF363" s="7"/>
      <c r="AG363" s="7"/>
      <c r="AH363" s="7">
        <v>24</v>
      </c>
      <c r="AI363" s="7" t="str">
        <f t="shared" si="80"/>
        <v>S</v>
      </c>
      <c r="AJ363" s="7">
        <v>17</v>
      </c>
      <c r="AK363" s="7" t="str">
        <f t="shared" si="81"/>
        <v>S</v>
      </c>
      <c r="AL363" s="7">
        <v>6</v>
      </c>
      <c r="AM363" s="7" t="str">
        <f t="shared" si="82"/>
        <v>R</v>
      </c>
      <c r="AN363" s="7">
        <v>16</v>
      </c>
      <c r="AO363" s="7" t="str">
        <f t="shared" si="83"/>
        <v>R</v>
      </c>
      <c r="AP363" s="7">
        <v>35</v>
      </c>
      <c r="AQ363" s="7" t="str">
        <f t="shared" si="84"/>
        <v>S</v>
      </c>
      <c r="AR363" s="7">
        <v>21</v>
      </c>
      <c r="AS363" s="7" t="str">
        <f t="shared" si="85"/>
        <v>S</v>
      </c>
      <c r="AT363" s="7">
        <v>31</v>
      </c>
      <c r="AU363" s="7" t="str">
        <f t="shared" si="86"/>
        <v>S</v>
      </c>
      <c r="AV363" s="7">
        <v>11</v>
      </c>
      <c r="AW363" s="7" t="str">
        <f t="shared" si="87"/>
        <v>R</v>
      </c>
      <c r="AX363" s="7">
        <v>33</v>
      </c>
      <c r="AY363" s="7" t="str">
        <f t="shared" si="88"/>
        <v>S</v>
      </c>
      <c r="AZ363" s="7">
        <v>26</v>
      </c>
      <c r="BA363" s="7" t="str">
        <f t="shared" si="89"/>
        <v>S</v>
      </c>
      <c r="BB363" s="7">
        <v>25</v>
      </c>
      <c r="BC363" s="7" t="str">
        <f t="shared" si="90"/>
        <v>S</v>
      </c>
      <c r="BD363" s="7">
        <v>29</v>
      </c>
      <c r="BE363" s="7" t="str">
        <f t="shared" si="91"/>
        <v>S</v>
      </c>
      <c r="BF363" s="7">
        <v>34</v>
      </c>
      <c r="BG363" s="7" t="str">
        <f t="shared" si="92"/>
        <v>S</v>
      </c>
      <c r="BH363" s="7">
        <v>31</v>
      </c>
      <c r="BI363" s="7" t="str">
        <f t="shared" si="93"/>
        <v>S</v>
      </c>
      <c r="BJ363" s="7">
        <v>6</v>
      </c>
      <c r="BK363" s="7" t="str">
        <f t="shared" si="94"/>
        <v>R</v>
      </c>
      <c r="BL363" s="1"/>
      <c r="BM363" s="7" t="s">
        <v>1016</v>
      </c>
    </row>
    <row r="364" spans="1:65">
      <c r="A364" t="s">
        <v>1460</v>
      </c>
      <c r="C364">
        <v>4398</v>
      </c>
      <c r="D364" t="s">
        <v>1460</v>
      </c>
      <c r="E364" s="23"/>
      <c r="F364" t="s">
        <v>1460</v>
      </c>
      <c r="G364" s="7" t="s">
        <v>1459</v>
      </c>
      <c r="H364" t="s">
        <v>1460</v>
      </c>
      <c r="I364" s="12" t="s">
        <v>1396</v>
      </c>
      <c r="J364" s="2" t="s">
        <v>1397</v>
      </c>
      <c r="K364" t="s">
        <v>1013</v>
      </c>
      <c r="L364" s="5" t="s">
        <v>1460</v>
      </c>
      <c r="M364" s="4" t="s">
        <v>1014</v>
      </c>
      <c r="N364">
        <v>3036</v>
      </c>
      <c r="O364" t="s">
        <v>1460</v>
      </c>
      <c r="P364">
        <v>0</v>
      </c>
      <c r="Q364" s="7">
        <v>0</v>
      </c>
      <c r="R364" s="7">
        <v>0</v>
      </c>
      <c r="S364" s="7">
        <v>0</v>
      </c>
      <c r="T364" s="7">
        <v>1</v>
      </c>
      <c r="U364" s="7">
        <v>0.5</v>
      </c>
      <c r="V364" s="7">
        <v>0</v>
      </c>
      <c r="W364" s="7">
        <v>0</v>
      </c>
      <c r="X364" s="7">
        <v>1</v>
      </c>
      <c r="Y364" s="7">
        <v>0</v>
      </c>
      <c r="Z364" s="7">
        <v>0</v>
      </c>
      <c r="AA364" s="7">
        <v>0.5</v>
      </c>
      <c r="AB364" s="7">
        <v>0</v>
      </c>
      <c r="AC364" s="7">
        <v>0</v>
      </c>
      <c r="AD364" s="7">
        <v>0</v>
      </c>
      <c r="AE364" s="7">
        <v>1</v>
      </c>
      <c r="AF364" s="7"/>
      <c r="AG364" s="7"/>
      <c r="AH364" s="7">
        <v>23</v>
      </c>
      <c r="AI364" s="7" t="str">
        <f t="shared" si="80"/>
        <v>S</v>
      </c>
      <c r="AJ364" s="7">
        <v>15</v>
      </c>
      <c r="AK364" s="7" t="str">
        <f t="shared" si="81"/>
        <v>S</v>
      </c>
      <c r="AL364" s="7">
        <v>6</v>
      </c>
      <c r="AM364" s="7" t="str">
        <f t="shared" si="82"/>
        <v>R</v>
      </c>
      <c r="AN364" s="7">
        <v>6</v>
      </c>
      <c r="AO364" s="7" t="str">
        <f t="shared" si="83"/>
        <v>R</v>
      </c>
      <c r="AP364" s="7">
        <v>33</v>
      </c>
      <c r="AQ364" s="7" t="str">
        <f t="shared" si="84"/>
        <v>S</v>
      </c>
      <c r="AR364" s="7">
        <v>18</v>
      </c>
      <c r="AS364" s="7" t="str">
        <f t="shared" si="85"/>
        <v>I</v>
      </c>
      <c r="AT364" s="7">
        <v>24</v>
      </c>
      <c r="AU364" s="7" t="str">
        <f t="shared" si="86"/>
        <v>S</v>
      </c>
      <c r="AV364" s="7">
        <v>24</v>
      </c>
      <c r="AW364" s="7" t="str">
        <f t="shared" si="87"/>
        <v>I</v>
      </c>
      <c r="AX364" s="7">
        <v>30</v>
      </c>
      <c r="AY364" s="7" t="str">
        <f t="shared" si="88"/>
        <v>S</v>
      </c>
      <c r="AZ364" s="7">
        <v>26</v>
      </c>
      <c r="BA364" s="7" t="str">
        <f t="shared" si="89"/>
        <v>S</v>
      </c>
      <c r="BB364" s="7">
        <v>23</v>
      </c>
      <c r="BC364" s="7" t="str">
        <f t="shared" si="90"/>
        <v>S</v>
      </c>
      <c r="BD364" s="7">
        <v>28</v>
      </c>
      <c r="BE364" s="7" t="str">
        <f t="shared" si="91"/>
        <v>S</v>
      </c>
      <c r="BF364" s="7">
        <v>29</v>
      </c>
      <c r="BG364" s="7" t="str">
        <f t="shared" si="92"/>
        <v>S</v>
      </c>
      <c r="BH364" s="7">
        <v>28</v>
      </c>
      <c r="BI364" s="7" t="str">
        <f t="shared" si="93"/>
        <v>S</v>
      </c>
      <c r="BJ364" s="7">
        <v>6</v>
      </c>
      <c r="BK364" s="7" t="str">
        <f t="shared" si="94"/>
        <v>R</v>
      </c>
      <c r="BL364" s="1"/>
      <c r="BM364" s="7" t="s">
        <v>1016</v>
      </c>
    </row>
    <row r="365" spans="1:65">
      <c r="A365" t="s">
        <v>1461</v>
      </c>
      <c r="C365">
        <v>4399</v>
      </c>
      <c r="D365" t="s">
        <v>1461</v>
      </c>
      <c r="E365" s="23"/>
      <c r="F365" t="s">
        <v>1461</v>
      </c>
      <c r="G365" s="7" t="s">
        <v>1459</v>
      </c>
      <c r="H365" t="s">
        <v>1461</v>
      </c>
      <c r="I365" s="12" t="s">
        <v>1396</v>
      </c>
      <c r="J365" s="2" t="s">
        <v>1397</v>
      </c>
      <c r="K365" t="s">
        <v>1013</v>
      </c>
      <c r="L365" s="5" t="s">
        <v>1461</v>
      </c>
      <c r="M365" s="4" t="s">
        <v>1014</v>
      </c>
      <c r="N365" s="4">
        <v>3036</v>
      </c>
      <c r="O365" t="s">
        <v>1461</v>
      </c>
      <c r="P365">
        <v>0</v>
      </c>
      <c r="Q365" s="7">
        <v>0</v>
      </c>
      <c r="R365" s="7">
        <v>0</v>
      </c>
      <c r="S365" s="7">
        <v>0</v>
      </c>
      <c r="T365" s="7">
        <v>1</v>
      </c>
      <c r="U365" s="7">
        <v>0</v>
      </c>
      <c r="V365" s="7">
        <v>0</v>
      </c>
      <c r="W365" s="7">
        <v>0</v>
      </c>
      <c r="X365" s="7">
        <v>1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1</v>
      </c>
      <c r="AF365" s="7"/>
      <c r="AG365" s="7"/>
      <c r="AH365" s="7">
        <v>25</v>
      </c>
      <c r="AI365" s="7" t="str">
        <f t="shared" si="80"/>
        <v>S</v>
      </c>
      <c r="AJ365" s="7">
        <v>21</v>
      </c>
      <c r="AK365" s="7" t="str">
        <f t="shared" si="81"/>
        <v>S</v>
      </c>
      <c r="AL365" s="7">
        <v>6</v>
      </c>
      <c r="AM365" s="7" t="str">
        <f t="shared" si="82"/>
        <v>R</v>
      </c>
      <c r="AN365" s="7">
        <v>18</v>
      </c>
      <c r="AO365" s="7" t="str">
        <f t="shared" si="83"/>
        <v>R</v>
      </c>
      <c r="AP365" s="7">
        <v>35</v>
      </c>
      <c r="AQ365" s="7" t="str">
        <f t="shared" si="84"/>
        <v>S</v>
      </c>
      <c r="AR365" s="7">
        <v>22</v>
      </c>
      <c r="AS365" s="7" t="str">
        <f t="shared" si="85"/>
        <v>S</v>
      </c>
      <c r="AT365" s="7">
        <v>30</v>
      </c>
      <c r="AU365" s="7" t="str">
        <f t="shared" si="86"/>
        <v>S</v>
      </c>
      <c r="AV365" s="7">
        <v>26</v>
      </c>
      <c r="AW365" s="7" t="str">
        <f t="shared" si="87"/>
        <v>S</v>
      </c>
      <c r="AX365" s="7">
        <v>34</v>
      </c>
      <c r="AY365" s="7" t="str">
        <f t="shared" si="88"/>
        <v>S</v>
      </c>
      <c r="AZ365" s="7">
        <v>27</v>
      </c>
      <c r="BA365" s="7" t="str">
        <f t="shared" si="89"/>
        <v>S</v>
      </c>
      <c r="BB365" s="7">
        <v>25</v>
      </c>
      <c r="BC365" s="7" t="str">
        <f t="shared" si="90"/>
        <v>S</v>
      </c>
      <c r="BD365" s="7">
        <v>26</v>
      </c>
      <c r="BE365" s="7" t="str">
        <f t="shared" si="91"/>
        <v>S</v>
      </c>
      <c r="BF365" s="7">
        <v>34</v>
      </c>
      <c r="BG365" s="7" t="str">
        <f t="shared" si="92"/>
        <v>S</v>
      </c>
      <c r="BH365" s="7">
        <v>30</v>
      </c>
      <c r="BI365" s="7" t="str">
        <f t="shared" si="93"/>
        <v>S</v>
      </c>
      <c r="BJ365" s="7">
        <v>6</v>
      </c>
      <c r="BK365" s="7" t="str">
        <f t="shared" si="94"/>
        <v>R</v>
      </c>
      <c r="BL365" s="1"/>
      <c r="BM365" s="7" t="s">
        <v>1016</v>
      </c>
    </row>
    <row r="366" spans="1:65">
      <c r="A366" t="s">
        <v>1462</v>
      </c>
      <c r="C366">
        <v>4400</v>
      </c>
      <c r="D366" t="s">
        <v>1462</v>
      </c>
      <c r="E366" s="23"/>
      <c r="F366" t="s">
        <v>1462</v>
      </c>
      <c r="G366" s="7" t="s">
        <v>1459</v>
      </c>
      <c r="H366" t="s">
        <v>1462</v>
      </c>
      <c r="I366" s="12" t="s">
        <v>1396</v>
      </c>
      <c r="J366" s="2" t="s">
        <v>1397</v>
      </c>
      <c r="K366" t="s">
        <v>1013</v>
      </c>
      <c r="L366" s="5" t="s">
        <v>1462</v>
      </c>
      <c r="M366" s="4" t="s">
        <v>1014</v>
      </c>
      <c r="N366" s="4">
        <v>3036</v>
      </c>
      <c r="O366" t="s">
        <v>1462</v>
      </c>
      <c r="P366">
        <v>0</v>
      </c>
      <c r="Q366" s="7">
        <v>0</v>
      </c>
      <c r="R366" s="7">
        <v>0</v>
      </c>
      <c r="S366" s="7">
        <v>0</v>
      </c>
      <c r="T366" s="7">
        <v>1</v>
      </c>
      <c r="U366" s="7">
        <v>1</v>
      </c>
      <c r="V366" s="7">
        <v>0</v>
      </c>
      <c r="W366" s="7">
        <v>0</v>
      </c>
      <c r="X366" s="7">
        <v>1</v>
      </c>
      <c r="Y366" s="7">
        <v>1</v>
      </c>
      <c r="Z366" s="7">
        <v>0</v>
      </c>
      <c r="AA366" s="7">
        <v>0.5</v>
      </c>
      <c r="AB366" s="7">
        <v>0</v>
      </c>
      <c r="AC366" s="7">
        <v>0</v>
      </c>
      <c r="AD366" s="7">
        <v>0</v>
      </c>
      <c r="AE366" s="7">
        <v>1</v>
      </c>
      <c r="AF366" s="7"/>
      <c r="AG366" s="7"/>
      <c r="AH366" s="7">
        <v>20</v>
      </c>
      <c r="AI366" s="7" t="str">
        <f t="shared" si="80"/>
        <v>S</v>
      </c>
      <c r="AJ366" s="7">
        <v>11</v>
      </c>
      <c r="AK366" s="7" t="str">
        <f t="shared" si="81"/>
        <v>R</v>
      </c>
      <c r="AL366" s="7">
        <v>6</v>
      </c>
      <c r="AM366" s="7" t="str">
        <f t="shared" si="82"/>
        <v>R</v>
      </c>
      <c r="AN366" s="7">
        <v>6</v>
      </c>
      <c r="AO366" s="7" t="str">
        <f t="shared" si="83"/>
        <v>R</v>
      </c>
      <c r="AP366" s="7">
        <v>32</v>
      </c>
      <c r="AQ366" s="7" t="str">
        <f t="shared" si="84"/>
        <v>S</v>
      </c>
      <c r="AR366" s="7">
        <v>16</v>
      </c>
      <c r="AS366" s="7" t="str">
        <f t="shared" si="85"/>
        <v>R</v>
      </c>
      <c r="AT366" s="7">
        <v>24</v>
      </c>
      <c r="AU366" s="7" t="str">
        <f t="shared" si="86"/>
        <v>S</v>
      </c>
      <c r="AV366" s="7">
        <v>22</v>
      </c>
      <c r="AW366" s="7" t="str">
        <f t="shared" si="87"/>
        <v>I</v>
      </c>
      <c r="AX366" s="7">
        <v>28</v>
      </c>
      <c r="AY366" s="7" t="str">
        <f t="shared" si="88"/>
        <v>S</v>
      </c>
      <c r="AZ366" s="7">
        <v>24</v>
      </c>
      <c r="BA366" s="7" t="str">
        <f t="shared" si="89"/>
        <v>S</v>
      </c>
      <c r="BB366" s="7">
        <v>23</v>
      </c>
      <c r="BC366" s="7" t="str">
        <f t="shared" si="90"/>
        <v>S</v>
      </c>
      <c r="BD366" s="7">
        <v>26</v>
      </c>
      <c r="BE366" s="7" t="str">
        <f t="shared" si="91"/>
        <v>S</v>
      </c>
      <c r="BF366" s="7">
        <v>29</v>
      </c>
      <c r="BG366" s="7" t="str">
        <f t="shared" si="92"/>
        <v>S</v>
      </c>
      <c r="BH366" s="7">
        <v>26</v>
      </c>
      <c r="BI366" s="7" t="str">
        <f t="shared" si="93"/>
        <v>S</v>
      </c>
      <c r="BJ366" s="7">
        <v>6</v>
      </c>
      <c r="BK366" s="7" t="str">
        <f t="shared" si="94"/>
        <v>R</v>
      </c>
      <c r="BL366" s="1"/>
      <c r="BM366" s="7" t="s">
        <v>1016</v>
      </c>
    </row>
    <row r="367" spans="1:65">
      <c r="A367" t="s">
        <v>1463</v>
      </c>
      <c r="C367">
        <v>4401</v>
      </c>
      <c r="D367" t="s">
        <v>1463</v>
      </c>
      <c r="E367" s="23"/>
      <c r="F367" t="s">
        <v>1463</v>
      </c>
      <c r="G367" s="7" t="s">
        <v>1459</v>
      </c>
      <c r="H367" t="s">
        <v>1463</v>
      </c>
      <c r="I367" s="12" t="s">
        <v>1396</v>
      </c>
      <c r="J367" s="2" t="s">
        <v>1397</v>
      </c>
      <c r="K367" t="s">
        <v>1013</v>
      </c>
      <c r="L367" s="5" t="s">
        <v>1463</v>
      </c>
      <c r="M367" s="4" t="s">
        <v>1014</v>
      </c>
      <c r="N367">
        <v>744</v>
      </c>
      <c r="O367" t="s">
        <v>1463</v>
      </c>
      <c r="P36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1</v>
      </c>
      <c r="Y367" s="7">
        <v>0</v>
      </c>
      <c r="Z367" s="7">
        <v>0</v>
      </c>
      <c r="AA367" s="7">
        <v>1</v>
      </c>
      <c r="AB367" s="7">
        <v>0</v>
      </c>
      <c r="AC367" s="7">
        <v>0</v>
      </c>
      <c r="AD367" s="7">
        <v>0</v>
      </c>
      <c r="AE367" s="7">
        <v>1</v>
      </c>
      <c r="AF367" s="7"/>
      <c r="AG367" s="7"/>
      <c r="AH367" s="7">
        <v>22</v>
      </c>
      <c r="AI367" s="7" t="str">
        <f t="shared" ref="AI367:AI430" si="95">IF(AH367&gt;19,"S",IF(AH367&lt;17,"R","I"))</f>
        <v>S</v>
      </c>
      <c r="AJ367" s="7">
        <v>20</v>
      </c>
      <c r="AK367" s="7" t="str">
        <f t="shared" ref="AK367:AK430" si="96">IF(AJ367&gt;14,"S",IF(AJ367&lt;12,"R","I"))</f>
        <v>S</v>
      </c>
      <c r="AL367" s="7">
        <v>6</v>
      </c>
      <c r="AM367" s="7" t="str">
        <f t="shared" ref="AM367:AM430" si="97">IF(AL367&gt;16,"S",IF(AL367&lt;14,"R","I"))</f>
        <v>R</v>
      </c>
      <c r="AN367" s="7">
        <v>24</v>
      </c>
      <c r="AO367" s="7" t="str">
        <f t="shared" ref="AO367:AO430" si="98">IF(AN367&gt;22,"S",IF(AN367&lt;20,"R","I"))</f>
        <v>S</v>
      </c>
      <c r="AP367" s="7">
        <v>32</v>
      </c>
      <c r="AQ367" s="7" t="str">
        <f t="shared" ref="AQ367:AQ430" si="99">IF(AP367&gt;24,"S",IF(AP367&lt;19,"R","I"))</f>
        <v>S</v>
      </c>
      <c r="AR367" s="7">
        <v>28</v>
      </c>
      <c r="AS367" s="7" t="str">
        <f t="shared" ref="AS367:AS430" si="100">IF(AR367&gt;20,"S",IF(AR367&lt;18,"R","I"))</f>
        <v>S</v>
      </c>
      <c r="AT367" s="7">
        <v>29</v>
      </c>
      <c r="AU367" s="7" t="str">
        <f t="shared" ref="AU367:AU430" si="101">IF(AT367&gt;22,"S",IF(AT367&lt;20,"R","I"))</f>
        <v>S</v>
      </c>
      <c r="AV367" s="7">
        <v>12</v>
      </c>
      <c r="AW367" s="7" t="str">
        <f t="shared" ref="AW367:AW430" si="102">IF(AV367&gt;25,"S",IF(AV367&lt;22,"R","I"))</f>
        <v>R</v>
      </c>
      <c r="AX367" s="7">
        <v>32</v>
      </c>
      <c r="AY367" s="7" t="str">
        <f t="shared" ref="AY367:AY430" si="103">IF(AX367&gt;21,"S",IF(AX367&lt;19,"R","I"))</f>
        <v>S</v>
      </c>
      <c r="AZ367" s="7">
        <v>29</v>
      </c>
      <c r="BA367" s="7" t="str">
        <f t="shared" ref="BA367:BA430" si="104">IF(AZ367&gt;15,"S",IF(AZ367&lt;13,"R","I"))</f>
        <v>S</v>
      </c>
      <c r="BB367" s="7">
        <v>21</v>
      </c>
      <c r="BC367" s="7" t="str">
        <f t="shared" ref="BC367:BC430" si="105">IF(BB367&gt;17,"S",IF(BB367&lt;15,"R","I"))</f>
        <v>S</v>
      </c>
      <c r="BD367" s="7">
        <v>30</v>
      </c>
      <c r="BE367" s="7" t="str">
        <f t="shared" ref="BE367:BE430" si="106">IF(BD367&gt;22,"S",IF(BD367&lt;20,"R","I"))</f>
        <v>S</v>
      </c>
      <c r="BF367" s="7">
        <v>32</v>
      </c>
      <c r="BG367" s="7" t="str">
        <f t="shared" ref="BG367:BG430" si="107">IF(BF367&gt;22,"S",IF(BF367&lt;20,"R","I"))</f>
        <v>S</v>
      </c>
      <c r="BH367" s="7">
        <v>27</v>
      </c>
      <c r="BI367" s="7" t="str">
        <f t="shared" ref="BI367:BI430" si="108">IF(BH367&gt;24,"S",IF(BH367&lt;21,"R","I"))</f>
        <v>S</v>
      </c>
      <c r="BJ367" s="7">
        <v>6</v>
      </c>
      <c r="BK367" s="7" t="str">
        <f t="shared" ref="BK367:BK430" si="109">IF(BJ367&gt;15,"S",IF(BJ367&lt;11,"R","I"))</f>
        <v>R</v>
      </c>
      <c r="BL367" s="1"/>
      <c r="BM367" s="7" t="s">
        <v>1016</v>
      </c>
    </row>
    <row r="368" spans="1:65">
      <c r="A368" t="s">
        <v>1464</v>
      </c>
      <c r="C368">
        <v>4404</v>
      </c>
      <c r="D368" t="s">
        <v>1464</v>
      </c>
      <c r="E368" s="23"/>
      <c r="F368" t="s">
        <v>1464</v>
      </c>
      <c r="G368" s="7" t="s">
        <v>1465</v>
      </c>
      <c r="H368" t="s">
        <v>1464</v>
      </c>
      <c r="I368" s="12" t="s">
        <v>1396</v>
      </c>
      <c r="J368" s="2" t="s">
        <v>1397</v>
      </c>
      <c r="K368" t="s">
        <v>1013</v>
      </c>
      <c r="L368" s="5" t="s">
        <v>1464</v>
      </c>
      <c r="M368" s="4" t="s">
        <v>1014</v>
      </c>
      <c r="N368">
        <v>410</v>
      </c>
      <c r="O368" t="s">
        <v>1464</v>
      </c>
      <c r="P368">
        <v>1</v>
      </c>
      <c r="Q368" s="7">
        <v>0</v>
      </c>
      <c r="R368" s="7">
        <v>0</v>
      </c>
      <c r="S368" s="7">
        <v>0</v>
      </c>
      <c r="T368" s="7">
        <v>1</v>
      </c>
      <c r="U368" s="7">
        <v>1</v>
      </c>
      <c r="V368" s="7">
        <v>1</v>
      </c>
      <c r="W368" s="7">
        <v>0.5</v>
      </c>
      <c r="X368" s="7">
        <v>1</v>
      </c>
      <c r="Y368" s="7">
        <v>1</v>
      </c>
      <c r="Z368" s="7">
        <v>0</v>
      </c>
      <c r="AA368" s="7">
        <v>1</v>
      </c>
      <c r="AB368" s="7">
        <v>0</v>
      </c>
      <c r="AC368" s="7">
        <v>1</v>
      </c>
      <c r="AD368" s="7">
        <v>0</v>
      </c>
      <c r="AE368" s="7">
        <v>1</v>
      </c>
      <c r="AF368" s="7"/>
      <c r="AG368" s="7"/>
      <c r="AH368" s="7">
        <v>23</v>
      </c>
      <c r="AI368" s="7" t="str">
        <f t="shared" si="95"/>
        <v>S</v>
      </c>
      <c r="AJ368" s="7">
        <v>11</v>
      </c>
      <c r="AK368" s="7" t="str">
        <f t="shared" si="96"/>
        <v>R</v>
      </c>
      <c r="AL368" s="7">
        <v>6</v>
      </c>
      <c r="AM368" s="7" t="str">
        <f t="shared" si="97"/>
        <v>R</v>
      </c>
      <c r="AN368" s="7">
        <v>6</v>
      </c>
      <c r="AO368" s="7" t="str">
        <f t="shared" si="98"/>
        <v>R</v>
      </c>
      <c r="AP368" s="7">
        <v>20</v>
      </c>
      <c r="AQ368" s="7" t="str">
        <f t="shared" si="99"/>
        <v>I</v>
      </c>
      <c r="AR368" s="7">
        <v>17</v>
      </c>
      <c r="AS368" s="7" t="str">
        <f t="shared" si="100"/>
        <v>R</v>
      </c>
      <c r="AT368" s="7">
        <v>10</v>
      </c>
      <c r="AU368" s="7" t="str">
        <f t="shared" si="101"/>
        <v>R</v>
      </c>
      <c r="AV368" s="7">
        <v>6</v>
      </c>
      <c r="AW368" s="7" t="str">
        <f t="shared" si="102"/>
        <v>R</v>
      </c>
      <c r="AX368" s="7">
        <v>34</v>
      </c>
      <c r="AY368" s="7" t="str">
        <f t="shared" si="103"/>
        <v>S</v>
      </c>
      <c r="AZ368" s="7">
        <v>30</v>
      </c>
      <c r="BA368" s="7" t="str">
        <f t="shared" si="104"/>
        <v>S</v>
      </c>
      <c r="BB368" s="7">
        <v>9</v>
      </c>
      <c r="BC368" s="7" t="str">
        <f t="shared" si="105"/>
        <v>R</v>
      </c>
      <c r="BD368" s="7">
        <v>31</v>
      </c>
      <c r="BE368" s="7" t="str">
        <f t="shared" si="106"/>
        <v>S</v>
      </c>
      <c r="BF368" s="7">
        <v>34</v>
      </c>
      <c r="BG368" s="7" t="str">
        <f t="shared" si="107"/>
        <v>S</v>
      </c>
      <c r="BH368" s="7">
        <v>25</v>
      </c>
      <c r="BI368" s="7" t="str">
        <f t="shared" si="108"/>
        <v>S</v>
      </c>
      <c r="BJ368" s="7">
        <v>6</v>
      </c>
      <c r="BK368" s="7" t="str">
        <f t="shared" si="109"/>
        <v>R</v>
      </c>
      <c r="BL368" s="1"/>
      <c r="BM368" s="7" t="s">
        <v>1016</v>
      </c>
    </row>
    <row r="369" spans="1:65">
      <c r="A369" t="s">
        <v>1466</v>
      </c>
      <c r="B369">
        <v>1</v>
      </c>
      <c r="C369">
        <v>4405</v>
      </c>
      <c r="D369" t="s">
        <v>1466</v>
      </c>
      <c r="E369" s="23">
        <v>43590</v>
      </c>
      <c r="F369" t="s">
        <v>1466</v>
      </c>
      <c r="G369" s="7" t="s">
        <v>1465</v>
      </c>
      <c r="H369" t="s">
        <v>1466</v>
      </c>
      <c r="I369" s="12" t="s">
        <v>1396</v>
      </c>
      <c r="J369" s="2" t="s">
        <v>1397</v>
      </c>
      <c r="K369" t="s">
        <v>1013</v>
      </c>
      <c r="L369" s="5" t="s">
        <v>1466</v>
      </c>
      <c r="M369" s="4" t="s">
        <v>1014</v>
      </c>
      <c r="N369">
        <v>1193</v>
      </c>
      <c r="O369" t="s">
        <v>1466</v>
      </c>
      <c r="P369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1</v>
      </c>
      <c r="Y369" s="7">
        <v>0</v>
      </c>
      <c r="Z369" s="7">
        <v>0</v>
      </c>
      <c r="AA369" s="7">
        <v>1</v>
      </c>
      <c r="AB369" s="7">
        <v>0</v>
      </c>
      <c r="AC369" s="7">
        <v>0</v>
      </c>
      <c r="AD369" s="7">
        <v>0</v>
      </c>
      <c r="AE369" s="7">
        <v>0</v>
      </c>
      <c r="AF369" s="7"/>
      <c r="AG369" s="7"/>
      <c r="AH369" s="7">
        <v>22</v>
      </c>
      <c r="AI369" s="7" t="str">
        <f t="shared" si="95"/>
        <v>S</v>
      </c>
      <c r="AJ369" s="7">
        <v>22</v>
      </c>
      <c r="AK369" s="7" t="str">
        <f t="shared" si="96"/>
        <v>S</v>
      </c>
      <c r="AL369" s="7">
        <v>6</v>
      </c>
      <c r="AM369" s="7" t="str">
        <f t="shared" si="97"/>
        <v>R</v>
      </c>
      <c r="AN369" s="7">
        <v>26</v>
      </c>
      <c r="AO369" s="7" t="str">
        <f t="shared" si="98"/>
        <v>S</v>
      </c>
      <c r="AP369" s="7">
        <v>35</v>
      </c>
      <c r="AQ369" s="7" t="str">
        <f t="shared" si="99"/>
        <v>S</v>
      </c>
      <c r="AR369" s="7">
        <v>32</v>
      </c>
      <c r="AS369" s="7" t="str">
        <f t="shared" si="100"/>
        <v>S</v>
      </c>
      <c r="AT369" s="7">
        <v>33</v>
      </c>
      <c r="AU369" s="7" t="str">
        <f t="shared" si="101"/>
        <v>S</v>
      </c>
      <c r="AV369" s="7">
        <v>11</v>
      </c>
      <c r="AW369" s="7" t="str">
        <f t="shared" si="102"/>
        <v>R</v>
      </c>
      <c r="AX369" s="7">
        <v>34</v>
      </c>
      <c r="AY369" s="7" t="str">
        <f t="shared" si="103"/>
        <v>S</v>
      </c>
      <c r="AZ369" s="7">
        <v>29</v>
      </c>
      <c r="BA369" s="7" t="str">
        <f t="shared" si="104"/>
        <v>S</v>
      </c>
      <c r="BB369" s="7">
        <v>26</v>
      </c>
      <c r="BC369" s="7" t="str">
        <f t="shared" si="105"/>
        <v>S</v>
      </c>
      <c r="BD369" s="7">
        <v>32</v>
      </c>
      <c r="BE369" s="7" t="str">
        <f t="shared" si="106"/>
        <v>S</v>
      </c>
      <c r="BF369" s="7">
        <v>32</v>
      </c>
      <c r="BG369" s="7" t="str">
        <f t="shared" si="107"/>
        <v>S</v>
      </c>
      <c r="BH369" s="7">
        <v>30</v>
      </c>
      <c r="BI369" s="7" t="str">
        <f t="shared" si="108"/>
        <v>S</v>
      </c>
      <c r="BJ369" s="7">
        <v>30</v>
      </c>
      <c r="BK369" s="7" t="str">
        <f t="shared" si="109"/>
        <v>S</v>
      </c>
      <c r="BL369" s="1"/>
      <c r="BM369" s="7" t="s">
        <v>1016</v>
      </c>
    </row>
    <row r="370" spans="1:65">
      <c r="A370" t="s">
        <v>1467</v>
      </c>
      <c r="C370">
        <v>4406</v>
      </c>
      <c r="D370" t="s">
        <v>1467</v>
      </c>
      <c r="E370" s="23"/>
      <c r="F370" t="s">
        <v>1467</v>
      </c>
      <c r="G370" s="7" t="s">
        <v>1465</v>
      </c>
      <c r="H370" t="s">
        <v>1467</v>
      </c>
      <c r="I370" s="12" t="s">
        <v>1396</v>
      </c>
      <c r="J370" s="2" t="s">
        <v>1397</v>
      </c>
      <c r="K370" t="s">
        <v>1013</v>
      </c>
      <c r="L370" s="5" t="s">
        <v>1467</v>
      </c>
      <c r="M370" s="4" t="s">
        <v>1014</v>
      </c>
      <c r="N370">
        <v>410</v>
      </c>
      <c r="O370" t="s">
        <v>1467</v>
      </c>
      <c r="P370">
        <v>1</v>
      </c>
      <c r="Q370" s="7">
        <v>0</v>
      </c>
      <c r="R370" s="7">
        <v>0</v>
      </c>
      <c r="S370" s="7">
        <v>0</v>
      </c>
      <c r="T370" s="7">
        <v>1</v>
      </c>
      <c r="U370" s="7">
        <v>1</v>
      </c>
      <c r="V370" s="7">
        <v>1</v>
      </c>
      <c r="W370" s="7">
        <v>0.5</v>
      </c>
      <c r="X370" s="7">
        <v>1</v>
      </c>
      <c r="Y370" s="7">
        <v>1</v>
      </c>
      <c r="Z370" s="7">
        <v>0.5</v>
      </c>
      <c r="AA370" s="7">
        <v>1</v>
      </c>
      <c r="AB370" s="7">
        <v>0</v>
      </c>
      <c r="AC370" s="7">
        <v>1</v>
      </c>
      <c r="AD370" s="7">
        <v>0</v>
      </c>
      <c r="AE370" s="7">
        <v>1</v>
      </c>
      <c r="AF370" s="7"/>
      <c r="AG370" s="7"/>
      <c r="AH370" s="7">
        <v>21</v>
      </c>
      <c r="AI370" s="7" t="str">
        <f t="shared" si="95"/>
        <v>S</v>
      </c>
      <c r="AJ370" s="7">
        <v>10</v>
      </c>
      <c r="AK370" s="7" t="str">
        <f t="shared" si="96"/>
        <v>R</v>
      </c>
      <c r="AL370" s="7">
        <v>6</v>
      </c>
      <c r="AM370" s="7" t="str">
        <f t="shared" si="97"/>
        <v>R</v>
      </c>
      <c r="AN370" s="7">
        <v>6</v>
      </c>
      <c r="AO370" s="7" t="str">
        <f t="shared" si="98"/>
        <v>R</v>
      </c>
      <c r="AP370" s="7">
        <v>21</v>
      </c>
      <c r="AQ370" s="7" t="str">
        <f t="shared" si="99"/>
        <v>I</v>
      </c>
      <c r="AR370" s="7">
        <v>15</v>
      </c>
      <c r="AS370" s="7" t="str">
        <f t="shared" si="100"/>
        <v>R</v>
      </c>
      <c r="AT370" s="7">
        <v>9</v>
      </c>
      <c r="AU370" s="7" t="str">
        <f t="shared" si="101"/>
        <v>R</v>
      </c>
      <c r="AV370" s="7">
        <v>6</v>
      </c>
      <c r="AW370" s="7" t="str">
        <f t="shared" si="102"/>
        <v>R</v>
      </c>
      <c r="AX370" s="7">
        <v>31</v>
      </c>
      <c r="AY370" s="7" t="str">
        <f t="shared" si="103"/>
        <v>S</v>
      </c>
      <c r="AZ370" s="7">
        <v>28</v>
      </c>
      <c r="BA370" s="7" t="str">
        <f t="shared" si="104"/>
        <v>S</v>
      </c>
      <c r="BB370" s="7">
        <v>10</v>
      </c>
      <c r="BC370" s="7" t="str">
        <f t="shared" si="105"/>
        <v>R</v>
      </c>
      <c r="BD370" s="7">
        <v>31</v>
      </c>
      <c r="BE370" s="7" t="str">
        <f t="shared" si="106"/>
        <v>S</v>
      </c>
      <c r="BF370" s="7">
        <v>32</v>
      </c>
      <c r="BG370" s="7" t="str">
        <f t="shared" si="107"/>
        <v>S</v>
      </c>
      <c r="BH370" s="7">
        <v>24</v>
      </c>
      <c r="BI370" s="7" t="str">
        <f t="shared" si="108"/>
        <v>I</v>
      </c>
      <c r="BJ370" s="7">
        <v>6</v>
      </c>
      <c r="BK370" s="7" t="str">
        <f t="shared" si="109"/>
        <v>R</v>
      </c>
      <c r="BL370" s="1"/>
      <c r="BM370" s="7" t="s">
        <v>1016</v>
      </c>
    </row>
    <row r="371" spans="1:65">
      <c r="A371" t="s">
        <v>1468</v>
      </c>
      <c r="B371">
        <v>1</v>
      </c>
      <c r="C371">
        <v>4407</v>
      </c>
      <c r="D371" t="s">
        <v>1468</v>
      </c>
      <c r="E371" s="23">
        <v>43590</v>
      </c>
      <c r="F371" t="s">
        <v>1468</v>
      </c>
      <c r="G371" s="7" t="s">
        <v>1465</v>
      </c>
      <c r="H371" t="s">
        <v>1468</v>
      </c>
      <c r="I371" s="12" t="s">
        <v>1396</v>
      </c>
      <c r="J371" s="2" t="s">
        <v>1397</v>
      </c>
      <c r="K371" t="s">
        <v>1013</v>
      </c>
      <c r="L371" s="5" t="s">
        <v>1468</v>
      </c>
      <c r="M371" s="4" t="s">
        <v>1014</v>
      </c>
      <c r="N371">
        <v>1193</v>
      </c>
      <c r="O371" t="s">
        <v>1468</v>
      </c>
      <c r="P371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1</v>
      </c>
      <c r="Y371" s="7">
        <v>0</v>
      </c>
      <c r="Z371" s="7">
        <v>0</v>
      </c>
      <c r="AA371" s="7">
        <v>1</v>
      </c>
      <c r="AB371" s="7">
        <v>0</v>
      </c>
      <c r="AC371" s="7">
        <v>0</v>
      </c>
      <c r="AD371" s="7">
        <v>0</v>
      </c>
      <c r="AE371" s="7">
        <v>0</v>
      </c>
      <c r="AF371" s="7"/>
      <c r="AG371" s="7"/>
      <c r="AH371" s="7">
        <v>24</v>
      </c>
      <c r="AI371" s="7" t="str">
        <f t="shared" si="95"/>
        <v>S</v>
      </c>
      <c r="AJ371" s="7">
        <v>22</v>
      </c>
      <c r="AK371" s="7" t="str">
        <f t="shared" si="96"/>
        <v>S</v>
      </c>
      <c r="AL371" s="7">
        <v>6</v>
      </c>
      <c r="AM371" s="7" t="str">
        <f t="shared" si="97"/>
        <v>R</v>
      </c>
      <c r="AN371" s="7">
        <v>27</v>
      </c>
      <c r="AO371" s="7" t="str">
        <f t="shared" si="98"/>
        <v>S</v>
      </c>
      <c r="AP371" s="7">
        <v>36</v>
      </c>
      <c r="AQ371" s="7" t="str">
        <f t="shared" si="99"/>
        <v>S</v>
      </c>
      <c r="AR371" s="7">
        <v>34</v>
      </c>
      <c r="AS371" s="7" t="str">
        <f t="shared" si="100"/>
        <v>S</v>
      </c>
      <c r="AT371" s="7">
        <v>37</v>
      </c>
      <c r="AU371" s="7" t="str">
        <f t="shared" si="101"/>
        <v>S</v>
      </c>
      <c r="AV371" s="7">
        <v>9</v>
      </c>
      <c r="AW371" s="7" t="str">
        <f t="shared" si="102"/>
        <v>R</v>
      </c>
      <c r="AX371" s="7">
        <v>36</v>
      </c>
      <c r="AY371" s="7" t="str">
        <f t="shared" si="103"/>
        <v>S</v>
      </c>
      <c r="AZ371" s="7">
        <v>31</v>
      </c>
      <c r="BA371" s="7" t="str">
        <f t="shared" si="104"/>
        <v>S</v>
      </c>
      <c r="BB371" s="7">
        <v>24</v>
      </c>
      <c r="BC371" s="7" t="str">
        <f t="shared" si="105"/>
        <v>S</v>
      </c>
      <c r="BD371" s="7">
        <v>34</v>
      </c>
      <c r="BE371" s="7" t="str">
        <f t="shared" si="106"/>
        <v>S</v>
      </c>
      <c r="BF371" s="7">
        <v>36</v>
      </c>
      <c r="BG371" s="7" t="str">
        <f t="shared" si="107"/>
        <v>S</v>
      </c>
      <c r="BH371" s="7">
        <v>32</v>
      </c>
      <c r="BI371" s="7" t="str">
        <f t="shared" si="108"/>
        <v>S</v>
      </c>
      <c r="BJ371" s="7">
        <v>29</v>
      </c>
      <c r="BK371" s="7" t="str">
        <f t="shared" si="109"/>
        <v>S</v>
      </c>
      <c r="BL371" s="1"/>
      <c r="BM371" s="7" t="s">
        <v>1016</v>
      </c>
    </row>
    <row r="372" spans="1:65">
      <c r="A372" t="s">
        <v>1469</v>
      </c>
      <c r="B372">
        <v>1</v>
      </c>
      <c r="C372">
        <v>4410</v>
      </c>
      <c r="D372" t="s">
        <v>1469</v>
      </c>
      <c r="E372" s="23">
        <v>43590</v>
      </c>
      <c r="F372" t="s">
        <v>1469</v>
      </c>
      <c r="G372" s="7" t="s">
        <v>1470</v>
      </c>
      <c r="H372" t="s">
        <v>1469</v>
      </c>
      <c r="I372" s="12" t="s">
        <v>1396</v>
      </c>
      <c r="J372" s="2" t="s">
        <v>1397</v>
      </c>
      <c r="K372" t="s">
        <v>1013</v>
      </c>
      <c r="L372" s="5" t="s">
        <v>1469</v>
      </c>
      <c r="M372" s="4" t="s">
        <v>1014</v>
      </c>
      <c r="N372">
        <v>131</v>
      </c>
      <c r="O372" t="s">
        <v>1469</v>
      </c>
      <c r="P372">
        <v>1</v>
      </c>
      <c r="Q372" s="7">
        <v>0</v>
      </c>
      <c r="R372" s="7">
        <v>0</v>
      </c>
      <c r="S372" s="7">
        <v>0</v>
      </c>
      <c r="T372" s="7">
        <v>1</v>
      </c>
      <c r="U372" s="7">
        <v>1</v>
      </c>
      <c r="V372" s="7">
        <v>1</v>
      </c>
      <c r="W372" s="7">
        <v>0.5</v>
      </c>
      <c r="X372" s="7">
        <v>1</v>
      </c>
      <c r="Y372" s="7">
        <v>1</v>
      </c>
      <c r="Z372" s="7">
        <v>0</v>
      </c>
      <c r="AA372" s="7">
        <v>1</v>
      </c>
      <c r="AB372" s="7">
        <v>0</v>
      </c>
      <c r="AC372" s="7">
        <v>0</v>
      </c>
      <c r="AD372" s="7">
        <v>0</v>
      </c>
      <c r="AE372" s="7">
        <v>1</v>
      </c>
      <c r="AF372" s="7"/>
      <c r="AG372" s="7"/>
      <c r="AH372" s="7">
        <v>19</v>
      </c>
      <c r="AI372" s="7" t="str">
        <f t="shared" si="95"/>
        <v>I</v>
      </c>
      <c r="AJ372" s="7">
        <v>10</v>
      </c>
      <c r="AK372" s="7" t="str">
        <f t="shared" si="96"/>
        <v>R</v>
      </c>
      <c r="AL372" s="7">
        <v>6</v>
      </c>
      <c r="AM372" s="7" t="str">
        <f t="shared" si="97"/>
        <v>R</v>
      </c>
      <c r="AN372" s="7">
        <v>6</v>
      </c>
      <c r="AO372" s="7" t="str">
        <f t="shared" si="98"/>
        <v>R</v>
      </c>
      <c r="AP372" s="7">
        <v>19</v>
      </c>
      <c r="AQ372" s="7" t="str">
        <f t="shared" si="99"/>
        <v>I</v>
      </c>
      <c r="AR372" s="7">
        <v>10</v>
      </c>
      <c r="AS372" s="7" t="str">
        <f t="shared" si="100"/>
        <v>R</v>
      </c>
      <c r="AT372" s="7">
        <v>10</v>
      </c>
      <c r="AU372" s="7" t="str">
        <f t="shared" si="101"/>
        <v>R</v>
      </c>
      <c r="AV372" s="7">
        <v>6</v>
      </c>
      <c r="AW372" s="7" t="str">
        <f t="shared" si="102"/>
        <v>R</v>
      </c>
      <c r="AX372" s="7">
        <v>30</v>
      </c>
      <c r="AY372" s="7" t="str">
        <f t="shared" si="103"/>
        <v>S</v>
      </c>
      <c r="AZ372" s="7">
        <v>27</v>
      </c>
      <c r="BA372" s="7" t="str">
        <f t="shared" si="104"/>
        <v>S</v>
      </c>
      <c r="BB372" s="7">
        <v>21</v>
      </c>
      <c r="BC372" s="7" t="str">
        <f t="shared" si="105"/>
        <v>S</v>
      </c>
      <c r="BD372" s="7">
        <v>31</v>
      </c>
      <c r="BE372" s="7" t="str">
        <f t="shared" si="106"/>
        <v>S</v>
      </c>
      <c r="BF372" s="7">
        <v>31</v>
      </c>
      <c r="BG372" s="7" t="str">
        <f t="shared" si="107"/>
        <v>S</v>
      </c>
      <c r="BH372" s="7">
        <v>26</v>
      </c>
      <c r="BI372" s="7" t="str">
        <f t="shared" si="108"/>
        <v>S</v>
      </c>
      <c r="BJ372" s="7">
        <v>6</v>
      </c>
      <c r="BK372" s="7" t="str">
        <f t="shared" si="109"/>
        <v>R</v>
      </c>
      <c r="BL372" s="1"/>
      <c r="BM372" s="7" t="s">
        <v>1016</v>
      </c>
    </row>
    <row r="373" spans="1:65">
      <c r="A373" t="s">
        <v>1471</v>
      </c>
      <c r="B373">
        <v>1</v>
      </c>
      <c r="C373">
        <v>4411</v>
      </c>
      <c r="D373" t="s">
        <v>1471</v>
      </c>
      <c r="E373" s="23">
        <v>43590</v>
      </c>
      <c r="F373" t="s">
        <v>1471</v>
      </c>
      <c r="G373" s="7" t="s">
        <v>1470</v>
      </c>
      <c r="H373" t="s">
        <v>1471</v>
      </c>
      <c r="I373" s="12" t="s">
        <v>1396</v>
      </c>
      <c r="J373" s="2" t="s">
        <v>1397</v>
      </c>
      <c r="K373" t="s">
        <v>1013</v>
      </c>
      <c r="L373" s="5" t="s">
        <v>1471</v>
      </c>
      <c r="M373" s="4" t="s">
        <v>1014</v>
      </c>
      <c r="N373">
        <v>131</v>
      </c>
      <c r="O373" t="s">
        <v>1471</v>
      </c>
      <c r="P373">
        <v>1</v>
      </c>
      <c r="Q373" s="7">
        <v>0</v>
      </c>
      <c r="R373" s="7">
        <v>0</v>
      </c>
      <c r="S373" s="7">
        <v>0</v>
      </c>
      <c r="T373" s="7">
        <v>1</v>
      </c>
      <c r="U373" s="7">
        <v>0.5</v>
      </c>
      <c r="V373" s="7">
        <v>1</v>
      </c>
      <c r="W373" s="7">
        <v>1</v>
      </c>
      <c r="X373" s="7">
        <v>1</v>
      </c>
      <c r="Y373" s="7">
        <v>1</v>
      </c>
      <c r="Z373" s="7">
        <v>0.5</v>
      </c>
      <c r="AA373" s="7">
        <v>1</v>
      </c>
      <c r="AB373" s="7">
        <v>0</v>
      </c>
      <c r="AC373" s="7">
        <v>0</v>
      </c>
      <c r="AD373" s="7">
        <v>0</v>
      </c>
      <c r="AE373" s="7">
        <v>1</v>
      </c>
      <c r="AF373" s="7"/>
      <c r="AG373" s="7"/>
      <c r="AH373" s="7">
        <v>18</v>
      </c>
      <c r="AI373" s="7" t="str">
        <f t="shared" si="95"/>
        <v>I</v>
      </c>
      <c r="AJ373" s="7">
        <v>10</v>
      </c>
      <c r="AK373" s="7" t="str">
        <f t="shared" si="96"/>
        <v>R</v>
      </c>
      <c r="AL373" s="7">
        <v>6</v>
      </c>
      <c r="AM373" s="7" t="str">
        <f t="shared" si="97"/>
        <v>R</v>
      </c>
      <c r="AN373" s="7">
        <v>6</v>
      </c>
      <c r="AO373" s="7" t="str">
        <f t="shared" si="98"/>
        <v>R</v>
      </c>
      <c r="AP373" s="7">
        <v>18</v>
      </c>
      <c r="AQ373" s="7" t="str">
        <f t="shared" si="99"/>
        <v>R</v>
      </c>
      <c r="AR373" s="7">
        <v>19</v>
      </c>
      <c r="AS373" s="7" t="str">
        <f t="shared" si="100"/>
        <v>I</v>
      </c>
      <c r="AT373" s="7">
        <v>11</v>
      </c>
      <c r="AU373" s="7" t="str">
        <f t="shared" si="101"/>
        <v>R</v>
      </c>
      <c r="AV373" s="7">
        <v>6</v>
      </c>
      <c r="AW373" s="7" t="str">
        <f t="shared" si="102"/>
        <v>R</v>
      </c>
      <c r="AX373" s="7">
        <v>30</v>
      </c>
      <c r="AY373" s="7" t="str">
        <f t="shared" si="103"/>
        <v>S</v>
      </c>
      <c r="AZ373" s="7">
        <v>29</v>
      </c>
      <c r="BA373" s="7" t="str">
        <f t="shared" si="104"/>
        <v>S</v>
      </c>
      <c r="BB373" s="7">
        <v>20</v>
      </c>
      <c r="BC373" s="7" t="str">
        <f t="shared" si="105"/>
        <v>S</v>
      </c>
      <c r="BD373" s="7">
        <v>33</v>
      </c>
      <c r="BE373" s="7" t="str">
        <f t="shared" si="106"/>
        <v>S</v>
      </c>
      <c r="BF373" s="7">
        <v>33</v>
      </c>
      <c r="BG373" s="7" t="str">
        <f t="shared" si="107"/>
        <v>S</v>
      </c>
      <c r="BH373" s="7">
        <v>22</v>
      </c>
      <c r="BI373" s="7" t="str">
        <f t="shared" si="108"/>
        <v>I</v>
      </c>
      <c r="BJ373" s="7">
        <v>6</v>
      </c>
      <c r="BK373" s="7" t="str">
        <f t="shared" si="109"/>
        <v>R</v>
      </c>
      <c r="BL373" s="1"/>
      <c r="BM373" s="7" t="s">
        <v>1016</v>
      </c>
    </row>
    <row r="374" spans="1:65">
      <c r="A374" t="s">
        <v>1472</v>
      </c>
      <c r="B374">
        <v>1</v>
      </c>
      <c r="C374">
        <v>4412</v>
      </c>
      <c r="D374" t="s">
        <v>1472</v>
      </c>
      <c r="E374" s="23">
        <v>43590</v>
      </c>
      <c r="F374" t="s">
        <v>1472</v>
      </c>
      <c r="G374" s="7" t="s">
        <v>1473</v>
      </c>
      <c r="H374" t="s">
        <v>1472</v>
      </c>
      <c r="I374" s="12" t="s">
        <v>1396</v>
      </c>
      <c r="J374" s="2" t="s">
        <v>1397</v>
      </c>
      <c r="K374" t="s">
        <v>1013</v>
      </c>
      <c r="L374" s="5" t="s">
        <v>1472</v>
      </c>
      <c r="M374" s="4" t="s">
        <v>1014</v>
      </c>
      <c r="N374">
        <v>1193</v>
      </c>
      <c r="O374" t="s">
        <v>1472</v>
      </c>
      <c r="P374">
        <v>0</v>
      </c>
      <c r="Q374" s="7">
        <v>0</v>
      </c>
      <c r="R374" s="7">
        <v>0</v>
      </c>
      <c r="S374" s="7">
        <v>0</v>
      </c>
      <c r="T374" s="7">
        <v>0.5</v>
      </c>
      <c r="U374" s="7">
        <v>0</v>
      </c>
      <c r="V374" s="7">
        <v>0</v>
      </c>
      <c r="W374" s="7">
        <v>0</v>
      </c>
      <c r="X374" s="7">
        <v>1</v>
      </c>
      <c r="Y374" s="7">
        <v>0.5</v>
      </c>
      <c r="Z374" s="7">
        <v>0</v>
      </c>
      <c r="AA374" s="7">
        <v>1</v>
      </c>
      <c r="AB374" s="7">
        <v>0</v>
      </c>
      <c r="AC374" s="7">
        <v>1</v>
      </c>
      <c r="AD374" s="7">
        <v>0</v>
      </c>
      <c r="AE374" s="7">
        <v>1</v>
      </c>
      <c r="AF374" s="7"/>
      <c r="AG374" s="7"/>
      <c r="AH374" s="7">
        <v>24</v>
      </c>
      <c r="AI374" s="7" t="str">
        <f t="shared" si="95"/>
        <v>S</v>
      </c>
      <c r="AJ374" s="7">
        <v>14</v>
      </c>
      <c r="AK374" s="7" t="str">
        <f t="shared" si="96"/>
        <v>I</v>
      </c>
      <c r="AL374" s="7">
        <v>6</v>
      </c>
      <c r="AM374" s="7" t="str">
        <f t="shared" si="97"/>
        <v>R</v>
      </c>
      <c r="AN374" s="7">
        <v>21</v>
      </c>
      <c r="AO374" s="7" t="str">
        <f t="shared" si="98"/>
        <v>I</v>
      </c>
      <c r="AP374" s="7">
        <v>36</v>
      </c>
      <c r="AQ374" s="7" t="str">
        <f t="shared" si="99"/>
        <v>S</v>
      </c>
      <c r="AR374" s="7">
        <v>34</v>
      </c>
      <c r="AS374" s="7" t="str">
        <f t="shared" si="100"/>
        <v>S</v>
      </c>
      <c r="AT374" s="7">
        <v>36</v>
      </c>
      <c r="AU374" s="7" t="str">
        <f t="shared" si="101"/>
        <v>S</v>
      </c>
      <c r="AV374" s="7">
        <v>13</v>
      </c>
      <c r="AW374" s="7" t="str">
        <f t="shared" si="102"/>
        <v>R</v>
      </c>
      <c r="AX374" s="7">
        <v>37</v>
      </c>
      <c r="AY374" s="7" t="str">
        <f t="shared" si="103"/>
        <v>S</v>
      </c>
      <c r="AZ374" s="7">
        <v>31</v>
      </c>
      <c r="BA374" s="7" t="str">
        <f t="shared" si="104"/>
        <v>S</v>
      </c>
      <c r="BB374" s="7">
        <v>6</v>
      </c>
      <c r="BC374" s="7" t="str">
        <f t="shared" si="105"/>
        <v>R</v>
      </c>
      <c r="BD374" s="7">
        <v>34</v>
      </c>
      <c r="BE374" s="7" t="str">
        <f t="shared" si="106"/>
        <v>S</v>
      </c>
      <c r="BF374" s="7">
        <v>35</v>
      </c>
      <c r="BG374" s="7" t="str">
        <f t="shared" si="107"/>
        <v>S</v>
      </c>
      <c r="BH374" s="7">
        <v>28</v>
      </c>
      <c r="BI374" s="7" t="str">
        <f t="shared" si="108"/>
        <v>S</v>
      </c>
      <c r="BJ374" s="7">
        <v>6</v>
      </c>
      <c r="BK374" s="7" t="str">
        <f t="shared" si="109"/>
        <v>R</v>
      </c>
      <c r="BL374" s="1"/>
      <c r="BM374" s="7" t="s">
        <v>1016</v>
      </c>
    </row>
    <row r="375" spans="1:65">
      <c r="A375" t="s">
        <v>1474</v>
      </c>
      <c r="B375">
        <v>1</v>
      </c>
      <c r="C375">
        <v>4414</v>
      </c>
      <c r="D375" t="s">
        <v>1474</v>
      </c>
      <c r="E375" s="23">
        <v>43590</v>
      </c>
      <c r="F375" t="s">
        <v>1474</v>
      </c>
      <c r="G375" s="7" t="s">
        <v>1475</v>
      </c>
      <c r="H375" t="s">
        <v>1474</v>
      </c>
      <c r="I375" s="12" t="s">
        <v>1396</v>
      </c>
      <c r="J375" s="2" t="s">
        <v>1397</v>
      </c>
      <c r="K375" t="s">
        <v>1013</v>
      </c>
      <c r="L375" s="5" t="s">
        <v>1474</v>
      </c>
      <c r="M375" s="4" t="s">
        <v>1014</v>
      </c>
      <c r="N375">
        <v>131</v>
      </c>
      <c r="O375" t="s">
        <v>1474</v>
      </c>
      <c r="P375">
        <v>1</v>
      </c>
      <c r="Q375" s="7">
        <v>0</v>
      </c>
      <c r="R375" s="7">
        <v>0</v>
      </c>
      <c r="S375" s="7">
        <v>0</v>
      </c>
      <c r="T375" s="7">
        <v>1</v>
      </c>
      <c r="U375" s="7">
        <v>0</v>
      </c>
      <c r="V375" s="7">
        <v>1</v>
      </c>
      <c r="W375" s="7">
        <v>1</v>
      </c>
      <c r="X375" s="7">
        <v>1</v>
      </c>
      <c r="Y375" s="7">
        <v>0.5</v>
      </c>
      <c r="Z375" s="7">
        <v>0</v>
      </c>
      <c r="AA375" s="7">
        <v>1</v>
      </c>
      <c r="AB375" s="7">
        <v>0</v>
      </c>
      <c r="AC375" s="7">
        <v>0</v>
      </c>
      <c r="AD375" s="7">
        <v>0</v>
      </c>
      <c r="AE375" s="7">
        <v>1</v>
      </c>
      <c r="AF375" s="7"/>
      <c r="AG375" s="7"/>
      <c r="AH375" s="7">
        <v>18</v>
      </c>
      <c r="AI375" s="7" t="str">
        <f t="shared" si="95"/>
        <v>I</v>
      </c>
      <c r="AJ375" s="7">
        <v>12</v>
      </c>
      <c r="AK375" s="7" t="str">
        <f t="shared" si="96"/>
        <v>I</v>
      </c>
      <c r="AL375" s="7">
        <v>6</v>
      </c>
      <c r="AM375" s="7" t="str">
        <f t="shared" si="97"/>
        <v>R</v>
      </c>
      <c r="AN375" s="7">
        <v>6</v>
      </c>
      <c r="AO375" s="7" t="str">
        <f t="shared" si="98"/>
        <v>R</v>
      </c>
      <c r="AP375" s="7">
        <v>15</v>
      </c>
      <c r="AQ375" s="7" t="str">
        <f t="shared" si="99"/>
        <v>R</v>
      </c>
      <c r="AR375" s="7">
        <v>24</v>
      </c>
      <c r="AS375" s="7" t="str">
        <f t="shared" si="100"/>
        <v>S</v>
      </c>
      <c r="AT375" s="7">
        <v>9</v>
      </c>
      <c r="AU375" s="7" t="str">
        <f t="shared" si="101"/>
        <v>R</v>
      </c>
      <c r="AV375" s="7">
        <v>6</v>
      </c>
      <c r="AW375" s="7" t="str">
        <f t="shared" si="102"/>
        <v>R</v>
      </c>
      <c r="AX375" s="7">
        <v>35</v>
      </c>
      <c r="AY375" s="7" t="str">
        <f t="shared" si="103"/>
        <v>S</v>
      </c>
      <c r="AZ375" s="7">
        <v>28</v>
      </c>
      <c r="BA375" s="7" t="str">
        <f t="shared" si="104"/>
        <v>S</v>
      </c>
      <c r="BB375" s="7">
        <v>25</v>
      </c>
      <c r="BC375" s="7" t="str">
        <f t="shared" si="105"/>
        <v>S</v>
      </c>
      <c r="BD375" s="7">
        <v>34</v>
      </c>
      <c r="BE375" s="7" t="str">
        <f t="shared" si="106"/>
        <v>S</v>
      </c>
      <c r="BF375" s="7">
        <v>36</v>
      </c>
      <c r="BG375" s="7" t="str">
        <f t="shared" si="107"/>
        <v>S</v>
      </c>
      <c r="BH375" s="7">
        <v>25</v>
      </c>
      <c r="BI375" s="7" t="str">
        <f t="shared" si="108"/>
        <v>S</v>
      </c>
      <c r="BJ375" s="7">
        <v>6</v>
      </c>
      <c r="BK375" s="7" t="str">
        <f t="shared" si="109"/>
        <v>R</v>
      </c>
      <c r="BL375" s="1"/>
      <c r="BM375" s="7" t="s">
        <v>1016</v>
      </c>
    </row>
    <row r="376" spans="1:65">
      <c r="A376" t="s">
        <v>1476</v>
      </c>
      <c r="B376">
        <v>1</v>
      </c>
      <c r="C376">
        <v>4416</v>
      </c>
      <c r="D376" t="s">
        <v>1476</v>
      </c>
      <c r="E376" s="23">
        <v>43590</v>
      </c>
      <c r="F376" t="s">
        <v>1476</v>
      </c>
      <c r="G376" s="7" t="s">
        <v>1475</v>
      </c>
      <c r="H376" t="s">
        <v>1476</v>
      </c>
      <c r="I376" s="12" t="s">
        <v>1396</v>
      </c>
      <c r="J376" s="2" t="s">
        <v>1397</v>
      </c>
      <c r="K376" t="s">
        <v>1013</v>
      </c>
      <c r="L376" s="5" t="s">
        <v>1476</v>
      </c>
      <c r="M376" s="4" t="s">
        <v>1014</v>
      </c>
      <c r="N376">
        <v>131</v>
      </c>
      <c r="O376" t="s">
        <v>1476</v>
      </c>
      <c r="P376">
        <v>1</v>
      </c>
      <c r="Q376" s="7">
        <v>0</v>
      </c>
      <c r="R376" s="7">
        <v>0</v>
      </c>
      <c r="S376" s="7">
        <v>0</v>
      </c>
      <c r="T376" s="7">
        <v>1</v>
      </c>
      <c r="U376" s="7">
        <v>0</v>
      </c>
      <c r="V376" s="7">
        <v>1</v>
      </c>
      <c r="W376" s="7">
        <v>1</v>
      </c>
      <c r="X376" s="7">
        <v>1</v>
      </c>
      <c r="Y376" s="7">
        <v>1</v>
      </c>
      <c r="Z376" s="7">
        <v>0</v>
      </c>
      <c r="AA376" s="7">
        <v>1</v>
      </c>
      <c r="AB376" s="7">
        <v>0</v>
      </c>
      <c r="AC376" s="7">
        <v>0</v>
      </c>
      <c r="AD376" s="7">
        <v>0</v>
      </c>
      <c r="AE376" s="7">
        <v>1</v>
      </c>
      <c r="AF376" s="7"/>
      <c r="AG376" s="7"/>
      <c r="AH376" s="7">
        <v>21</v>
      </c>
      <c r="AI376" s="7" t="str">
        <f t="shared" si="95"/>
        <v>S</v>
      </c>
      <c r="AJ376" s="7">
        <v>6</v>
      </c>
      <c r="AK376" s="7" t="str">
        <f t="shared" si="96"/>
        <v>R</v>
      </c>
      <c r="AL376" s="7">
        <v>6</v>
      </c>
      <c r="AM376" s="7" t="str">
        <f t="shared" si="97"/>
        <v>R</v>
      </c>
      <c r="AN376" s="7">
        <v>6</v>
      </c>
      <c r="AO376" s="7" t="str">
        <f t="shared" si="98"/>
        <v>R</v>
      </c>
      <c r="AP376" s="7">
        <v>13</v>
      </c>
      <c r="AQ376" s="7" t="str">
        <f t="shared" si="99"/>
        <v>R</v>
      </c>
      <c r="AR376" s="7">
        <v>22</v>
      </c>
      <c r="AS376" s="7" t="str">
        <f t="shared" si="100"/>
        <v>S</v>
      </c>
      <c r="AT376" s="7">
        <v>9</v>
      </c>
      <c r="AU376" s="7" t="str">
        <f t="shared" si="101"/>
        <v>R</v>
      </c>
      <c r="AV376" s="7">
        <v>6</v>
      </c>
      <c r="AW376" s="7" t="str">
        <f t="shared" si="102"/>
        <v>R</v>
      </c>
      <c r="AX376" s="7">
        <v>34</v>
      </c>
      <c r="AY376" s="7" t="str">
        <f t="shared" si="103"/>
        <v>S</v>
      </c>
      <c r="AZ376" s="7">
        <v>32</v>
      </c>
      <c r="BA376" s="7" t="str">
        <f t="shared" si="104"/>
        <v>S</v>
      </c>
      <c r="BB376" s="7">
        <v>26</v>
      </c>
      <c r="BC376" s="7" t="str">
        <f t="shared" si="105"/>
        <v>S</v>
      </c>
      <c r="BD376" s="7">
        <v>36</v>
      </c>
      <c r="BE376" s="7" t="str">
        <f t="shared" si="106"/>
        <v>S</v>
      </c>
      <c r="BF376" s="7">
        <v>31</v>
      </c>
      <c r="BG376" s="7" t="str">
        <f t="shared" si="107"/>
        <v>S</v>
      </c>
      <c r="BH376" s="7">
        <v>25</v>
      </c>
      <c r="BI376" s="7" t="str">
        <f t="shared" si="108"/>
        <v>S</v>
      </c>
      <c r="BJ376" s="7">
        <v>6</v>
      </c>
      <c r="BK376" s="7" t="str">
        <f t="shared" si="109"/>
        <v>R</v>
      </c>
      <c r="BL376" s="1"/>
      <c r="BM376" s="7" t="s">
        <v>1016</v>
      </c>
    </row>
    <row r="377" spans="1:65">
      <c r="A377" t="s">
        <v>1477</v>
      </c>
      <c r="C377">
        <v>4421</v>
      </c>
      <c r="D377" t="s">
        <v>1477</v>
      </c>
      <c r="E377" s="23"/>
      <c r="F377" t="s">
        <v>1477</v>
      </c>
      <c r="G377" s="7" t="s">
        <v>1478</v>
      </c>
      <c r="H377" t="s">
        <v>1477</v>
      </c>
      <c r="I377" s="12" t="s">
        <v>1396</v>
      </c>
      <c r="J377" s="2" t="s">
        <v>1397</v>
      </c>
      <c r="K377" t="s">
        <v>1013</v>
      </c>
      <c r="L377" s="5" t="s">
        <v>1477</v>
      </c>
      <c r="M377" s="4" t="s">
        <v>1014</v>
      </c>
      <c r="N377" s="4">
        <v>877</v>
      </c>
      <c r="O377" t="s">
        <v>1477</v>
      </c>
      <c r="P377">
        <v>0</v>
      </c>
      <c r="Q377" s="7">
        <v>0</v>
      </c>
      <c r="R377" s="7">
        <v>0</v>
      </c>
      <c r="S377" s="7">
        <v>0</v>
      </c>
      <c r="T377" s="7">
        <v>1</v>
      </c>
      <c r="U377" s="7">
        <v>0</v>
      </c>
      <c r="V377" s="7">
        <v>0</v>
      </c>
      <c r="W377" s="7">
        <v>0</v>
      </c>
      <c r="X377" s="7">
        <v>1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1</v>
      </c>
      <c r="AF377" s="7"/>
      <c r="AG377" s="7"/>
      <c r="AH377" s="7">
        <v>25</v>
      </c>
      <c r="AI377" s="7" t="str">
        <f t="shared" si="95"/>
        <v>S</v>
      </c>
      <c r="AJ377" s="7">
        <v>23</v>
      </c>
      <c r="AK377" s="7" t="str">
        <f t="shared" si="96"/>
        <v>S</v>
      </c>
      <c r="AL377" s="7">
        <v>6</v>
      </c>
      <c r="AM377" s="7" t="str">
        <f t="shared" si="97"/>
        <v>R</v>
      </c>
      <c r="AN377" s="7">
        <v>9</v>
      </c>
      <c r="AO377" s="7" t="str">
        <f t="shared" si="98"/>
        <v>R</v>
      </c>
      <c r="AP377" s="7">
        <v>37</v>
      </c>
      <c r="AQ377" s="7" t="str">
        <f t="shared" si="99"/>
        <v>S</v>
      </c>
      <c r="AR377" s="7">
        <v>28</v>
      </c>
      <c r="AS377" s="7" t="str">
        <f t="shared" si="100"/>
        <v>S</v>
      </c>
      <c r="AT377" s="7">
        <v>34</v>
      </c>
      <c r="AU377" s="7" t="str">
        <f t="shared" si="101"/>
        <v>S</v>
      </c>
      <c r="AV377" s="7">
        <v>36</v>
      </c>
      <c r="AW377" s="7" t="str">
        <f t="shared" si="102"/>
        <v>S</v>
      </c>
      <c r="AX377" s="7">
        <v>35</v>
      </c>
      <c r="AY377" s="7" t="str">
        <f t="shared" si="103"/>
        <v>S</v>
      </c>
      <c r="AZ377" s="7">
        <v>32</v>
      </c>
      <c r="BA377" s="7" t="str">
        <f t="shared" si="104"/>
        <v>S</v>
      </c>
      <c r="BB377" s="7">
        <v>28</v>
      </c>
      <c r="BC377" s="7" t="str">
        <f t="shared" si="105"/>
        <v>S</v>
      </c>
      <c r="BD377" s="7">
        <v>31</v>
      </c>
      <c r="BE377" s="7" t="str">
        <f t="shared" si="106"/>
        <v>S</v>
      </c>
      <c r="BF377" s="7">
        <v>36</v>
      </c>
      <c r="BG377" s="7" t="str">
        <f t="shared" si="107"/>
        <v>S</v>
      </c>
      <c r="BH377" s="7">
        <v>30</v>
      </c>
      <c r="BI377" s="7" t="str">
        <f t="shared" si="108"/>
        <v>S</v>
      </c>
      <c r="BJ377" s="7">
        <v>6</v>
      </c>
      <c r="BK377" s="7" t="str">
        <f t="shared" si="109"/>
        <v>R</v>
      </c>
      <c r="BL377" s="1"/>
      <c r="BM377" s="7" t="s">
        <v>1016</v>
      </c>
    </row>
    <row r="378" spans="1:65">
      <c r="A378" t="s">
        <v>1479</v>
      </c>
      <c r="B378">
        <v>1</v>
      </c>
      <c r="C378">
        <v>4426</v>
      </c>
      <c r="D378" t="s">
        <v>1479</v>
      </c>
      <c r="E378" s="23">
        <v>43594</v>
      </c>
      <c r="F378" t="s">
        <v>1479</v>
      </c>
      <c r="G378" s="7" t="s">
        <v>1480</v>
      </c>
      <c r="H378" t="s">
        <v>1479</v>
      </c>
      <c r="I378" s="12" t="s">
        <v>1396</v>
      </c>
      <c r="J378" s="2" t="s">
        <v>1397</v>
      </c>
      <c r="K378" t="s">
        <v>1013</v>
      </c>
      <c r="L378" s="5" t="s">
        <v>1479</v>
      </c>
      <c r="M378" s="4" t="s">
        <v>1014</v>
      </c>
      <c r="N378">
        <v>1193</v>
      </c>
      <c r="O378" t="s">
        <v>1479</v>
      </c>
      <c r="P378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1</v>
      </c>
      <c r="Y378" s="7">
        <v>0</v>
      </c>
      <c r="Z378" s="7">
        <v>0</v>
      </c>
      <c r="AA378" s="7">
        <v>1</v>
      </c>
      <c r="AB378" s="7">
        <v>0</v>
      </c>
      <c r="AC378" s="7">
        <v>0</v>
      </c>
      <c r="AD378" s="7">
        <v>0</v>
      </c>
      <c r="AE378" s="7">
        <v>0</v>
      </c>
      <c r="AF378" s="7"/>
      <c r="AG378" s="7"/>
      <c r="AH378" s="7">
        <v>25</v>
      </c>
      <c r="AI378" s="7" t="str">
        <f t="shared" si="95"/>
        <v>S</v>
      </c>
      <c r="AJ378" s="7">
        <v>20</v>
      </c>
      <c r="AK378" s="7" t="str">
        <f t="shared" si="96"/>
        <v>S</v>
      </c>
      <c r="AL378" s="7">
        <v>6</v>
      </c>
      <c r="AM378" s="7" t="str">
        <f t="shared" si="97"/>
        <v>R</v>
      </c>
      <c r="AN378" s="7">
        <v>24</v>
      </c>
      <c r="AO378" s="7" t="str">
        <f t="shared" si="98"/>
        <v>S</v>
      </c>
      <c r="AP378" s="7">
        <v>33</v>
      </c>
      <c r="AQ378" s="7" t="str">
        <f t="shared" si="99"/>
        <v>S</v>
      </c>
      <c r="AR378" s="7">
        <v>32</v>
      </c>
      <c r="AS378" s="7" t="str">
        <f t="shared" si="100"/>
        <v>S</v>
      </c>
      <c r="AT378" s="7">
        <v>32</v>
      </c>
      <c r="AU378" s="7" t="str">
        <f t="shared" si="101"/>
        <v>S</v>
      </c>
      <c r="AV378" s="7">
        <v>10</v>
      </c>
      <c r="AW378" s="7" t="str">
        <f t="shared" si="102"/>
        <v>R</v>
      </c>
      <c r="AX378" s="7">
        <v>38</v>
      </c>
      <c r="AY378" s="7" t="str">
        <f t="shared" si="103"/>
        <v>S</v>
      </c>
      <c r="AZ378" s="7">
        <v>30</v>
      </c>
      <c r="BA378" s="7" t="str">
        <f t="shared" si="104"/>
        <v>S</v>
      </c>
      <c r="BB378" s="7">
        <v>26</v>
      </c>
      <c r="BC378" s="7" t="str">
        <f t="shared" si="105"/>
        <v>S</v>
      </c>
      <c r="BD378" s="7">
        <v>34</v>
      </c>
      <c r="BE378" s="7" t="str">
        <f t="shared" si="106"/>
        <v>S</v>
      </c>
      <c r="BF378" s="7">
        <v>38</v>
      </c>
      <c r="BG378" s="7" t="str">
        <f t="shared" si="107"/>
        <v>S</v>
      </c>
      <c r="BH378" s="7">
        <v>30</v>
      </c>
      <c r="BI378" s="7" t="str">
        <f t="shared" si="108"/>
        <v>S</v>
      </c>
      <c r="BJ378" s="7">
        <v>40</v>
      </c>
      <c r="BK378" s="7" t="str">
        <f t="shared" si="109"/>
        <v>S</v>
      </c>
      <c r="BL378" s="1"/>
      <c r="BM378" s="7" t="s">
        <v>1016</v>
      </c>
    </row>
    <row r="379" spans="1:65">
      <c r="A379" t="s">
        <v>1481</v>
      </c>
      <c r="C379">
        <v>4427</v>
      </c>
      <c r="D379" t="s">
        <v>1481</v>
      </c>
      <c r="E379" s="23"/>
      <c r="F379" t="s">
        <v>1481</v>
      </c>
      <c r="G379" s="7" t="s">
        <v>1480</v>
      </c>
      <c r="H379" t="s">
        <v>1481</v>
      </c>
      <c r="I379" s="12" t="s">
        <v>1396</v>
      </c>
      <c r="J379" s="2" t="s">
        <v>1397</v>
      </c>
      <c r="K379" t="s">
        <v>1013</v>
      </c>
      <c r="L379" s="5" t="s">
        <v>1481</v>
      </c>
      <c r="M379" s="4" t="s">
        <v>1014</v>
      </c>
      <c r="N379">
        <v>224</v>
      </c>
      <c r="O379" t="s">
        <v>1481</v>
      </c>
      <c r="P379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1</v>
      </c>
      <c r="Y379" s="7">
        <v>0</v>
      </c>
      <c r="Z379" s="7">
        <v>0</v>
      </c>
      <c r="AA379" s="7">
        <v>1</v>
      </c>
      <c r="AB379" s="7">
        <v>0</v>
      </c>
      <c r="AC379" s="7">
        <v>0</v>
      </c>
      <c r="AD379" s="7">
        <v>0</v>
      </c>
      <c r="AE379" s="7">
        <v>0</v>
      </c>
      <c r="AF379" s="7"/>
      <c r="AG379" s="7"/>
      <c r="AH379" s="7">
        <v>20</v>
      </c>
      <c r="AI379" s="7" t="str">
        <f t="shared" si="95"/>
        <v>S</v>
      </c>
      <c r="AJ379" s="7">
        <v>17</v>
      </c>
      <c r="AK379" s="7" t="str">
        <f t="shared" si="96"/>
        <v>S</v>
      </c>
      <c r="AL379" s="7">
        <v>6</v>
      </c>
      <c r="AM379" s="7" t="str">
        <f t="shared" si="97"/>
        <v>R</v>
      </c>
      <c r="AN379" s="7">
        <v>23</v>
      </c>
      <c r="AO379" s="7" t="str">
        <f t="shared" si="98"/>
        <v>S</v>
      </c>
      <c r="AP379" s="7">
        <v>33</v>
      </c>
      <c r="AQ379" s="7" t="str">
        <f t="shared" si="99"/>
        <v>S</v>
      </c>
      <c r="AR379" s="7">
        <v>30</v>
      </c>
      <c r="AS379" s="7" t="str">
        <f t="shared" si="100"/>
        <v>S</v>
      </c>
      <c r="AT379" s="7">
        <v>32</v>
      </c>
      <c r="AU379" s="7" t="str">
        <f t="shared" si="101"/>
        <v>S</v>
      </c>
      <c r="AV379" s="7">
        <v>6</v>
      </c>
      <c r="AW379" s="7" t="str">
        <f t="shared" si="102"/>
        <v>R</v>
      </c>
      <c r="AX379" s="7">
        <v>31</v>
      </c>
      <c r="AY379" s="7" t="str">
        <f t="shared" si="103"/>
        <v>S</v>
      </c>
      <c r="AZ379" s="7">
        <v>27</v>
      </c>
      <c r="BA379" s="7" t="str">
        <f t="shared" si="104"/>
        <v>S</v>
      </c>
      <c r="BB379" s="7">
        <v>22</v>
      </c>
      <c r="BC379" s="7" t="str">
        <f t="shared" si="105"/>
        <v>S</v>
      </c>
      <c r="BD379" s="7">
        <v>30</v>
      </c>
      <c r="BE379" s="7" t="str">
        <f t="shared" si="106"/>
        <v>S</v>
      </c>
      <c r="BF379" s="7">
        <v>32</v>
      </c>
      <c r="BG379" s="7" t="str">
        <f t="shared" si="107"/>
        <v>S</v>
      </c>
      <c r="BH379" s="7">
        <v>29</v>
      </c>
      <c r="BI379" s="7" t="str">
        <f t="shared" si="108"/>
        <v>S</v>
      </c>
      <c r="BJ379" s="7">
        <v>23</v>
      </c>
      <c r="BK379" s="7" t="str">
        <f t="shared" si="109"/>
        <v>S</v>
      </c>
      <c r="BL379" s="1"/>
      <c r="BM379" s="7" t="s">
        <v>1016</v>
      </c>
    </row>
    <row r="380" spans="1:65">
      <c r="A380" t="s">
        <v>1482</v>
      </c>
      <c r="B380">
        <v>1</v>
      </c>
      <c r="C380">
        <v>4428</v>
      </c>
      <c r="D380" t="s">
        <v>1482</v>
      </c>
      <c r="E380" s="23">
        <v>43594</v>
      </c>
      <c r="F380" t="s">
        <v>1482</v>
      </c>
      <c r="G380" s="7" t="s">
        <v>1483</v>
      </c>
      <c r="H380" t="s">
        <v>1482</v>
      </c>
      <c r="I380" s="12" t="s">
        <v>1396</v>
      </c>
      <c r="J380" s="2" t="s">
        <v>1397</v>
      </c>
      <c r="K380" t="s">
        <v>1013</v>
      </c>
      <c r="L380" s="5" t="s">
        <v>1482</v>
      </c>
      <c r="M380" s="4" t="s">
        <v>1014</v>
      </c>
      <c r="N380">
        <v>1193</v>
      </c>
      <c r="O380" t="s">
        <v>1482</v>
      </c>
      <c r="P380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1</v>
      </c>
      <c r="Y380" s="7">
        <v>0</v>
      </c>
      <c r="Z380" s="7">
        <v>0</v>
      </c>
      <c r="AA380" s="7">
        <v>1</v>
      </c>
      <c r="AB380" s="7">
        <v>0</v>
      </c>
      <c r="AC380" s="7">
        <v>0</v>
      </c>
      <c r="AD380" s="7">
        <v>0</v>
      </c>
      <c r="AE380" s="7">
        <v>1</v>
      </c>
      <c r="AF380" s="7"/>
      <c r="AG380" s="7"/>
      <c r="AH380" s="7">
        <v>25</v>
      </c>
      <c r="AI380" s="7" t="str">
        <f t="shared" si="95"/>
        <v>S</v>
      </c>
      <c r="AJ380" s="7">
        <v>20</v>
      </c>
      <c r="AK380" s="7" t="str">
        <f t="shared" si="96"/>
        <v>S</v>
      </c>
      <c r="AL380" s="7">
        <v>6</v>
      </c>
      <c r="AM380" s="7" t="str">
        <f t="shared" si="97"/>
        <v>R</v>
      </c>
      <c r="AN380" s="7">
        <v>25</v>
      </c>
      <c r="AO380" s="7" t="str">
        <f t="shared" si="98"/>
        <v>S</v>
      </c>
      <c r="AP380" s="7">
        <v>32</v>
      </c>
      <c r="AQ380" s="7" t="str">
        <f t="shared" si="99"/>
        <v>S</v>
      </c>
      <c r="AR380" s="7">
        <v>30</v>
      </c>
      <c r="AS380" s="7" t="str">
        <f t="shared" si="100"/>
        <v>S</v>
      </c>
      <c r="AT380" s="7">
        <v>32</v>
      </c>
      <c r="AU380" s="7" t="str">
        <f t="shared" si="101"/>
        <v>S</v>
      </c>
      <c r="AV380" s="7">
        <v>8</v>
      </c>
      <c r="AW380" s="7" t="str">
        <f t="shared" si="102"/>
        <v>R</v>
      </c>
      <c r="AX380" s="7">
        <v>36</v>
      </c>
      <c r="AY380" s="7" t="str">
        <f t="shared" si="103"/>
        <v>S</v>
      </c>
      <c r="AZ380" s="7">
        <v>31</v>
      </c>
      <c r="BA380" s="7" t="str">
        <f t="shared" si="104"/>
        <v>S</v>
      </c>
      <c r="BB380" s="7">
        <v>26</v>
      </c>
      <c r="BC380" s="7" t="str">
        <f t="shared" si="105"/>
        <v>S</v>
      </c>
      <c r="BD380" s="7">
        <v>30</v>
      </c>
      <c r="BE380" s="7" t="str">
        <f t="shared" si="106"/>
        <v>S</v>
      </c>
      <c r="BF380" s="7">
        <v>34</v>
      </c>
      <c r="BG380" s="7" t="str">
        <f t="shared" si="107"/>
        <v>S</v>
      </c>
      <c r="BH380" s="7">
        <v>28</v>
      </c>
      <c r="BI380" s="7" t="str">
        <f t="shared" si="108"/>
        <v>S</v>
      </c>
      <c r="BJ380" s="7">
        <v>6</v>
      </c>
      <c r="BK380" s="7" t="str">
        <f t="shared" si="109"/>
        <v>R</v>
      </c>
      <c r="BL380" s="1"/>
      <c r="BM380" s="7" t="s">
        <v>1016</v>
      </c>
    </row>
    <row r="381" spans="1:65">
      <c r="A381" t="s">
        <v>1484</v>
      </c>
      <c r="C381">
        <v>4429</v>
      </c>
      <c r="D381" t="s">
        <v>1484</v>
      </c>
      <c r="E381" s="23"/>
      <c r="F381" t="s">
        <v>1484</v>
      </c>
      <c r="G381" s="7" t="s">
        <v>1483</v>
      </c>
      <c r="H381" t="s">
        <v>1484</v>
      </c>
      <c r="I381" s="12" t="s">
        <v>1396</v>
      </c>
      <c r="J381" s="2" t="s">
        <v>1397</v>
      </c>
      <c r="K381" t="s">
        <v>1013</v>
      </c>
      <c r="L381" s="5" t="s">
        <v>1484</v>
      </c>
      <c r="M381" s="4" t="s">
        <v>1014</v>
      </c>
      <c r="N381">
        <v>215</v>
      </c>
      <c r="O381" t="s">
        <v>1484</v>
      </c>
      <c r="P381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1</v>
      </c>
      <c r="Y381" s="7">
        <v>0</v>
      </c>
      <c r="Z381" s="7">
        <v>0</v>
      </c>
      <c r="AA381" s="7">
        <v>1</v>
      </c>
      <c r="AB381" s="7">
        <v>0</v>
      </c>
      <c r="AC381" s="7">
        <v>0</v>
      </c>
      <c r="AD381" s="7">
        <v>0</v>
      </c>
      <c r="AE381" s="7">
        <v>1</v>
      </c>
      <c r="AF381" s="7"/>
      <c r="AG381" s="7"/>
      <c r="AH381" s="7">
        <v>24</v>
      </c>
      <c r="AI381" s="7" t="str">
        <f t="shared" si="95"/>
        <v>S</v>
      </c>
      <c r="AJ381" s="7">
        <v>20</v>
      </c>
      <c r="AK381" s="7" t="str">
        <f t="shared" si="96"/>
        <v>S</v>
      </c>
      <c r="AL381" s="7">
        <v>6</v>
      </c>
      <c r="AM381" s="7" t="str">
        <f t="shared" si="97"/>
        <v>R</v>
      </c>
      <c r="AN381" s="7">
        <v>25</v>
      </c>
      <c r="AO381" s="7" t="str">
        <f t="shared" si="98"/>
        <v>S</v>
      </c>
      <c r="AP381" s="7">
        <v>35</v>
      </c>
      <c r="AQ381" s="7" t="str">
        <f t="shared" si="99"/>
        <v>S</v>
      </c>
      <c r="AR381" s="7">
        <v>34</v>
      </c>
      <c r="AS381" s="7" t="str">
        <f t="shared" si="100"/>
        <v>S</v>
      </c>
      <c r="AT381" s="7">
        <v>36</v>
      </c>
      <c r="AU381" s="7" t="str">
        <f t="shared" si="101"/>
        <v>S</v>
      </c>
      <c r="AV381" s="7">
        <v>15</v>
      </c>
      <c r="AW381" s="7" t="str">
        <f t="shared" si="102"/>
        <v>R</v>
      </c>
      <c r="AX381" s="7">
        <v>32</v>
      </c>
      <c r="AY381" s="7" t="str">
        <f t="shared" si="103"/>
        <v>S</v>
      </c>
      <c r="AZ381" s="7">
        <v>29</v>
      </c>
      <c r="BA381" s="7" t="str">
        <f t="shared" si="104"/>
        <v>S</v>
      </c>
      <c r="BB381" s="7">
        <v>25</v>
      </c>
      <c r="BC381" s="7" t="str">
        <f t="shared" si="105"/>
        <v>S</v>
      </c>
      <c r="BD381" s="7">
        <v>33</v>
      </c>
      <c r="BE381" s="7" t="str">
        <f t="shared" si="106"/>
        <v>S</v>
      </c>
      <c r="BF381" s="7">
        <v>34</v>
      </c>
      <c r="BG381" s="7" t="str">
        <f t="shared" si="107"/>
        <v>S</v>
      </c>
      <c r="BH381" s="7">
        <v>30</v>
      </c>
      <c r="BI381" s="7" t="str">
        <f t="shared" si="108"/>
        <v>S</v>
      </c>
      <c r="BJ381" s="7">
        <v>6</v>
      </c>
      <c r="BK381" s="7" t="str">
        <f t="shared" si="109"/>
        <v>R</v>
      </c>
      <c r="BL381" s="1"/>
      <c r="BM381" s="7" t="s">
        <v>1016</v>
      </c>
    </row>
    <row r="382" spans="1:65">
      <c r="A382" t="s">
        <v>1485</v>
      </c>
      <c r="C382">
        <v>4430</v>
      </c>
      <c r="D382" t="s">
        <v>1485</v>
      </c>
      <c r="E382" s="23"/>
      <c r="F382" t="s">
        <v>1485</v>
      </c>
      <c r="G382" s="7" t="s">
        <v>1483</v>
      </c>
      <c r="H382" t="s">
        <v>1485</v>
      </c>
      <c r="I382" s="12" t="s">
        <v>1396</v>
      </c>
      <c r="J382" s="2" t="s">
        <v>1397</v>
      </c>
      <c r="K382" t="s">
        <v>1013</v>
      </c>
      <c r="L382" s="5" t="s">
        <v>1485</v>
      </c>
      <c r="M382" s="4" t="s">
        <v>1014</v>
      </c>
      <c r="N382">
        <v>93</v>
      </c>
      <c r="O382" t="s">
        <v>1485</v>
      </c>
      <c r="P382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1</v>
      </c>
      <c r="Y382" s="7">
        <v>0</v>
      </c>
      <c r="Z382" s="7">
        <v>0</v>
      </c>
      <c r="AA382" s="7">
        <v>1</v>
      </c>
      <c r="AB382" s="7">
        <v>0</v>
      </c>
      <c r="AC382" s="7">
        <v>0</v>
      </c>
      <c r="AD382" s="7">
        <v>0</v>
      </c>
      <c r="AE382" s="7">
        <v>0</v>
      </c>
      <c r="AF382" s="7"/>
      <c r="AG382" s="7"/>
      <c r="AH382" s="7">
        <v>27</v>
      </c>
      <c r="AI382" s="7" t="str">
        <f t="shared" si="95"/>
        <v>S</v>
      </c>
      <c r="AJ382" s="7">
        <v>26</v>
      </c>
      <c r="AK382" s="7" t="str">
        <f t="shared" si="96"/>
        <v>S</v>
      </c>
      <c r="AL382" s="7">
        <v>12</v>
      </c>
      <c r="AM382" s="7" t="str">
        <f t="shared" si="97"/>
        <v>R</v>
      </c>
      <c r="AN382" s="7">
        <v>30</v>
      </c>
      <c r="AO382" s="7" t="str">
        <f t="shared" si="98"/>
        <v>S</v>
      </c>
      <c r="AP382" s="7">
        <v>38</v>
      </c>
      <c r="AQ382" s="7" t="str">
        <f t="shared" si="99"/>
        <v>S</v>
      </c>
      <c r="AR382" s="7">
        <v>28</v>
      </c>
      <c r="AS382" s="7" t="str">
        <f t="shared" si="100"/>
        <v>S</v>
      </c>
      <c r="AT382" s="7">
        <v>36</v>
      </c>
      <c r="AU382" s="7" t="str">
        <f t="shared" si="101"/>
        <v>S</v>
      </c>
      <c r="AV382" s="7">
        <v>18</v>
      </c>
      <c r="AW382" s="7" t="str">
        <f t="shared" si="102"/>
        <v>R</v>
      </c>
      <c r="AX382" s="7">
        <v>38</v>
      </c>
      <c r="AY382" s="7" t="str">
        <f t="shared" si="103"/>
        <v>S</v>
      </c>
      <c r="AZ382" s="7">
        <v>31</v>
      </c>
      <c r="BA382" s="7" t="str">
        <f t="shared" si="104"/>
        <v>S</v>
      </c>
      <c r="BB382" s="7">
        <v>28</v>
      </c>
      <c r="BC382" s="7" t="str">
        <f t="shared" si="105"/>
        <v>S</v>
      </c>
      <c r="BD382" s="7">
        <v>31</v>
      </c>
      <c r="BE382" s="7" t="str">
        <f t="shared" si="106"/>
        <v>S</v>
      </c>
      <c r="BF382" s="7">
        <v>36</v>
      </c>
      <c r="BG382" s="7" t="str">
        <f t="shared" si="107"/>
        <v>S</v>
      </c>
      <c r="BH382" s="7">
        <v>28</v>
      </c>
      <c r="BI382" s="7" t="str">
        <f t="shared" si="108"/>
        <v>S</v>
      </c>
      <c r="BJ382" s="7">
        <v>34</v>
      </c>
      <c r="BK382" s="7" t="str">
        <f t="shared" si="109"/>
        <v>S</v>
      </c>
      <c r="BL382" s="1"/>
      <c r="BM382" s="7" t="s">
        <v>1016</v>
      </c>
    </row>
    <row r="383" spans="1:65">
      <c r="A383" t="s">
        <v>1486</v>
      </c>
      <c r="B383">
        <v>1</v>
      </c>
      <c r="C383">
        <v>4439</v>
      </c>
      <c r="D383" t="s">
        <v>1486</v>
      </c>
      <c r="E383" s="23">
        <v>43594</v>
      </c>
      <c r="F383" t="s">
        <v>1486</v>
      </c>
      <c r="G383" s="7" t="s">
        <v>1487</v>
      </c>
      <c r="H383" t="s">
        <v>1486</v>
      </c>
      <c r="I383" s="12" t="s">
        <v>1396</v>
      </c>
      <c r="J383" s="2" t="s">
        <v>1397</v>
      </c>
      <c r="K383" t="s">
        <v>1013</v>
      </c>
      <c r="L383" s="5" t="s">
        <v>1486</v>
      </c>
      <c r="M383" s="4" t="s">
        <v>1014</v>
      </c>
      <c r="N383">
        <v>131</v>
      </c>
      <c r="O383" t="s">
        <v>1486</v>
      </c>
      <c r="P383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1</v>
      </c>
      <c r="AB383" s="7">
        <v>0</v>
      </c>
      <c r="AC383" s="7">
        <v>0</v>
      </c>
      <c r="AD383" s="7">
        <v>0</v>
      </c>
      <c r="AE383" s="7">
        <v>1</v>
      </c>
      <c r="AF383" s="7"/>
      <c r="AG383" s="7"/>
      <c r="AH383" s="7">
        <v>24</v>
      </c>
      <c r="AI383" s="7" t="str">
        <f t="shared" si="95"/>
        <v>S</v>
      </c>
      <c r="AJ383" s="7">
        <v>22</v>
      </c>
      <c r="AK383" s="7" t="str">
        <f t="shared" si="96"/>
        <v>S</v>
      </c>
      <c r="AL383" s="7">
        <v>18</v>
      </c>
      <c r="AM383" s="7" t="str">
        <f t="shared" si="97"/>
        <v>S</v>
      </c>
      <c r="AN383" s="7">
        <v>25</v>
      </c>
      <c r="AO383" s="7" t="str">
        <f t="shared" si="98"/>
        <v>S</v>
      </c>
      <c r="AP383" s="7">
        <v>34</v>
      </c>
      <c r="AQ383" s="7" t="str">
        <f t="shared" si="99"/>
        <v>S</v>
      </c>
      <c r="AR383" s="7">
        <v>34</v>
      </c>
      <c r="AS383" s="7" t="str">
        <f t="shared" si="100"/>
        <v>S</v>
      </c>
      <c r="AT383" s="7">
        <v>34</v>
      </c>
      <c r="AU383" s="7" t="str">
        <f t="shared" si="101"/>
        <v>S</v>
      </c>
      <c r="AV383" s="7">
        <v>6</v>
      </c>
      <c r="AW383" s="7" t="str">
        <f t="shared" si="102"/>
        <v>R</v>
      </c>
      <c r="AX383" s="7">
        <v>35</v>
      </c>
      <c r="AY383" s="7" t="str">
        <f t="shared" si="103"/>
        <v>S</v>
      </c>
      <c r="AZ383" s="7">
        <v>30</v>
      </c>
      <c r="BA383" s="7" t="str">
        <f t="shared" si="104"/>
        <v>S</v>
      </c>
      <c r="BB383" s="7">
        <v>23</v>
      </c>
      <c r="BC383" s="7" t="str">
        <f t="shared" si="105"/>
        <v>S</v>
      </c>
      <c r="BD383" s="7">
        <v>32</v>
      </c>
      <c r="BE383" s="7" t="str">
        <f t="shared" si="106"/>
        <v>S</v>
      </c>
      <c r="BF383" s="7">
        <v>36</v>
      </c>
      <c r="BG383" s="7" t="str">
        <f t="shared" si="107"/>
        <v>S</v>
      </c>
      <c r="BH383" s="7">
        <v>30</v>
      </c>
      <c r="BI383" s="7" t="str">
        <f t="shared" si="108"/>
        <v>S</v>
      </c>
      <c r="BJ383" s="7">
        <v>6</v>
      </c>
      <c r="BK383" s="7" t="str">
        <f t="shared" si="109"/>
        <v>R</v>
      </c>
      <c r="BL383" s="1"/>
      <c r="BM383" s="7" t="s">
        <v>1016</v>
      </c>
    </row>
    <row r="384" spans="1:65">
      <c r="A384" t="s">
        <v>1488</v>
      </c>
      <c r="C384">
        <v>4442</v>
      </c>
      <c r="D384" t="s">
        <v>1488</v>
      </c>
      <c r="E384" s="23"/>
      <c r="F384" t="s">
        <v>1488</v>
      </c>
      <c r="G384" s="7" t="s">
        <v>1489</v>
      </c>
      <c r="H384" t="s">
        <v>1488</v>
      </c>
      <c r="I384" s="12" t="s">
        <v>1396</v>
      </c>
      <c r="J384" s="2" t="s">
        <v>1397</v>
      </c>
      <c r="K384" t="s">
        <v>1013</v>
      </c>
      <c r="L384" s="5" t="s">
        <v>1488</v>
      </c>
      <c r="M384" s="4" t="s">
        <v>1014</v>
      </c>
      <c r="N384">
        <v>58</v>
      </c>
      <c r="O384" t="s">
        <v>1488</v>
      </c>
      <c r="P384">
        <v>1</v>
      </c>
      <c r="Q384" s="7">
        <v>0</v>
      </c>
      <c r="R384" s="7">
        <v>0</v>
      </c>
      <c r="S384" s="7">
        <v>0</v>
      </c>
      <c r="T384" s="7">
        <v>1</v>
      </c>
      <c r="U384" s="7">
        <v>0.5</v>
      </c>
      <c r="V384" s="7">
        <v>1</v>
      </c>
      <c r="W384" s="7">
        <v>1</v>
      </c>
      <c r="X384" s="7">
        <v>1</v>
      </c>
      <c r="Y384" s="7">
        <v>1</v>
      </c>
      <c r="Z384" s="7">
        <v>0.5</v>
      </c>
      <c r="AA384" s="7">
        <v>0</v>
      </c>
      <c r="AB384" s="7">
        <v>0</v>
      </c>
      <c r="AC384" s="7">
        <v>1</v>
      </c>
      <c r="AD384" s="7">
        <v>0</v>
      </c>
      <c r="AE384" s="7">
        <v>1</v>
      </c>
      <c r="AF384" s="7"/>
      <c r="AG384" s="7"/>
      <c r="AH384" s="7">
        <v>21</v>
      </c>
      <c r="AI384" s="7" t="str">
        <f t="shared" si="95"/>
        <v>S</v>
      </c>
      <c r="AJ384" s="7">
        <v>6</v>
      </c>
      <c r="AK384" s="7" t="str">
        <f t="shared" si="96"/>
        <v>R</v>
      </c>
      <c r="AL384" s="7">
        <v>6</v>
      </c>
      <c r="AM384" s="7" t="str">
        <f t="shared" si="97"/>
        <v>R</v>
      </c>
      <c r="AN384" s="7">
        <v>6</v>
      </c>
      <c r="AO384" s="7" t="str">
        <f t="shared" si="98"/>
        <v>R</v>
      </c>
      <c r="AP384" s="7">
        <v>18</v>
      </c>
      <c r="AQ384" s="7" t="str">
        <f t="shared" si="99"/>
        <v>R</v>
      </c>
      <c r="AR384" s="7">
        <v>20</v>
      </c>
      <c r="AS384" s="7" t="str">
        <f t="shared" si="100"/>
        <v>I</v>
      </c>
      <c r="AT384" s="7">
        <v>6</v>
      </c>
      <c r="AU384" s="7" t="str">
        <f t="shared" si="101"/>
        <v>R</v>
      </c>
      <c r="AV384" s="7">
        <v>31</v>
      </c>
      <c r="AW384" s="7" t="str">
        <f t="shared" si="102"/>
        <v>S</v>
      </c>
      <c r="AX384" s="7">
        <v>34</v>
      </c>
      <c r="AY384" s="7" t="str">
        <f t="shared" si="103"/>
        <v>S</v>
      </c>
      <c r="AZ384" s="7">
        <v>29</v>
      </c>
      <c r="BA384" s="7" t="str">
        <f t="shared" si="104"/>
        <v>S</v>
      </c>
      <c r="BB384" s="7">
        <v>6</v>
      </c>
      <c r="BC384" s="7" t="str">
        <f t="shared" si="105"/>
        <v>R</v>
      </c>
      <c r="BD384" s="7">
        <v>33</v>
      </c>
      <c r="BE384" s="7" t="str">
        <f t="shared" si="106"/>
        <v>S</v>
      </c>
      <c r="BF384" s="7">
        <v>36</v>
      </c>
      <c r="BG384" s="7" t="str">
        <f t="shared" si="107"/>
        <v>S</v>
      </c>
      <c r="BH384" s="7">
        <v>22</v>
      </c>
      <c r="BI384" s="7" t="str">
        <f t="shared" si="108"/>
        <v>I</v>
      </c>
      <c r="BJ384" s="7">
        <v>6</v>
      </c>
      <c r="BK384" s="7" t="str">
        <f t="shared" si="109"/>
        <v>R</v>
      </c>
      <c r="BL384" s="1"/>
      <c r="BM384" s="7" t="s">
        <v>1016</v>
      </c>
    </row>
    <row r="385" spans="1:65">
      <c r="A385" t="s">
        <v>1490</v>
      </c>
      <c r="B385">
        <v>1</v>
      </c>
      <c r="C385">
        <v>4446</v>
      </c>
      <c r="D385" t="s">
        <v>1490</v>
      </c>
      <c r="E385" s="23">
        <v>43594</v>
      </c>
      <c r="F385" t="s">
        <v>1490</v>
      </c>
      <c r="G385" s="7" t="s">
        <v>1491</v>
      </c>
      <c r="H385" t="s">
        <v>1490</v>
      </c>
      <c r="I385" s="12" t="s">
        <v>1396</v>
      </c>
      <c r="J385" s="2" t="s">
        <v>1397</v>
      </c>
      <c r="K385" t="s">
        <v>1013</v>
      </c>
      <c r="L385" s="5" t="s">
        <v>1490</v>
      </c>
      <c r="M385" s="4" t="s">
        <v>1014</v>
      </c>
      <c r="N385">
        <v>131</v>
      </c>
      <c r="O385" t="s">
        <v>1490</v>
      </c>
      <c r="P385">
        <v>1</v>
      </c>
      <c r="Q385" s="7">
        <v>0</v>
      </c>
      <c r="R385" s="7">
        <v>0</v>
      </c>
      <c r="S385" s="7">
        <v>0</v>
      </c>
      <c r="T385" s="7">
        <v>1</v>
      </c>
      <c r="U385" s="7">
        <v>0</v>
      </c>
      <c r="V385" s="7">
        <v>1</v>
      </c>
      <c r="W385" s="7">
        <v>0.5</v>
      </c>
      <c r="X385" s="7">
        <v>1</v>
      </c>
      <c r="Y385" s="7">
        <v>0</v>
      </c>
      <c r="Z385" s="7">
        <v>0</v>
      </c>
      <c r="AA385" s="7">
        <v>1</v>
      </c>
      <c r="AB385" s="7">
        <v>0</v>
      </c>
      <c r="AC385" s="7">
        <v>0</v>
      </c>
      <c r="AD385" s="7">
        <v>0</v>
      </c>
      <c r="AE385" s="7">
        <v>0</v>
      </c>
      <c r="AF385" s="7"/>
      <c r="AG385" s="7"/>
      <c r="AH385" s="7">
        <v>24</v>
      </c>
      <c r="AI385" s="7" t="str">
        <f t="shared" si="95"/>
        <v>S</v>
      </c>
      <c r="AJ385" s="7">
        <v>19</v>
      </c>
      <c r="AK385" s="7" t="str">
        <f t="shared" si="96"/>
        <v>S</v>
      </c>
      <c r="AL385" s="7">
        <v>6</v>
      </c>
      <c r="AM385" s="7" t="str">
        <f t="shared" si="97"/>
        <v>R</v>
      </c>
      <c r="AN385" s="7">
        <v>6</v>
      </c>
      <c r="AO385" s="7" t="str">
        <f t="shared" si="98"/>
        <v>R</v>
      </c>
      <c r="AP385" s="7">
        <v>19</v>
      </c>
      <c r="AQ385" s="7" t="str">
        <f t="shared" si="99"/>
        <v>I</v>
      </c>
      <c r="AR385" s="7">
        <v>21</v>
      </c>
      <c r="AS385" s="7" t="str">
        <f t="shared" si="100"/>
        <v>S</v>
      </c>
      <c r="AT385" s="7">
        <v>11</v>
      </c>
      <c r="AU385" s="7" t="str">
        <f t="shared" si="101"/>
        <v>R</v>
      </c>
      <c r="AV385" s="7">
        <v>6</v>
      </c>
      <c r="AW385" s="7" t="str">
        <f t="shared" si="102"/>
        <v>R</v>
      </c>
      <c r="AX385" s="7">
        <v>34</v>
      </c>
      <c r="AY385" s="7" t="str">
        <f t="shared" si="103"/>
        <v>S</v>
      </c>
      <c r="AZ385" s="7">
        <v>29</v>
      </c>
      <c r="BA385" s="7" t="str">
        <f t="shared" si="104"/>
        <v>S</v>
      </c>
      <c r="BB385" s="7">
        <v>26</v>
      </c>
      <c r="BC385" s="7" t="str">
        <f t="shared" si="105"/>
        <v>S</v>
      </c>
      <c r="BD385" s="7">
        <v>32</v>
      </c>
      <c r="BE385" s="7" t="str">
        <f t="shared" si="106"/>
        <v>S</v>
      </c>
      <c r="BF385" s="7">
        <v>35</v>
      </c>
      <c r="BG385" s="7" t="str">
        <f t="shared" si="107"/>
        <v>S</v>
      </c>
      <c r="BH385" s="7">
        <v>30</v>
      </c>
      <c r="BI385" s="7" t="str">
        <f t="shared" si="108"/>
        <v>S</v>
      </c>
      <c r="BJ385" s="7">
        <v>28</v>
      </c>
      <c r="BK385" s="7" t="str">
        <f t="shared" si="109"/>
        <v>S</v>
      </c>
      <c r="BL385" s="1"/>
      <c r="BM385" s="7" t="s">
        <v>1016</v>
      </c>
    </row>
    <row r="386" spans="1:65">
      <c r="A386" t="s">
        <v>1492</v>
      </c>
      <c r="B386">
        <v>1</v>
      </c>
      <c r="C386">
        <v>4447</v>
      </c>
      <c r="D386" t="s">
        <v>1492</v>
      </c>
      <c r="E386" s="23">
        <v>43594</v>
      </c>
      <c r="F386" t="s">
        <v>1492</v>
      </c>
      <c r="G386" s="7" t="s">
        <v>1491</v>
      </c>
      <c r="H386" t="s">
        <v>1492</v>
      </c>
      <c r="I386" s="12" t="s">
        <v>1396</v>
      </c>
      <c r="J386" s="2" t="s">
        <v>1397</v>
      </c>
      <c r="K386" t="s">
        <v>1013</v>
      </c>
      <c r="L386" s="5" t="s">
        <v>1492</v>
      </c>
      <c r="M386" s="4" t="s">
        <v>1014</v>
      </c>
      <c r="N386">
        <v>131</v>
      </c>
      <c r="O386" t="s">
        <v>1492</v>
      </c>
      <c r="P386">
        <v>1</v>
      </c>
      <c r="Q386" s="7">
        <v>0</v>
      </c>
      <c r="R386" s="7">
        <v>0</v>
      </c>
      <c r="S386" s="7">
        <v>0</v>
      </c>
      <c r="T386" s="7">
        <v>1</v>
      </c>
      <c r="U386" s="7">
        <v>0</v>
      </c>
      <c r="V386" s="7">
        <v>1</v>
      </c>
      <c r="W386" s="7">
        <v>0.5</v>
      </c>
      <c r="X386" s="7">
        <v>1</v>
      </c>
      <c r="Y386" s="7">
        <v>0</v>
      </c>
      <c r="Z386" s="7">
        <v>0</v>
      </c>
      <c r="AA386" s="7">
        <v>1</v>
      </c>
      <c r="AB386" s="7">
        <v>0</v>
      </c>
      <c r="AC386" s="7">
        <v>0</v>
      </c>
      <c r="AD386" s="7">
        <v>0</v>
      </c>
      <c r="AE386" s="7">
        <v>0</v>
      </c>
      <c r="AF386" s="7"/>
      <c r="AG386" s="7"/>
      <c r="AH386" s="7">
        <v>27</v>
      </c>
      <c r="AI386" s="7" t="str">
        <f t="shared" si="95"/>
        <v>S</v>
      </c>
      <c r="AJ386" s="7">
        <v>22</v>
      </c>
      <c r="AK386" s="7" t="str">
        <f t="shared" si="96"/>
        <v>S</v>
      </c>
      <c r="AL386" s="7">
        <v>6</v>
      </c>
      <c r="AM386" s="7" t="str">
        <f t="shared" si="97"/>
        <v>R</v>
      </c>
      <c r="AN386" s="7">
        <v>6</v>
      </c>
      <c r="AO386" s="7" t="str">
        <f t="shared" si="98"/>
        <v>R</v>
      </c>
      <c r="AP386" s="7">
        <v>20</v>
      </c>
      <c r="AQ386" s="7" t="str">
        <f t="shared" si="99"/>
        <v>I</v>
      </c>
      <c r="AR386" s="7">
        <v>26</v>
      </c>
      <c r="AS386" s="7" t="str">
        <f t="shared" si="100"/>
        <v>S</v>
      </c>
      <c r="AT386" s="7">
        <v>14</v>
      </c>
      <c r="AU386" s="7" t="str">
        <f t="shared" si="101"/>
        <v>R</v>
      </c>
      <c r="AV386" s="7">
        <v>6</v>
      </c>
      <c r="AW386" s="7" t="str">
        <f t="shared" si="102"/>
        <v>R</v>
      </c>
      <c r="AX386" s="7">
        <v>34</v>
      </c>
      <c r="AY386" s="7" t="str">
        <f t="shared" si="103"/>
        <v>S</v>
      </c>
      <c r="AZ386" s="7">
        <v>34</v>
      </c>
      <c r="BA386" s="7" t="str">
        <f t="shared" si="104"/>
        <v>S</v>
      </c>
      <c r="BB386" s="7">
        <v>28</v>
      </c>
      <c r="BC386" s="7" t="str">
        <f t="shared" si="105"/>
        <v>S</v>
      </c>
      <c r="BD386" s="7">
        <v>35</v>
      </c>
      <c r="BE386" s="7" t="str">
        <f t="shared" si="106"/>
        <v>S</v>
      </c>
      <c r="BF386" s="7">
        <v>39</v>
      </c>
      <c r="BG386" s="7" t="str">
        <f t="shared" si="107"/>
        <v>S</v>
      </c>
      <c r="BH386" s="7">
        <v>36</v>
      </c>
      <c r="BI386" s="7" t="str">
        <f t="shared" si="108"/>
        <v>S</v>
      </c>
      <c r="BJ386" s="7">
        <v>32</v>
      </c>
      <c r="BK386" s="7" t="str">
        <f t="shared" si="109"/>
        <v>S</v>
      </c>
      <c r="BL386" s="1"/>
      <c r="BM386" s="7" t="s">
        <v>1016</v>
      </c>
    </row>
    <row r="387" spans="1:65">
      <c r="A387" t="s">
        <v>1493</v>
      </c>
      <c r="B387">
        <v>1</v>
      </c>
      <c r="C387">
        <v>4448</v>
      </c>
      <c r="D387" t="s">
        <v>1493</v>
      </c>
      <c r="E387" s="23">
        <v>43594</v>
      </c>
      <c r="F387" t="s">
        <v>1493</v>
      </c>
      <c r="G387" s="7" t="s">
        <v>1494</v>
      </c>
      <c r="H387" t="s">
        <v>1493</v>
      </c>
      <c r="I387" s="12" t="s">
        <v>1396</v>
      </c>
      <c r="J387" s="2" t="s">
        <v>1397</v>
      </c>
      <c r="K387" t="s">
        <v>1013</v>
      </c>
      <c r="L387" s="5" t="s">
        <v>1493</v>
      </c>
      <c r="M387" s="4" t="s">
        <v>1014</v>
      </c>
      <c r="N387">
        <v>1193</v>
      </c>
      <c r="O387" t="s">
        <v>1493</v>
      </c>
      <c r="P38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1</v>
      </c>
      <c r="Y387" s="7">
        <v>0</v>
      </c>
      <c r="Z387" s="7">
        <v>0</v>
      </c>
      <c r="AA387" s="7">
        <v>1</v>
      </c>
      <c r="AB387" s="7">
        <v>0</v>
      </c>
      <c r="AC387" s="7">
        <v>1</v>
      </c>
      <c r="AD387" s="7">
        <v>0</v>
      </c>
      <c r="AE387" s="7">
        <v>1</v>
      </c>
      <c r="AF387" s="7"/>
      <c r="AG387" s="7"/>
      <c r="AH387" s="7">
        <v>23</v>
      </c>
      <c r="AI387" s="7" t="str">
        <f t="shared" si="95"/>
        <v>S</v>
      </c>
      <c r="AJ387" s="7">
        <v>19</v>
      </c>
      <c r="AK387" s="7" t="str">
        <f t="shared" si="96"/>
        <v>S</v>
      </c>
      <c r="AL387" s="7">
        <v>6</v>
      </c>
      <c r="AM387" s="7" t="str">
        <f t="shared" si="97"/>
        <v>R</v>
      </c>
      <c r="AN387" s="7">
        <v>27</v>
      </c>
      <c r="AO387" s="7" t="str">
        <f t="shared" si="98"/>
        <v>S</v>
      </c>
      <c r="AP387" s="7">
        <v>34</v>
      </c>
      <c r="AQ387" s="7" t="str">
        <f t="shared" si="99"/>
        <v>S</v>
      </c>
      <c r="AR387" s="7">
        <v>29</v>
      </c>
      <c r="AS387" s="7" t="str">
        <f t="shared" si="100"/>
        <v>S</v>
      </c>
      <c r="AT387" s="7">
        <v>31</v>
      </c>
      <c r="AU387" s="7" t="str">
        <f t="shared" si="101"/>
        <v>S</v>
      </c>
      <c r="AV387" s="7">
        <v>10</v>
      </c>
      <c r="AW387" s="7" t="str">
        <f t="shared" si="102"/>
        <v>R</v>
      </c>
      <c r="AX387" s="7">
        <v>38</v>
      </c>
      <c r="AY387" s="7" t="str">
        <f t="shared" si="103"/>
        <v>S</v>
      </c>
      <c r="AZ387" s="7">
        <v>30</v>
      </c>
      <c r="BA387" s="7" t="str">
        <f t="shared" si="104"/>
        <v>S</v>
      </c>
      <c r="BB387" s="7">
        <v>8</v>
      </c>
      <c r="BC387" s="7" t="str">
        <f t="shared" si="105"/>
        <v>R</v>
      </c>
      <c r="BD387" s="7">
        <v>33</v>
      </c>
      <c r="BE387" s="7" t="str">
        <f t="shared" si="106"/>
        <v>S</v>
      </c>
      <c r="BF387" s="7">
        <v>34</v>
      </c>
      <c r="BG387" s="7" t="str">
        <f t="shared" si="107"/>
        <v>S</v>
      </c>
      <c r="BH387" s="7">
        <v>30</v>
      </c>
      <c r="BI387" s="7" t="str">
        <f t="shared" si="108"/>
        <v>S</v>
      </c>
      <c r="BJ387" s="7">
        <v>6</v>
      </c>
      <c r="BK387" s="7" t="str">
        <f t="shared" si="109"/>
        <v>R</v>
      </c>
      <c r="BL387" s="1"/>
      <c r="BM387" s="7" t="s">
        <v>1016</v>
      </c>
    </row>
    <row r="388" spans="1:65">
      <c r="A388" t="s">
        <v>1495</v>
      </c>
      <c r="B388">
        <v>1</v>
      </c>
      <c r="C388">
        <v>4449</v>
      </c>
      <c r="D388" t="s">
        <v>1495</v>
      </c>
      <c r="E388" s="23">
        <v>43594</v>
      </c>
      <c r="F388" t="s">
        <v>1495</v>
      </c>
      <c r="G388" s="7" t="s">
        <v>1496</v>
      </c>
      <c r="H388" t="s">
        <v>1495</v>
      </c>
      <c r="I388" s="12" t="s">
        <v>1396</v>
      </c>
      <c r="J388" s="2" t="s">
        <v>1397</v>
      </c>
      <c r="K388" t="s">
        <v>1013</v>
      </c>
      <c r="L388" s="5" t="s">
        <v>1495</v>
      </c>
      <c r="M388" s="4" t="s">
        <v>1014</v>
      </c>
      <c r="N388">
        <v>131</v>
      </c>
      <c r="O388" t="s">
        <v>1495</v>
      </c>
      <c r="P388">
        <v>1</v>
      </c>
      <c r="Q388" s="7">
        <v>0</v>
      </c>
      <c r="R388" s="7">
        <v>0</v>
      </c>
      <c r="S388" s="7">
        <v>0</v>
      </c>
      <c r="T388" s="7">
        <v>1</v>
      </c>
      <c r="U388" s="7">
        <v>0.5</v>
      </c>
      <c r="V388" s="7">
        <v>1</v>
      </c>
      <c r="W388" s="7">
        <v>1</v>
      </c>
      <c r="X388" s="7">
        <v>1</v>
      </c>
      <c r="Y388" s="7">
        <v>0.5</v>
      </c>
      <c r="Z388" s="7">
        <v>0.5</v>
      </c>
      <c r="AA388" s="7">
        <v>1</v>
      </c>
      <c r="AB388" s="7">
        <v>0</v>
      </c>
      <c r="AC388" s="7">
        <v>0</v>
      </c>
      <c r="AD388" s="7">
        <v>0</v>
      </c>
      <c r="AE388" s="7">
        <v>1</v>
      </c>
      <c r="AF388" s="7"/>
      <c r="AG388" s="7"/>
      <c r="AH388" s="7">
        <v>18</v>
      </c>
      <c r="AI388" s="7" t="str">
        <f t="shared" si="95"/>
        <v>I</v>
      </c>
      <c r="AJ388" s="7">
        <v>12</v>
      </c>
      <c r="AK388" s="7" t="str">
        <f t="shared" si="96"/>
        <v>I</v>
      </c>
      <c r="AL388" s="7">
        <v>6</v>
      </c>
      <c r="AM388" s="7" t="str">
        <f t="shared" si="97"/>
        <v>R</v>
      </c>
      <c r="AN388" s="7">
        <v>6</v>
      </c>
      <c r="AO388" s="7" t="str">
        <f t="shared" si="98"/>
        <v>R</v>
      </c>
      <c r="AP388" s="7">
        <v>15</v>
      </c>
      <c r="AQ388" s="7" t="str">
        <f t="shared" si="99"/>
        <v>R</v>
      </c>
      <c r="AR388" s="7">
        <v>18</v>
      </c>
      <c r="AS388" s="7" t="str">
        <f t="shared" si="100"/>
        <v>I</v>
      </c>
      <c r="AT388" s="7">
        <v>9</v>
      </c>
      <c r="AU388" s="7" t="str">
        <f t="shared" si="101"/>
        <v>R</v>
      </c>
      <c r="AV388" s="7">
        <v>6</v>
      </c>
      <c r="AW388" s="7" t="str">
        <f t="shared" si="102"/>
        <v>R</v>
      </c>
      <c r="AX388" s="7">
        <v>30</v>
      </c>
      <c r="AY388" s="7" t="str">
        <f t="shared" si="103"/>
        <v>S</v>
      </c>
      <c r="AZ388" s="7">
        <v>29</v>
      </c>
      <c r="BA388" s="7" t="str">
        <f t="shared" si="104"/>
        <v>S</v>
      </c>
      <c r="BB388" s="7">
        <v>23</v>
      </c>
      <c r="BC388" s="7" t="str">
        <f t="shared" si="105"/>
        <v>S</v>
      </c>
      <c r="BD388" s="7">
        <v>33</v>
      </c>
      <c r="BE388" s="7" t="str">
        <f t="shared" si="106"/>
        <v>S</v>
      </c>
      <c r="BF388" s="7">
        <v>34</v>
      </c>
      <c r="BG388" s="7" t="str">
        <f t="shared" si="107"/>
        <v>S</v>
      </c>
      <c r="BH388" s="7">
        <v>24</v>
      </c>
      <c r="BI388" s="7" t="str">
        <f t="shared" si="108"/>
        <v>I</v>
      </c>
      <c r="BJ388" s="7">
        <v>6</v>
      </c>
      <c r="BK388" s="7" t="str">
        <f t="shared" si="109"/>
        <v>R</v>
      </c>
      <c r="BL388" s="1"/>
      <c r="BM388" s="7" t="s">
        <v>1016</v>
      </c>
    </row>
    <row r="389" spans="1:65">
      <c r="A389" t="s">
        <v>1497</v>
      </c>
      <c r="B389">
        <v>1</v>
      </c>
      <c r="C389">
        <v>4450</v>
      </c>
      <c r="D389" t="s">
        <v>1497</v>
      </c>
      <c r="E389" s="23">
        <v>43594</v>
      </c>
      <c r="F389" t="s">
        <v>1497</v>
      </c>
      <c r="G389" s="7" t="s">
        <v>1496</v>
      </c>
      <c r="H389" t="s">
        <v>1497</v>
      </c>
      <c r="I389" s="12" t="s">
        <v>1396</v>
      </c>
      <c r="J389" s="2" t="s">
        <v>1397</v>
      </c>
      <c r="K389" t="s">
        <v>1013</v>
      </c>
      <c r="L389" s="5" t="s">
        <v>1497</v>
      </c>
      <c r="M389" s="4" t="s">
        <v>1014</v>
      </c>
      <c r="N389">
        <v>131</v>
      </c>
      <c r="O389" t="s">
        <v>1497</v>
      </c>
      <c r="P389">
        <v>1</v>
      </c>
      <c r="Q389" s="7">
        <v>0</v>
      </c>
      <c r="R389" s="7">
        <v>0</v>
      </c>
      <c r="S389" s="7">
        <v>0</v>
      </c>
      <c r="T389" s="7">
        <v>1</v>
      </c>
      <c r="U389" s="7">
        <v>1</v>
      </c>
      <c r="V389" s="7">
        <v>1</v>
      </c>
      <c r="W389" s="7">
        <v>1</v>
      </c>
      <c r="X389" s="7">
        <v>1</v>
      </c>
      <c r="Y389" s="7">
        <v>1</v>
      </c>
      <c r="Z389" s="7">
        <v>0.5</v>
      </c>
      <c r="AA389" s="7">
        <v>1</v>
      </c>
      <c r="AB389" s="7">
        <v>0</v>
      </c>
      <c r="AC389" s="7">
        <v>0</v>
      </c>
      <c r="AD389" s="7">
        <v>0</v>
      </c>
      <c r="AE389" s="7">
        <v>1</v>
      </c>
      <c r="AF389" s="7"/>
      <c r="AG389" s="7"/>
      <c r="AH389" s="7">
        <v>21</v>
      </c>
      <c r="AI389" s="7" t="str">
        <f t="shared" si="95"/>
        <v>S</v>
      </c>
      <c r="AJ389" s="7">
        <v>9</v>
      </c>
      <c r="AK389" s="7" t="str">
        <f t="shared" si="96"/>
        <v>R</v>
      </c>
      <c r="AL389" s="7">
        <v>6</v>
      </c>
      <c r="AM389" s="7" t="str">
        <f t="shared" si="97"/>
        <v>R</v>
      </c>
      <c r="AN389" s="7">
        <v>6</v>
      </c>
      <c r="AO389" s="7" t="str">
        <f t="shared" si="98"/>
        <v>R</v>
      </c>
      <c r="AP389" s="7">
        <v>17</v>
      </c>
      <c r="AQ389" s="7" t="str">
        <f t="shared" si="99"/>
        <v>R</v>
      </c>
      <c r="AR389" s="7">
        <v>15</v>
      </c>
      <c r="AS389" s="7" t="str">
        <f t="shared" si="100"/>
        <v>R</v>
      </c>
      <c r="AT389" s="7">
        <v>9</v>
      </c>
      <c r="AU389" s="7" t="str">
        <f t="shared" si="101"/>
        <v>R</v>
      </c>
      <c r="AV389" s="7">
        <v>6</v>
      </c>
      <c r="AW389" s="7" t="str">
        <f t="shared" si="102"/>
        <v>R</v>
      </c>
      <c r="AX389" s="7">
        <v>29</v>
      </c>
      <c r="AY389" s="7" t="str">
        <f t="shared" si="103"/>
        <v>S</v>
      </c>
      <c r="AZ389" s="7">
        <v>28</v>
      </c>
      <c r="BA389" s="7" t="str">
        <f t="shared" si="104"/>
        <v>S</v>
      </c>
      <c r="BB389" s="7">
        <v>24</v>
      </c>
      <c r="BC389" s="7" t="str">
        <f t="shared" si="105"/>
        <v>S</v>
      </c>
      <c r="BD389" s="7">
        <v>31</v>
      </c>
      <c r="BE389" s="7" t="str">
        <f t="shared" si="106"/>
        <v>S</v>
      </c>
      <c r="BF389" s="7">
        <v>35</v>
      </c>
      <c r="BG389" s="7" t="str">
        <f t="shared" si="107"/>
        <v>S</v>
      </c>
      <c r="BH389" s="7">
        <v>23</v>
      </c>
      <c r="BI389" s="7" t="str">
        <f t="shared" si="108"/>
        <v>I</v>
      </c>
      <c r="BJ389" s="7">
        <v>6</v>
      </c>
      <c r="BK389" s="7" t="str">
        <f t="shared" si="109"/>
        <v>R</v>
      </c>
      <c r="BL389" s="1"/>
      <c r="BM389" s="7" t="s">
        <v>1016</v>
      </c>
    </row>
    <row r="390" spans="1:65">
      <c r="A390" t="s">
        <v>1498</v>
      </c>
      <c r="B390">
        <v>1</v>
      </c>
      <c r="C390">
        <v>4451</v>
      </c>
      <c r="D390" t="s">
        <v>1498</v>
      </c>
      <c r="E390" s="23">
        <v>43594</v>
      </c>
      <c r="F390" t="s">
        <v>1498</v>
      </c>
      <c r="G390" s="7" t="s">
        <v>1496</v>
      </c>
      <c r="H390" t="s">
        <v>1498</v>
      </c>
      <c r="I390" s="12" t="s">
        <v>1396</v>
      </c>
      <c r="J390" s="2" t="s">
        <v>1397</v>
      </c>
      <c r="K390" t="s">
        <v>1013</v>
      </c>
      <c r="L390" s="5" t="s">
        <v>1498</v>
      </c>
      <c r="M390" s="4" t="s">
        <v>1014</v>
      </c>
      <c r="N390">
        <v>131</v>
      </c>
      <c r="O390" t="s">
        <v>1498</v>
      </c>
      <c r="P390">
        <v>1</v>
      </c>
      <c r="Q390" s="7">
        <v>0</v>
      </c>
      <c r="R390" s="7">
        <v>0</v>
      </c>
      <c r="S390" s="7">
        <v>0</v>
      </c>
      <c r="T390" s="7">
        <v>1</v>
      </c>
      <c r="U390" s="7">
        <v>0.5</v>
      </c>
      <c r="V390" s="7">
        <v>1</v>
      </c>
      <c r="W390" s="7">
        <v>1</v>
      </c>
      <c r="X390" s="7">
        <v>1</v>
      </c>
      <c r="Y390" s="7">
        <v>1</v>
      </c>
      <c r="Z390" s="7">
        <v>0.5</v>
      </c>
      <c r="AA390" s="7">
        <v>1</v>
      </c>
      <c r="AB390" s="7">
        <v>0</v>
      </c>
      <c r="AC390" s="7">
        <v>0</v>
      </c>
      <c r="AD390" s="7">
        <v>0</v>
      </c>
      <c r="AE390" s="7">
        <v>1</v>
      </c>
      <c r="AF390" s="7"/>
      <c r="AG390" s="7"/>
      <c r="AH390" s="7">
        <v>20</v>
      </c>
      <c r="AI390" s="7" t="str">
        <f t="shared" si="95"/>
        <v>S</v>
      </c>
      <c r="AJ390" s="7">
        <v>11</v>
      </c>
      <c r="AK390" s="7" t="str">
        <f t="shared" si="96"/>
        <v>R</v>
      </c>
      <c r="AL390" s="7">
        <v>6</v>
      </c>
      <c r="AM390" s="7" t="str">
        <f t="shared" si="97"/>
        <v>R</v>
      </c>
      <c r="AN390" s="7">
        <v>6</v>
      </c>
      <c r="AO390" s="7" t="str">
        <f t="shared" si="98"/>
        <v>R</v>
      </c>
      <c r="AP390" s="7">
        <v>15</v>
      </c>
      <c r="AQ390" s="7" t="str">
        <f t="shared" si="99"/>
        <v>R</v>
      </c>
      <c r="AR390" s="7">
        <v>18</v>
      </c>
      <c r="AS390" s="7" t="str">
        <f t="shared" si="100"/>
        <v>I</v>
      </c>
      <c r="AT390" s="7">
        <v>6</v>
      </c>
      <c r="AU390" s="7" t="str">
        <f t="shared" si="101"/>
        <v>R</v>
      </c>
      <c r="AV390" s="7">
        <v>6</v>
      </c>
      <c r="AW390" s="7" t="str">
        <f t="shared" si="102"/>
        <v>R</v>
      </c>
      <c r="AX390" s="7">
        <v>32</v>
      </c>
      <c r="AY390" s="7" t="str">
        <f t="shared" si="103"/>
        <v>S</v>
      </c>
      <c r="AZ390" s="7">
        <v>29</v>
      </c>
      <c r="BA390" s="7" t="str">
        <f t="shared" si="104"/>
        <v>S</v>
      </c>
      <c r="BB390" s="7">
        <v>24</v>
      </c>
      <c r="BC390" s="7" t="str">
        <f t="shared" si="105"/>
        <v>S</v>
      </c>
      <c r="BD390" s="7">
        <v>32</v>
      </c>
      <c r="BE390" s="7" t="str">
        <f t="shared" si="106"/>
        <v>S</v>
      </c>
      <c r="BF390" s="7">
        <v>35</v>
      </c>
      <c r="BG390" s="7" t="str">
        <f t="shared" si="107"/>
        <v>S</v>
      </c>
      <c r="BH390" s="7">
        <v>24</v>
      </c>
      <c r="BI390" s="7" t="str">
        <f t="shared" si="108"/>
        <v>I</v>
      </c>
      <c r="BJ390" s="7">
        <v>6</v>
      </c>
      <c r="BK390" s="7" t="str">
        <f t="shared" si="109"/>
        <v>R</v>
      </c>
      <c r="BL390" s="1"/>
      <c r="BM390" s="7" t="s">
        <v>1016</v>
      </c>
    </row>
    <row r="391" spans="1:65">
      <c r="A391" t="s">
        <v>1499</v>
      </c>
      <c r="B391">
        <v>1</v>
      </c>
      <c r="C391">
        <v>4452</v>
      </c>
      <c r="D391" t="s">
        <v>1499</v>
      </c>
      <c r="E391" s="23">
        <v>43594</v>
      </c>
      <c r="F391" t="s">
        <v>1499</v>
      </c>
      <c r="G391" s="7" t="s">
        <v>1496</v>
      </c>
      <c r="H391" t="s">
        <v>1499</v>
      </c>
      <c r="I391" s="12" t="s">
        <v>1396</v>
      </c>
      <c r="J391" s="2" t="s">
        <v>1397</v>
      </c>
      <c r="K391" t="s">
        <v>1013</v>
      </c>
      <c r="L391" s="5" t="s">
        <v>1499</v>
      </c>
      <c r="M391" s="4" t="s">
        <v>1014</v>
      </c>
      <c r="N391">
        <v>131</v>
      </c>
      <c r="O391" t="s">
        <v>1499</v>
      </c>
      <c r="P391">
        <v>1</v>
      </c>
      <c r="Q391" s="7">
        <v>0</v>
      </c>
      <c r="R391" s="7">
        <v>0</v>
      </c>
      <c r="S391" s="7">
        <v>0</v>
      </c>
      <c r="T391" s="7">
        <v>1</v>
      </c>
      <c r="U391" s="7">
        <v>1</v>
      </c>
      <c r="V391" s="7">
        <v>1</v>
      </c>
      <c r="W391" s="7">
        <v>1</v>
      </c>
      <c r="X391" s="7">
        <v>1</v>
      </c>
      <c r="Y391" s="7">
        <v>1</v>
      </c>
      <c r="Z391" s="7">
        <v>0.5</v>
      </c>
      <c r="AA391" s="7">
        <v>1</v>
      </c>
      <c r="AB391" s="7">
        <v>0</v>
      </c>
      <c r="AC391" s="7">
        <v>0</v>
      </c>
      <c r="AD391" s="7">
        <v>0</v>
      </c>
      <c r="AE391" s="7">
        <v>1</v>
      </c>
      <c r="AF391" s="7"/>
      <c r="AG391" s="7"/>
      <c r="AH391" s="7">
        <v>21</v>
      </c>
      <c r="AI391" s="7" t="str">
        <f t="shared" si="95"/>
        <v>S</v>
      </c>
      <c r="AJ391" s="7">
        <v>9</v>
      </c>
      <c r="AK391" s="7" t="str">
        <f t="shared" si="96"/>
        <v>R</v>
      </c>
      <c r="AL391" s="7">
        <v>6</v>
      </c>
      <c r="AM391" s="7" t="str">
        <f t="shared" si="97"/>
        <v>R</v>
      </c>
      <c r="AN391" s="7">
        <v>6</v>
      </c>
      <c r="AO391" s="7" t="str">
        <f t="shared" si="98"/>
        <v>R</v>
      </c>
      <c r="AP391" s="7">
        <v>14</v>
      </c>
      <c r="AQ391" s="7" t="str">
        <f t="shared" si="99"/>
        <v>R</v>
      </c>
      <c r="AR391" s="7">
        <v>16</v>
      </c>
      <c r="AS391" s="7" t="str">
        <f t="shared" si="100"/>
        <v>R</v>
      </c>
      <c r="AT391" s="7">
        <v>6</v>
      </c>
      <c r="AU391" s="7" t="str">
        <f t="shared" si="101"/>
        <v>R</v>
      </c>
      <c r="AV391" s="7">
        <v>6</v>
      </c>
      <c r="AW391" s="7" t="str">
        <f t="shared" si="102"/>
        <v>R</v>
      </c>
      <c r="AX391" s="7">
        <v>30</v>
      </c>
      <c r="AY391" s="7" t="str">
        <f t="shared" si="103"/>
        <v>S</v>
      </c>
      <c r="AZ391" s="7">
        <v>30</v>
      </c>
      <c r="BA391" s="7" t="str">
        <f t="shared" si="104"/>
        <v>S</v>
      </c>
      <c r="BB391" s="7">
        <v>25</v>
      </c>
      <c r="BC391" s="7" t="str">
        <f t="shared" si="105"/>
        <v>S</v>
      </c>
      <c r="BD391" s="7">
        <v>31</v>
      </c>
      <c r="BE391" s="7" t="str">
        <f t="shared" si="106"/>
        <v>S</v>
      </c>
      <c r="BF391" s="7">
        <v>34</v>
      </c>
      <c r="BG391" s="7" t="str">
        <f t="shared" si="107"/>
        <v>S</v>
      </c>
      <c r="BH391" s="7">
        <v>24</v>
      </c>
      <c r="BI391" s="7" t="str">
        <f t="shared" si="108"/>
        <v>I</v>
      </c>
      <c r="BJ391" s="7">
        <v>6</v>
      </c>
      <c r="BK391" s="7" t="str">
        <f t="shared" si="109"/>
        <v>R</v>
      </c>
      <c r="BL391" s="1"/>
      <c r="BM391" s="7" t="s">
        <v>1016</v>
      </c>
    </row>
    <row r="392" spans="1:65">
      <c r="A392" t="s">
        <v>1500</v>
      </c>
      <c r="B392">
        <v>1</v>
      </c>
      <c r="C392">
        <v>4454</v>
      </c>
      <c r="D392" t="s">
        <v>1500</v>
      </c>
      <c r="E392" s="23">
        <v>43594</v>
      </c>
      <c r="F392" t="s">
        <v>1500</v>
      </c>
      <c r="G392" s="7" t="s">
        <v>1501</v>
      </c>
      <c r="H392" t="s">
        <v>1500</v>
      </c>
      <c r="I392" s="12" t="s">
        <v>1396</v>
      </c>
      <c r="J392" s="2" t="s">
        <v>1397</v>
      </c>
      <c r="K392" t="s">
        <v>1013</v>
      </c>
      <c r="L392" s="5" t="s">
        <v>1500</v>
      </c>
      <c r="M392" s="4" t="s">
        <v>1014</v>
      </c>
      <c r="N392">
        <v>1193</v>
      </c>
      <c r="O392" t="s">
        <v>1500</v>
      </c>
      <c r="P392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1</v>
      </c>
      <c r="Y392" s="7">
        <v>0</v>
      </c>
      <c r="Z392" s="7">
        <v>0</v>
      </c>
      <c r="AA392" s="7">
        <v>1</v>
      </c>
      <c r="AB392" s="7">
        <v>0</v>
      </c>
      <c r="AC392" s="7">
        <v>0</v>
      </c>
      <c r="AD392" s="7">
        <v>0</v>
      </c>
      <c r="AE392" s="7">
        <v>1</v>
      </c>
      <c r="AF392" s="7"/>
      <c r="AG392" s="7"/>
      <c r="AH392" s="7">
        <v>25</v>
      </c>
      <c r="AI392" s="7" t="str">
        <f t="shared" si="95"/>
        <v>S</v>
      </c>
      <c r="AJ392" s="7">
        <v>15</v>
      </c>
      <c r="AK392" s="7" t="str">
        <f t="shared" si="96"/>
        <v>S</v>
      </c>
      <c r="AL392" s="7">
        <v>6</v>
      </c>
      <c r="AM392" s="7" t="str">
        <f t="shared" si="97"/>
        <v>R</v>
      </c>
      <c r="AN392" s="7">
        <v>25</v>
      </c>
      <c r="AO392" s="7" t="str">
        <f t="shared" si="98"/>
        <v>S</v>
      </c>
      <c r="AP392" s="7">
        <v>38</v>
      </c>
      <c r="AQ392" s="7" t="str">
        <f t="shared" si="99"/>
        <v>S</v>
      </c>
      <c r="AR392" s="7">
        <v>33</v>
      </c>
      <c r="AS392" s="7" t="str">
        <f t="shared" si="100"/>
        <v>S</v>
      </c>
      <c r="AT392" s="7">
        <v>35</v>
      </c>
      <c r="AU392" s="7" t="str">
        <f t="shared" si="101"/>
        <v>S</v>
      </c>
      <c r="AV392" s="7">
        <v>9</v>
      </c>
      <c r="AW392" s="7" t="str">
        <f t="shared" si="102"/>
        <v>R</v>
      </c>
      <c r="AX392" s="7">
        <v>37</v>
      </c>
      <c r="AY392" s="7" t="str">
        <f t="shared" si="103"/>
        <v>S</v>
      </c>
      <c r="AZ392" s="7">
        <v>30</v>
      </c>
      <c r="BA392" s="7" t="str">
        <f t="shared" si="104"/>
        <v>S</v>
      </c>
      <c r="BB392" s="7">
        <v>24</v>
      </c>
      <c r="BC392" s="7" t="str">
        <f t="shared" si="105"/>
        <v>S</v>
      </c>
      <c r="BD392" s="7">
        <v>32</v>
      </c>
      <c r="BE392" s="7" t="str">
        <f t="shared" si="106"/>
        <v>S</v>
      </c>
      <c r="BF392" s="7">
        <v>34</v>
      </c>
      <c r="BG392" s="7" t="str">
        <f t="shared" si="107"/>
        <v>S</v>
      </c>
      <c r="BH392" s="7">
        <v>32</v>
      </c>
      <c r="BI392" s="7" t="str">
        <f t="shared" si="108"/>
        <v>S</v>
      </c>
      <c r="BJ392" s="7">
        <v>6</v>
      </c>
      <c r="BK392" s="7" t="str">
        <f t="shared" si="109"/>
        <v>R</v>
      </c>
      <c r="BL392" s="1"/>
      <c r="BM392" s="7" t="s">
        <v>1016</v>
      </c>
    </row>
    <row r="393" spans="1:65">
      <c r="A393" t="s">
        <v>1502</v>
      </c>
      <c r="B393">
        <v>1</v>
      </c>
      <c r="C393">
        <v>4457</v>
      </c>
      <c r="D393" t="s">
        <v>1502</v>
      </c>
      <c r="E393" s="23">
        <v>43594</v>
      </c>
      <c r="F393" t="s">
        <v>1502</v>
      </c>
      <c r="G393" s="7" t="s">
        <v>1503</v>
      </c>
      <c r="H393" t="s">
        <v>1502</v>
      </c>
      <c r="I393" s="12" t="s">
        <v>1396</v>
      </c>
      <c r="J393" s="2" t="s">
        <v>1397</v>
      </c>
      <c r="K393" t="s">
        <v>1013</v>
      </c>
      <c r="L393" s="5" t="s">
        <v>1502</v>
      </c>
      <c r="M393" s="4" t="s">
        <v>1014</v>
      </c>
      <c r="N393">
        <v>131</v>
      </c>
      <c r="O393" t="s">
        <v>1502</v>
      </c>
      <c r="P393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1</v>
      </c>
      <c r="Y393" s="7">
        <v>0</v>
      </c>
      <c r="Z393" s="7">
        <v>0</v>
      </c>
      <c r="AA393" s="7">
        <v>1</v>
      </c>
      <c r="AB393" s="7">
        <v>0</v>
      </c>
      <c r="AC393" s="7">
        <v>0</v>
      </c>
      <c r="AD393" s="7">
        <v>0</v>
      </c>
      <c r="AE393" s="7">
        <v>0</v>
      </c>
      <c r="AF393" s="7"/>
      <c r="AG393" s="7"/>
      <c r="AH393" s="7">
        <v>26</v>
      </c>
      <c r="AI393" s="7" t="str">
        <f t="shared" si="95"/>
        <v>S</v>
      </c>
      <c r="AJ393" s="7">
        <v>16</v>
      </c>
      <c r="AK393" s="7" t="str">
        <f t="shared" si="96"/>
        <v>S</v>
      </c>
      <c r="AL393" s="7">
        <v>6</v>
      </c>
      <c r="AM393" s="7" t="str">
        <f t="shared" si="97"/>
        <v>R</v>
      </c>
      <c r="AN393" s="7">
        <v>24</v>
      </c>
      <c r="AO393" s="7" t="str">
        <f t="shared" si="98"/>
        <v>S</v>
      </c>
      <c r="AP393" s="7">
        <v>38</v>
      </c>
      <c r="AQ393" s="7" t="str">
        <f t="shared" si="99"/>
        <v>S</v>
      </c>
      <c r="AR393" s="7">
        <v>36</v>
      </c>
      <c r="AS393" s="7" t="str">
        <f t="shared" si="100"/>
        <v>S</v>
      </c>
      <c r="AT393" s="7">
        <v>37</v>
      </c>
      <c r="AU393" s="7" t="str">
        <f t="shared" si="101"/>
        <v>S</v>
      </c>
      <c r="AV393" s="7">
        <v>6</v>
      </c>
      <c r="AW393" s="7" t="str">
        <f t="shared" si="102"/>
        <v>R</v>
      </c>
      <c r="AX393" s="7">
        <v>39</v>
      </c>
      <c r="AY393" s="7" t="str">
        <f t="shared" si="103"/>
        <v>S</v>
      </c>
      <c r="AZ393" s="7">
        <v>31</v>
      </c>
      <c r="BA393" s="7" t="str">
        <f t="shared" si="104"/>
        <v>S</v>
      </c>
      <c r="BB393" s="7">
        <v>26</v>
      </c>
      <c r="BC393" s="7" t="str">
        <f t="shared" si="105"/>
        <v>S</v>
      </c>
      <c r="BD393" s="7">
        <v>34</v>
      </c>
      <c r="BE393" s="7" t="str">
        <f t="shared" si="106"/>
        <v>S</v>
      </c>
      <c r="BF393" s="7">
        <v>40</v>
      </c>
      <c r="BG393" s="7" t="str">
        <f t="shared" si="107"/>
        <v>S</v>
      </c>
      <c r="BH393" s="7">
        <v>32</v>
      </c>
      <c r="BI393" s="7" t="str">
        <f t="shared" si="108"/>
        <v>S</v>
      </c>
      <c r="BJ393" s="7">
        <v>30</v>
      </c>
      <c r="BK393" s="7" t="str">
        <f t="shared" si="109"/>
        <v>S</v>
      </c>
      <c r="BL393" s="1"/>
      <c r="BM393" s="7" t="s">
        <v>1016</v>
      </c>
    </row>
    <row r="394" spans="1:65">
      <c r="A394" t="s">
        <v>1504</v>
      </c>
      <c r="B394">
        <v>1</v>
      </c>
      <c r="C394">
        <v>4460</v>
      </c>
      <c r="D394" t="s">
        <v>1504</v>
      </c>
      <c r="E394" s="23">
        <v>43594</v>
      </c>
      <c r="F394" t="s">
        <v>1504</v>
      </c>
      <c r="G394" s="7" t="s">
        <v>1505</v>
      </c>
      <c r="H394" t="s">
        <v>1504</v>
      </c>
      <c r="I394" s="12" t="s">
        <v>1396</v>
      </c>
      <c r="J394" s="2" t="s">
        <v>1397</v>
      </c>
      <c r="K394" t="s">
        <v>1013</v>
      </c>
      <c r="L394" s="5" t="s">
        <v>1504</v>
      </c>
      <c r="M394" s="4" t="s">
        <v>1014</v>
      </c>
      <c r="N394">
        <v>131</v>
      </c>
      <c r="O394" t="s">
        <v>1504</v>
      </c>
      <c r="P394">
        <v>1</v>
      </c>
      <c r="Q394" s="7">
        <v>0</v>
      </c>
      <c r="R394" s="7">
        <v>0</v>
      </c>
      <c r="S394" s="7">
        <v>0</v>
      </c>
      <c r="T394" s="7">
        <v>1</v>
      </c>
      <c r="U394" s="7">
        <v>0.5</v>
      </c>
      <c r="V394" s="7">
        <v>1</v>
      </c>
      <c r="W394" s="7">
        <v>1</v>
      </c>
      <c r="X394" s="7">
        <v>1</v>
      </c>
      <c r="Y394" s="7">
        <v>0.5</v>
      </c>
      <c r="Z394" s="7">
        <v>0</v>
      </c>
      <c r="AA394" s="7">
        <v>1</v>
      </c>
      <c r="AB394" s="7">
        <v>0</v>
      </c>
      <c r="AC394" s="7">
        <v>0</v>
      </c>
      <c r="AD394" s="7">
        <v>0</v>
      </c>
      <c r="AE394" s="7">
        <v>1</v>
      </c>
      <c r="AF394" s="7"/>
      <c r="AG394" s="7"/>
      <c r="AH394" s="7">
        <v>20</v>
      </c>
      <c r="AI394" s="7" t="str">
        <f t="shared" si="95"/>
        <v>S</v>
      </c>
      <c r="AJ394" s="7">
        <v>12</v>
      </c>
      <c r="AK394" s="7" t="str">
        <f t="shared" si="96"/>
        <v>I</v>
      </c>
      <c r="AL394" s="7">
        <v>6</v>
      </c>
      <c r="AM394" s="7" t="str">
        <f t="shared" si="97"/>
        <v>R</v>
      </c>
      <c r="AN394" s="7">
        <v>6</v>
      </c>
      <c r="AO394" s="7" t="str">
        <f t="shared" si="98"/>
        <v>R</v>
      </c>
      <c r="AP394" s="7">
        <v>17</v>
      </c>
      <c r="AQ394" s="7" t="str">
        <f t="shared" si="99"/>
        <v>R</v>
      </c>
      <c r="AR394" s="7">
        <v>20</v>
      </c>
      <c r="AS394" s="7" t="str">
        <f t="shared" si="100"/>
        <v>I</v>
      </c>
      <c r="AT394" s="7">
        <v>9</v>
      </c>
      <c r="AU394" s="7" t="str">
        <f t="shared" si="101"/>
        <v>R</v>
      </c>
      <c r="AV394" s="7">
        <v>6</v>
      </c>
      <c r="AW394" s="7" t="str">
        <f t="shared" si="102"/>
        <v>R</v>
      </c>
      <c r="AX394" s="7">
        <v>31</v>
      </c>
      <c r="AY394" s="7" t="str">
        <f t="shared" si="103"/>
        <v>S</v>
      </c>
      <c r="AZ394" s="7">
        <v>28</v>
      </c>
      <c r="BA394" s="7" t="str">
        <f t="shared" si="104"/>
        <v>S</v>
      </c>
      <c r="BB394" s="7">
        <v>25</v>
      </c>
      <c r="BC394" s="7" t="str">
        <f t="shared" si="105"/>
        <v>S</v>
      </c>
      <c r="BD394" s="7">
        <v>35</v>
      </c>
      <c r="BE394" s="7" t="str">
        <f t="shared" si="106"/>
        <v>S</v>
      </c>
      <c r="BF394" s="7">
        <v>36</v>
      </c>
      <c r="BG394" s="7" t="str">
        <f t="shared" si="107"/>
        <v>S</v>
      </c>
      <c r="BH394" s="7">
        <v>25</v>
      </c>
      <c r="BI394" s="7" t="str">
        <f t="shared" si="108"/>
        <v>S</v>
      </c>
      <c r="BJ394" s="7">
        <v>6</v>
      </c>
      <c r="BK394" s="7" t="str">
        <f t="shared" si="109"/>
        <v>R</v>
      </c>
      <c r="BL394" s="1"/>
      <c r="BM394" s="7" t="s">
        <v>1016</v>
      </c>
    </row>
    <row r="395" spans="1:65">
      <c r="A395" t="s">
        <v>1506</v>
      </c>
      <c r="B395">
        <v>1</v>
      </c>
      <c r="C395">
        <v>4461</v>
      </c>
      <c r="D395" t="s">
        <v>1506</v>
      </c>
      <c r="E395" s="23">
        <v>43594</v>
      </c>
      <c r="F395" t="s">
        <v>1506</v>
      </c>
      <c r="G395" s="7" t="s">
        <v>1505</v>
      </c>
      <c r="H395" t="s">
        <v>1506</v>
      </c>
      <c r="I395" s="12" t="s">
        <v>1396</v>
      </c>
      <c r="J395" s="2" t="s">
        <v>1397</v>
      </c>
      <c r="K395" t="s">
        <v>1013</v>
      </c>
      <c r="L395" s="5" t="s">
        <v>1506</v>
      </c>
      <c r="M395" s="4" t="s">
        <v>1014</v>
      </c>
      <c r="N395">
        <v>131</v>
      </c>
      <c r="O395" t="s">
        <v>1506</v>
      </c>
      <c r="P395">
        <v>1</v>
      </c>
      <c r="Q395" s="7">
        <v>0</v>
      </c>
      <c r="R395" s="7">
        <v>0</v>
      </c>
      <c r="S395" s="7">
        <v>0</v>
      </c>
      <c r="T395" s="7">
        <v>1</v>
      </c>
      <c r="U395" s="7">
        <v>0.5</v>
      </c>
      <c r="V395" s="7">
        <v>1</v>
      </c>
      <c r="W395" s="7">
        <v>1</v>
      </c>
      <c r="X395" s="7">
        <v>1</v>
      </c>
      <c r="Y395" s="7">
        <v>1</v>
      </c>
      <c r="Z395" s="7">
        <v>0.5</v>
      </c>
      <c r="AA395" s="7">
        <v>1</v>
      </c>
      <c r="AB395" s="7">
        <v>0</v>
      </c>
      <c r="AC395" s="7">
        <v>0</v>
      </c>
      <c r="AD395" s="7">
        <v>0</v>
      </c>
      <c r="AE395" s="7">
        <v>1</v>
      </c>
      <c r="AF395" s="7"/>
      <c r="AG395" s="7"/>
      <c r="AH395" s="7">
        <v>21</v>
      </c>
      <c r="AI395" s="7" t="str">
        <f t="shared" si="95"/>
        <v>S</v>
      </c>
      <c r="AJ395" s="7">
        <v>9</v>
      </c>
      <c r="AK395" s="7" t="str">
        <f t="shared" si="96"/>
        <v>R</v>
      </c>
      <c r="AL395" s="7">
        <v>6</v>
      </c>
      <c r="AM395" s="7" t="str">
        <f t="shared" si="97"/>
        <v>R</v>
      </c>
      <c r="AN395" s="7">
        <v>6</v>
      </c>
      <c r="AO395" s="7" t="str">
        <f t="shared" si="98"/>
        <v>R</v>
      </c>
      <c r="AP395" s="7">
        <v>16</v>
      </c>
      <c r="AQ395" s="7" t="str">
        <f t="shared" si="99"/>
        <v>R</v>
      </c>
      <c r="AR395" s="7">
        <v>19</v>
      </c>
      <c r="AS395" s="7" t="str">
        <f t="shared" si="100"/>
        <v>I</v>
      </c>
      <c r="AT395" s="7">
        <v>9</v>
      </c>
      <c r="AU395" s="7" t="str">
        <f t="shared" si="101"/>
        <v>R</v>
      </c>
      <c r="AV395" s="7">
        <v>6</v>
      </c>
      <c r="AW395" s="7" t="str">
        <f t="shared" si="102"/>
        <v>R</v>
      </c>
      <c r="AX395" s="7">
        <v>30</v>
      </c>
      <c r="AY395" s="7" t="str">
        <f t="shared" si="103"/>
        <v>S</v>
      </c>
      <c r="AZ395" s="7">
        <v>30</v>
      </c>
      <c r="BA395" s="7" t="str">
        <f t="shared" si="104"/>
        <v>S</v>
      </c>
      <c r="BB395" s="7">
        <v>24</v>
      </c>
      <c r="BC395" s="7" t="str">
        <f t="shared" si="105"/>
        <v>S</v>
      </c>
      <c r="BD395" s="7">
        <v>33</v>
      </c>
      <c r="BE395" s="7" t="str">
        <f t="shared" si="106"/>
        <v>S</v>
      </c>
      <c r="BF395" s="7">
        <v>36</v>
      </c>
      <c r="BG395" s="7" t="str">
        <f t="shared" si="107"/>
        <v>S</v>
      </c>
      <c r="BH395" s="7">
        <v>24</v>
      </c>
      <c r="BI395" s="7" t="str">
        <f t="shared" si="108"/>
        <v>I</v>
      </c>
      <c r="BJ395" s="7">
        <v>6</v>
      </c>
      <c r="BK395" s="7" t="str">
        <f t="shared" si="109"/>
        <v>R</v>
      </c>
      <c r="BL395" s="1"/>
      <c r="BM395" s="7" t="s">
        <v>1016</v>
      </c>
    </row>
    <row r="396" spans="1:65">
      <c r="A396" t="s">
        <v>1507</v>
      </c>
      <c r="B396">
        <v>1</v>
      </c>
      <c r="C396">
        <v>4463</v>
      </c>
      <c r="D396" t="s">
        <v>1507</v>
      </c>
      <c r="E396" s="23">
        <v>43594</v>
      </c>
      <c r="F396" t="s">
        <v>1507</v>
      </c>
      <c r="G396" s="7" t="s">
        <v>1505</v>
      </c>
      <c r="H396" t="s">
        <v>1507</v>
      </c>
      <c r="I396" s="12" t="s">
        <v>1396</v>
      </c>
      <c r="J396" s="2" t="s">
        <v>1397</v>
      </c>
      <c r="K396" t="s">
        <v>1013</v>
      </c>
      <c r="L396" s="5" t="s">
        <v>1507</v>
      </c>
      <c r="M396" s="4" t="s">
        <v>1014</v>
      </c>
      <c r="N396">
        <v>131</v>
      </c>
      <c r="O396" t="s">
        <v>1507</v>
      </c>
      <c r="P396">
        <v>1</v>
      </c>
      <c r="Q396" s="7">
        <v>0</v>
      </c>
      <c r="R396" s="7">
        <v>0</v>
      </c>
      <c r="S396" s="7">
        <v>0</v>
      </c>
      <c r="T396" s="7">
        <v>1</v>
      </c>
      <c r="U396" s="7">
        <v>0.5</v>
      </c>
      <c r="V396" s="7">
        <v>1</v>
      </c>
      <c r="W396" s="7">
        <v>0.5</v>
      </c>
      <c r="X396" s="7">
        <v>1</v>
      </c>
      <c r="Y396" s="7">
        <v>0.5</v>
      </c>
      <c r="Z396" s="7">
        <v>0</v>
      </c>
      <c r="AA396" s="7">
        <v>1</v>
      </c>
      <c r="AB396" s="7">
        <v>0</v>
      </c>
      <c r="AC396" s="7">
        <v>0</v>
      </c>
      <c r="AD396" s="7">
        <v>0</v>
      </c>
      <c r="AE396" s="7">
        <v>1</v>
      </c>
      <c r="AF396" s="7"/>
      <c r="AG396" s="7"/>
      <c r="AH396" s="7">
        <v>20</v>
      </c>
      <c r="AI396" s="7" t="str">
        <f t="shared" si="95"/>
        <v>S</v>
      </c>
      <c r="AJ396" s="7">
        <v>14</v>
      </c>
      <c r="AK396" s="7" t="str">
        <f t="shared" si="96"/>
        <v>I</v>
      </c>
      <c r="AL396" s="7">
        <v>6</v>
      </c>
      <c r="AM396" s="7" t="str">
        <f t="shared" si="97"/>
        <v>R</v>
      </c>
      <c r="AN396" s="7">
        <v>6</v>
      </c>
      <c r="AO396" s="7" t="str">
        <f t="shared" si="98"/>
        <v>R</v>
      </c>
      <c r="AP396" s="7">
        <v>19</v>
      </c>
      <c r="AQ396" s="7" t="str">
        <f t="shared" si="99"/>
        <v>I</v>
      </c>
      <c r="AR396" s="7">
        <v>20</v>
      </c>
      <c r="AS396" s="7" t="str">
        <f t="shared" si="100"/>
        <v>I</v>
      </c>
      <c r="AT396" s="7">
        <v>11</v>
      </c>
      <c r="AU396" s="7" t="str">
        <f t="shared" si="101"/>
        <v>R</v>
      </c>
      <c r="AV396" s="7">
        <v>6</v>
      </c>
      <c r="AW396" s="7" t="str">
        <f t="shared" si="102"/>
        <v>R</v>
      </c>
      <c r="AX396" s="7">
        <v>30</v>
      </c>
      <c r="AY396" s="7" t="str">
        <f t="shared" si="103"/>
        <v>S</v>
      </c>
      <c r="AZ396" s="7">
        <v>30</v>
      </c>
      <c r="BA396" s="7" t="str">
        <f t="shared" si="104"/>
        <v>S</v>
      </c>
      <c r="BB396" s="7">
        <v>25</v>
      </c>
      <c r="BC396" s="7" t="str">
        <f t="shared" si="105"/>
        <v>S</v>
      </c>
      <c r="BD396" s="7">
        <v>33</v>
      </c>
      <c r="BE396" s="7" t="str">
        <f t="shared" si="106"/>
        <v>S</v>
      </c>
      <c r="BF396" s="7">
        <v>34</v>
      </c>
      <c r="BG396" s="7" t="str">
        <f t="shared" si="107"/>
        <v>S</v>
      </c>
      <c r="BH396" s="7">
        <v>26</v>
      </c>
      <c r="BI396" s="7" t="str">
        <f t="shared" si="108"/>
        <v>S</v>
      </c>
      <c r="BJ396" s="7">
        <v>6</v>
      </c>
      <c r="BK396" s="7" t="str">
        <f t="shared" si="109"/>
        <v>R</v>
      </c>
      <c r="BL396" s="1"/>
      <c r="BM396" s="7" t="s">
        <v>1016</v>
      </c>
    </row>
    <row r="397" spans="1:65">
      <c r="A397" t="s">
        <v>1508</v>
      </c>
      <c r="B397">
        <v>1</v>
      </c>
      <c r="C397">
        <v>4464</v>
      </c>
      <c r="D397" t="s">
        <v>1508</v>
      </c>
      <c r="E397" s="23">
        <v>43594</v>
      </c>
      <c r="F397" t="s">
        <v>1508</v>
      </c>
      <c r="G397" s="7" t="s">
        <v>1505</v>
      </c>
      <c r="H397" t="s">
        <v>1508</v>
      </c>
      <c r="I397" s="12" t="s">
        <v>1396</v>
      </c>
      <c r="J397" s="2" t="s">
        <v>1397</v>
      </c>
      <c r="K397" t="s">
        <v>1013</v>
      </c>
      <c r="L397" s="5" t="s">
        <v>1508</v>
      </c>
      <c r="M397" s="4" t="s">
        <v>1014</v>
      </c>
      <c r="N397">
        <v>131</v>
      </c>
      <c r="O397" t="s">
        <v>1508</v>
      </c>
      <c r="P397">
        <v>1</v>
      </c>
      <c r="Q397" s="7">
        <v>0</v>
      </c>
      <c r="R397" s="7">
        <v>0</v>
      </c>
      <c r="S397" s="7">
        <v>0</v>
      </c>
      <c r="T397" s="7">
        <v>1</v>
      </c>
      <c r="U397" s="7">
        <v>0.5</v>
      </c>
      <c r="V397" s="7">
        <v>1</v>
      </c>
      <c r="W397" s="7">
        <v>1</v>
      </c>
      <c r="X397" s="7">
        <v>1</v>
      </c>
      <c r="Y397" s="7">
        <v>1</v>
      </c>
      <c r="Z397" s="7">
        <v>0.5</v>
      </c>
      <c r="AA397" s="7">
        <v>1</v>
      </c>
      <c r="AB397" s="7">
        <v>0</v>
      </c>
      <c r="AC397" s="7">
        <v>0</v>
      </c>
      <c r="AD397" s="7">
        <v>0</v>
      </c>
      <c r="AE397" s="7">
        <v>1</v>
      </c>
      <c r="AF397" s="7"/>
      <c r="AG397" s="7"/>
      <c r="AH397" s="7">
        <v>19</v>
      </c>
      <c r="AI397" s="7" t="str">
        <f t="shared" si="95"/>
        <v>I</v>
      </c>
      <c r="AJ397" s="7">
        <v>10</v>
      </c>
      <c r="AK397" s="7" t="str">
        <f t="shared" si="96"/>
        <v>R</v>
      </c>
      <c r="AL397" s="7">
        <v>6</v>
      </c>
      <c r="AM397" s="7" t="str">
        <f t="shared" si="97"/>
        <v>R</v>
      </c>
      <c r="AN397" s="7">
        <v>6</v>
      </c>
      <c r="AO397" s="7" t="str">
        <f t="shared" si="98"/>
        <v>R</v>
      </c>
      <c r="AP397" s="7">
        <v>17</v>
      </c>
      <c r="AQ397" s="7" t="str">
        <f t="shared" si="99"/>
        <v>R</v>
      </c>
      <c r="AR397" s="7">
        <v>18</v>
      </c>
      <c r="AS397" s="7" t="str">
        <f t="shared" si="100"/>
        <v>I</v>
      </c>
      <c r="AT397" s="7">
        <v>9</v>
      </c>
      <c r="AU397" s="7" t="str">
        <f t="shared" si="101"/>
        <v>R</v>
      </c>
      <c r="AV397" s="7">
        <v>6</v>
      </c>
      <c r="AW397" s="7" t="str">
        <f t="shared" si="102"/>
        <v>R</v>
      </c>
      <c r="AX397" s="7">
        <v>31</v>
      </c>
      <c r="AY397" s="7" t="str">
        <f t="shared" si="103"/>
        <v>S</v>
      </c>
      <c r="AZ397" s="7">
        <v>29</v>
      </c>
      <c r="BA397" s="7" t="str">
        <f t="shared" si="104"/>
        <v>S</v>
      </c>
      <c r="BB397" s="7">
        <v>24</v>
      </c>
      <c r="BC397" s="7" t="str">
        <f t="shared" si="105"/>
        <v>S</v>
      </c>
      <c r="BD397" s="7">
        <v>33</v>
      </c>
      <c r="BE397" s="7" t="str">
        <f t="shared" si="106"/>
        <v>S</v>
      </c>
      <c r="BF397" s="7">
        <v>34</v>
      </c>
      <c r="BG397" s="7" t="str">
        <f t="shared" si="107"/>
        <v>S</v>
      </c>
      <c r="BH397" s="7">
        <v>24</v>
      </c>
      <c r="BI397" s="7" t="str">
        <f t="shared" si="108"/>
        <v>I</v>
      </c>
      <c r="BJ397" s="7">
        <v>6</v>
      </c>
      <c r="BK397" s="7" t="str">
        <f t="shared" si="109"/>
        <v>R</v>
      </c>
      <c r="BL397" s="1"/>
      <c r="BM397" s="7" t="s">
        <v>1016</v>
      </c>
    </row>
    <row r="398" spans="1:65">
      <c r="A398" t="s">
        <v>1509</v>
      </c>
      <c r="B398">
        <v>1</v>
      </c>
      <c r="C398">
        <v>4467</v>
      </c>
      <c r="D398" t="s">
        <v>1509</v>
      </c>
      <c r="E398" s="23">
        <v>43595</v>
      </c>
      <c r="F398" t="s">
        <v>1509</v>
      </c>
      <c r="G398" s="7" t="s">
        <v>1510</v>
      </c>
      <c r="H398" t="s">
        <v>1509</v>
      </c>
      <c r="I398" s="12" t="s">
        <v>1396</v>
      </c>
      <c r="J398" s="2" t="s">
        <v>1397</v>
      </c>
      <c r="K398" t="s">
        <v>1013</v>
      </c>
      <c r="L398" s="5" t="s">
        <v>1509</v>
      </c>
      <c r="M398" s="4" t="s">
        <v>1014</v>
      </c>
      <c r="N398">
        <v>131</v>
      </c>
      <c r="O398" t="s">
        <v>1509</v>
      </c>
      <c r="P398">
        <v>1</v>
      </c>
      <c r="Q398" s="7">
        <v>0</v>
      </c>
      <c r="R398" s="7">
        <v>0</v>
      </c>
      <c r="S398" s="7">
        <v>0</v>
      </c>
      <c r="T398" s="7">
        <v>1</v>
      </c>
      <c r="U398" s="7">
        <v>0.5</v>
      </c>
      <c r="V398" s="7">
        <v>1</v>
      </c>
      <c r="W398" s="7">
        <v>0.5</v>
      </c>
      <c r="X398" s="7">
        <v>1</v>
      </c>
      <c r="Y398" s="7">
        <v>0.5</v>
      </c>
      <c r="Z398" s="7">
        <v>0</v>
      </c>
      <c r="AA398" s="7">
        <v>1</v>
      </c>
      <c r="AB398" s="7">
        <v>0</v>
      </c>
      <c r="AC398" s="7">
        <v>1</v>
      </c>
      <c r="AD398" s="7">
        <v>0</v>
      </c>
      <c r="AE398" s="7">
        <v>1</v>
      </c>
      <c r="AF398" s="7"/>
      <c r="AG398" s="7"/>
      <c r="AH398" s="7">
        <v>22</v>
      </c>
      <c r="AI398" s="7" t="str">
        <f t="shared" si="95"/>
        <v>S</v>
      </c>
      <c r="AJ398" s="7">
        <v>12</v>
      </c>
      <c r="AK398" s="7" t="str">
        <f t="shared" si="96"/>
        <v>I</v>
      </c>
      <c r="AL398" s="7">
        <v>6</v>
      </c>
      <c r="AM398" s="7" t="str">
        <f t="shared" si="97"/>
        <v>R</v>
      </c>
      <c r="AN398" s="7">
        <v>6</v>
      </c>
      <c r="AO398" s="7" t="str">
        <f t="shared" si="98"/>
        <v>R</v>
      </c>
      <c r="AP398" s="7">
        <v>20</v>
      </c>
      <c r="AQ398" s="7" t="str">
        <f t="shared" si="99"/>
        <v>I</v>
      </c>
      <c r="AR398" s="7">
        <v>20</v>
      </c>
      <c r="AS398" s="7" t="str">
        <f t="shared" si="100"/>
        <v>I</v>
      </c>
      <c r="AT398" s="7">
        <v>10</v>
      </c>
      <c r="AU398" s="7" t="str">
        <f t="shared" si="101"/>
        <v>R</v>
      </c>
      <c r="AV398" s="7">
        <v>6</v>
      </c>
      <c r="AW398" s="7" t="str">
        <f t="shared" si="102"/>
        <v>R</v>
      </c>
      <c r="AX398" s="7">
        <v>35</v>
      </c>
      <c r="AY398" s="7" t="str">
        <f t="shared" si="103"/>
        <v>S</v>
      </c>
      <c r="AZ398" s="7">
        <v>30</v>
      </c>
      <c r="BA398" s="7" t="str">
        <f t="shared" si="104"/>
        <v>S</v>
      </c>
      <c r="BB398" s="7">
        <v>6</v>
      </c>
      <c r="BC398" s="7" t="str">
        <f t="shared" si="105"/>
        <v>R</v>
      </c>
      <c r="BD398" s="7">
        <v>34</v>
      </c>
      <c r="BE398" s="7" t="str">
        <f t="shared" si="106"/>
        <v>S</v>
      </c>
      <c r="BF398" s="7">
        <v>38</v>
      </c>
      <c r="BG398" s="7" t="str">
        <f t="shared" si="107"/>
        <v>S</v>
      </c>
      <c r="BH398" s="7">
        <v>26</v>
      </c>
      <c r="BI398" s="7" t="str">
        <f t="shared" si="108"/>
        <v>S</v>
      </c>
      <c r="BJ398" s="7">
        <v>6</v>
      </c>
      <c r="BK398" s="7" t="str">
        <f t="shared" si="109"/>
        <v>R</v>
      </c>
      <c r="BL398" s="1"/>
      <c r="BM398" s="7" t="s">
        <v>1016</v>
      </c>
    </row>
    <row r="399" spans="1:65">
      <c r="A399" t="s">
        <v>1511</v>
      </c>
      <c r="B399">
        <v>1</v>
      </c>
      <c r="C399">
        <v>4468</v>
      </c>
      <c r="D399" t="s">
        <v>1511</v>
      </c>
      <c r="E399" s="23">
        <v>43595</v>
      </c>
      <c r="F399" t="s">
        <v>1511</v>
      </c>
      <c r="G399" s="7" t="s">
        <v>1510</v>
      </c>
      <c r="H399" t="s">
        <v>1511</v>
      </c>
      <c r="I399" s="12" t="s">
        <v>1396</v>
      </c>
      <c r="J399" s="2" t="s">
        <v>1397</v>
      </c>
      <c r="K399" t="s">
        <v>1013</v>
      </c>
      <c r="L399" s="5" t="s">
        <v>1511</v>
      </c>
      <c r="M399" s="4" t="s">
        <v>1014</v>
      </c>
      <c r="N399">
        <v>131</v>
      </c>
      <c r="O399" t="s">
        <v>1511</v>
      </c>
      <c r="P399">
        <v>1</v>
      </c>
      <c r="Q399" s="7">
        <v>0</v>
      </c>
      <c r="R399" s="7">
        <v>0</v>
      </c>
      <c r="S399" s="7">
        <v>0</v>
      </c>
      <c r="T399" s="7">
        <v>1</v>
      </c>
      <c r="U399" s="7">
        <v>0.5</v>
      </c>
      <c r="V399" s="7">
        <v>1</v>
      </c>
      <c r="W399" s="7">
        <v>0.5</v>
      </c>
      <c r="X399" s="7">
        <v>1</v>
      </c>
      <c r="Y399" s="7">
        <v>0.5</v>
      </c>
      <c r="Z399" s="7">
        <v>0</v>
      </c>
      <c r="AA399" s="7">
        <v>1</v>
      </c>
      <c r="AB399" s="7">
        <v>0</v>
      </c>
      <c r="AC399" s="7">
        <v>1</v>
      </c>
      <c r="AD399" s="7">
        <v>0</v>
      </c>
      <c r="AE399" s="7">
        <v>1</v>
      </c>
      <c r="AF399" s="7"/>
      <c r="AG399" s="7"/>
      <c r="AH399" s="7">
        <v>21</v>
      </c>
      <c r="AI399" s="7" t="str">
        <f t="shared" si="95"/>
        <v>S</v>
      </c>
      <c r="AJ399" s="7">
        <v>14</v>
      </c>
      <c r="AK399" s="7" t="str">
        <f t="shared" si="96"/>
        <v>I</v>
      </c>
      <c r="AL399" s="7">
        <v>6</v>
      </c>
      <c r="AM399" s="7" t="str">
        <f t="shared" si="97"/>
        <v>R</v>
      </c>
      <c r="AN399" s="7">
        <v>6</v>
      </c>
      <c r="AO399" s="7" t="str">
        <f t="shared" si="98"/>
        <v>R</v>
      </c>
      <c r="AP399" s="7">
        <v>19</v>
      </c>
      <c r="AQ399" s="7" t="str">
        <f t="shared" si="99"/>
        <v>I</v>
      </c>
      <c r="AR399" s="7">
        <v>20</v>
      </c>
      <c r="AS399" s="7" t="str">
        <f t="shared" si="100"/>
        <v>I</v>
      </c>
      <c r="AT399" s="7">
        <v>10</v>
      </c>
      <c r="AU399" s="7" t="str">
        <f t="shared" si="101"/>
        <v>R</v>
      </c>
      <c r="AV399" s="7">
        <v>6</v>
      </c>
      <c r="AW399" s="7" t="str">
        <f t="shared" si="102"/>
        <v>R</v>
      </c>
      <c r="AX399" s="7">
        <v>35</v>
      </c>
      <c r="AY399" s="7" t="str">
        <f t="shared" si="103"/>
        <v>S</v>
      </c>
      <c r="AZ399" s="7">
        <v>32</v>
      </c>
      <c r="BA399" s="7" t="str">
        <f t="shared" si="104"/>
        <v>S</v>
      </c>
      <c r="BB399" s="7">
        <v>6</v>
      </c>
      <c r="BC399" s="7" t="str">
        <f t="shared" si="105"/>
        <v>R</v>
      </c>
      <c r="BD399" s="7">
        <v>31</v>
      </c>
      <c r="BE399" s="7" t="str">
        <f t="shared" si="106"/>
        <v>S</v>
      </c>
      <c r="BF399" s="7">
        <v>36</v>
      </c>
      <c r="BG399" s="7" t="str">
        <f t="shared" si="107"/>
        <v>S</v>
      </c>
      <c r="BH399" s="7">
        <v>26</v>
      </c>
      <c r="BI399" s="7" t="str">
        <f t="shared" si="108"/>
        <v>S</v>
      </c>
      <c r="BJ399" s="7">
        <v>6</v>
      </c>
      <c r="BK399" s="7" t="str">
        <f t="shared" si="109"/>
        <v>R</v>
      </c>
      <c r="BL399" s="1"/>
      <c r="BM399" s="7" t="s">
        <v>1016</v>
      </c>
    </row>
    <row r="400" spans="1:65">
      <c r="A400" t="s">
        <v>1512</v>
      </c>
      <c r="B400">
        <v>1</v>
      </c>
      <c r="C400">
        <v>4469</v>
      </c>
      <c r="D400" t="s">
        <v>1512</v>
      </c>
      <c r="E400" s="23">
        <v>43595</v>
      </c>
      <c r="F400" t="s">
        <v>1512</v>
      </c>
      <c r="G400" s="7" t="s">
        <v>1510</v>
      </c>
      <c r="H400" t="s">
        <v>1512</v>
      </c>
      <c r="I400" s="12" t="s">
        <v>1396</v>
      </c>
      <c r="J400" s="2" t="s">
        <v>1397</v>
      </c>
      <c r="K400" t="s">
        <v>1013</v>
      </c>
      <c r="L400" s="5" t="s">
        <v>1512</v>
      </c>
      <c r="M400" s="4" t="s">
        <v>1014</v>
      </c>
      <c r="N400">
        <v>131</v>
      </c>
      <c r="O400" t="s">
        <v>1512</v>
      </c>
      <c r="P400">
        <v>1</v>
      </c>
      <c r="Q400" s="7">
        <v>0</v>
      </c>
      <c r="R400" s="7">
        <v>0</v>
      </c>
      <c r="S400" s="7">
        <v>0</v>
      </c>
      <c r="T400" s="7">
        <v>1</v>
      </c>
      <c r="U400" s="7">
        <v>0.5</v>
      </c>
      <c r="V400" s="7">
        <v>1</v>
      </c>
      <c r="W400" s="7">
        <v>1</v>
      </c>
      <c r="X400" s="7">
        <v>1</v>
      </c>
      <c r="Y400" s="7">
        <v>0.5</v>
      </c>
      <c r="Z400" s="7">
        <v>0</v>
      </c>
      <c r="AA400" s="7">
        <v>1</v>
      </c>
      <c r="AB400" s="7">
        <v>0</v>
      </c>
      <c r="AC400" s="7">
        <v>1</v>
      </c>
      <c r="AD400" s="7">
        <v>0</v>
      </c>
      <c r="AE400" s="7">
        <v>1</v>
      </c>
      <c r="AF400" s="7"/>
      <c r="AG400" s="7"/>
      <c r="AH400" s="7">
        <v>19</v>
      </c>
      <c r="AI400" s="7" t="str">
        <f t="shared" si="95"/>
        <v>I</v>
      </c>
      <c r="AJ400" s="7">
        <v>12</v>
      </c>
      <c r="AK400" s="7" t="str">
        <f t="shared" si="96"/>
        <v>I</v>
      </c>
      <c r="AL400" s="7">
        <v>6</v>
      </c>
      <c r="AM400" s="7" t="str">
        <f t="shared" si="97"/>
        <v>R</v>
      </c>
      <c r="AN400" s="7">
        <v>6</v>
      </c>
      <c r="AO400" s="7" t="str">
        <f t="shared" si="98"/>
        <v>R</v>
      </c>
      <c r="AP400" s="7">
        <v>18</v>
      </c>
      <c r="AQ400" s="7" t="str">
        <f t="shared" si="99"/>
        <v>R</v>
      </c>
      <c r="AR400" s="7">
        <v>19</v>
      </c>
      <c r="AS400" s="7" t="str">
        <f t="shared" si="100"/>
        <v>I</v>
      </c>
      <c r="AT400" s="7">
        <v>10</v>
      </c>
      <c r="AU400" s="7" t="str">
        <f t="shared" si="101"/>
        <v>R</v>
      </c>
      <c r="AV400" s="7">
        <v>6</v>
      </c>
      <c r="AW400" s="7" t="str">
        <f t="shared" si="102"/>
        <v>R</v>
      </c>
      <c r="AX400" s="7">
        <v>33</v>
      </c>
      <c r="AY400" s="7" t="str">
        <f t="shared" si="103"/>
        <v>S</v>
      </c>
      <c r="AZ400" s="7">
        <v>28</v>
      </c>
      <c r="BA400" s="7" t="str">
        <f t="shared" si="104"/>
        <v>S</v>
      </c>
      <c r="BB400" s="7">
        <v>6</v>
      </c>
      <c r="BC400" s="7" t="str">
        <f t="shared" si="105"/>
        <v>R</v>
      </c>
      <c r="BD400" s="7">
        <v>30</v>
      </c>
      <c r="BE400" s="7" t="str">
        <f t="shared" si="106"/>
        <v>S</v>
      </c>
      <c r="BF400" s="7">
        <v>33</v>
      </c>
      <c r="BG400" s="7" t="str">
        <f t="shared" si="107"/>
        <v>S</v>
      </c>
      <c r="BH400" s="7">
        <v>26</v>
      </c>
      <c r="BI400" s="7" t="str">
        <f t="shared" si="108"/>
        <v>S</v>
      </c>
      <c r="BJ400" s="7">
        <v>6</v>
      </c>
      <c r="BK400" s="7" t="str">
        <f t="shared" si="109"/>
        <v>R</v>
      </c>
      <c r="BL400" s="1"/>
      <c r="BM400" s="7" t="s">
        <v>1016</v>
      </c>
    </row>
    <row r="401" spans="1:65">
      <c r="A401" t="s">
        <v>1513</v>
      </c>
      <c r="B401">
        <v>1</v>
      </c>
      <c r="C401">
        <v>4471</v>
      </c>
      <c r="D401" t="s">
        <v>1513</v>
      </c>
      <c r="E401" s="23">
        <v>43595</v>
      </c>
      <c r="F401" t="s">
        <v>1513</v>
      </c>
      <c r="G401" s="7" t="s">
        <v>1514</v>
      </c>
      <c r="H401" t="s">
        <v>1513</v>
      </c>
      <c r="I401" s="12" t="s">
        <v>1396</v>
      </c>
      <c r="J401" s="2" t="s">
        <v>1397</v>
      </c>
      <c r="K401" t="s">
        <v>1013</v>
      </c>
      <c r="L401" s="5" t="s">
        <v>1513</v>
      </c>
      <c r="M401" s="4" t="s">
        <v>1014</v>
      </c>
      <c r="N401">
        <v>131</v>
      </c>
      <c r="O401" t="s">
        <v>1513</v>
      </c>
      <c r="P401">
        <v>1</v>
      </c>
      <c r="Q401" s="7">
        <v>0</v>
      </c>
      <c r="R401" s="7">
        <v>0</v>
      </c>
      <c r="S401" s="7">
        <v>0</v>
      </c>
      <c r="T401" s="7">
        <v>1</v>
      </c>
      <c r="U401" s="7">
        <v>0.5</v>
      </c>
      <c r="V401" s="7">
        <v>1</v>
      </c>
      <c r="W401" s="7">
        <v>1</v>
      </c>
      <c r="X401" s="7">
        <v>1</v>
      </c>
      <c r="Y401" s="7">
        <v>1</v>
      </c>
      <c r="Z401" s="7">
        <v>0.5</v>
      </c>
      <c r="AA401" s="7">
        <v>1</v>
      </c>
      <c r="AB401" s="7">
        <v>0</v>
      </c>
      <c r="AC401" s="7">
        <v>0</v>
      </c>
      <c r="AD401" s="7">
        <v>0</v>
      </c>
      <c r="AE401" s="7">
        <v>1</v>
      </c>
      <c r="AF401" s="7"/>
      <c r="AG401" s="7"/>
      <c r="AH401" s="7">
        <v>18</v>
      </c>
      <c r="AI401" s="7" t="str">
        <f t="shared" si="95"/>
        <v>I</v>
      </c>
      <c r="AJ401" s="7">
        <v>9</v>
      </c>
      <c r="AK401" s="7" t="str">
        <f t="shared" si="96"/>
        <v>R</v>
      </c>
      <c r="AL401" s="7">
        <v>6</v>
      </c>
      <c r="AM401" s="7" t="str">
        <f t="shared" si="97"/>
        <v>R</v>
      </c>
      <c r="AN401" s="7">
        <v>6</v>
      </c>
      <c r="AO401" s="7" t="str">
        <f t="shared" si="98"/>
        <v>R</v>
      </c>
      <c r="AP401" s="7">
        <v>17</v>
      </c>
      <c r="AQ401" s="7" t="str">
        <f t="shared" si="99"/>
        <v>R</v>
      </c>
      <c r="AR401" s="7">
        <v>20</v>
      </c>
      <c r="AS401" s="7" t="str">
        <f t="shared" si="100"/>
        <v>I</v>
      </c>
      <c r="AT401" s="7">
        <v>9</v>
      </c>
      <c r="AU401" s="7" t="str">
        <f t="shared" si="101"/>
        <v>R</v>
      </c>
      <c r="AV401" s="7">
        <v>6</v>
      </c>
      <c r="AW401" s="7" t="str">
        <f t="shared" si="102"/>
        <v>R</v>
      </c>
      <c r="AX401" s="7">
        <v>30</v>
      </c>
      <c r="AY401" s="7" t="str">
        <f t="shared" si="103"/>
        <v>S</v>
      </c>
      <c r="AZ401" s="7">
        <v>30</v>
      </c>
      <c r="BA401" s="7" t="str">
        <f t="shared" si="104"/>
        <v>S</v>
      </c>
      <c r="BB401" s="7">
        <v>22</v>
      </c>
      <c r="BC401" s="7" t="str">
        <f t="shared" si="105"/>
        <v>S</v>
      </c>
      <c r="BD401" s="7">
        <v>34</v>
      </c>
      <c r="BE401" s="7" t="str">
        <f t="shared" si="106"/>
        <v>S</v>
      </c>
      <c r="BF401" s="7">
        <v>36</v>
      </c>
      <c r="BG401" s="7" t="str">
        <f t="shared" si="107"/>
        <v>S</v>
      </c>
      <c r="BH401" s="7">
        <v>21</v>
      </c>
      <c r="BI401" s="7" t="str">
        <f t="shared" si="108"/>
        <v>I</v>
      </c>
      <c r="BJ401" s="7">
        <v>6</v>
      </c>
      <c r="BK401" s="7" t="str">
        <f t="shared" si="109"/>
        <v>R</v>
      </c>
      <c r="BL401" s="1"/>
      <c r="BM401" s="7" t="s">
        <v>1016</v>
      </c>
    </row>
    <row r="402" spans="1:65">
      <c r="A402" t="s">
        <v>1515</v>
      </c>
      <c r="B402">
        <v>1</v>
      </c>
      <c r="C402">
        <v>4473</v>
      </c>
      <c r="D402" t="s">
        <v>1515</v>
      </c>
      <c r="E402" s="23">
        <v>43595</v>
      </c>
      <c r="F402" t="s">
        <v>1515</v>
      </c>
      <c r="G402" s="7" t="s">
        <v>1514</v>
      </c>
      <c r="H402" t="s">
        <v>1515</v>
      </c>
      <c r="I402" s="12" t="s">
        <v>1396</v>
      </c>
      <c r="J402" s="2" t="s">
        <v>1397</v>
      </c>
      <c r="K402" t="s">
        <v>1013</v>
      </c>
      <c r="L402" s="5" t="s">
        <v>1515</v>
      </c>
      <c r="M402" s="4" t="s">
        <v>1014</v>
      </c>
      <c r="N402">
        <v>131</v>
      </c>
      <c r="O402" t="s">
        <v>1515</v>
      </c>
      <c r="P402">
        <v>1</v>
      </c>
      <c r="Q402" s="7">
        <v>0</v>
      </c>
      <c r="R402" s="7">
        <v>0</v>
      </c>
      <c r="S402" s="7">
        <v>0</v>
      </c>
      <c r="T402" s="7">
        <v>1</v>
      </c>
      <c r="U402" s="7">
        <v>0.5</v>
      </c>
      <c r="V402" s="7">
        <v>1</v>
      </c>
      <c r="W402" s="7">
        <v>1</v>
      </c>
      <c r="X402" s="7">
        <v>1</v>
      </c>
      <c r="Y402" s="7">
        <v>1</v>
      </c>
      <c r="Z402" s="7">
        <v>0</v>
      </c>
      <c r="AA402" s="7">
        <v>1</v>
      </c>
      <c r="AB402" s="7">
        <v>0</v>
      </c>
      <c r="AC402" s="7">
        <v>0</v>
      </c>
      <c r="AD402" s="7">
        <v>0</v>
      </c>
      <c r="AE402" s="7">
        <v>1</v>
      </c>
      <c r="AF402" s="7"/>
      <c r="AG402" s="7"/>
      <c r="AH402" s="7">
        <v>19</v>
      </c>
      <c r="AI402" s="7" t="str">
        <f t="shared" si="95"/>
        <v>I</v>
      </c>
      <c r="AJ402" s="7">
        <v>6</v>
      </c>
      <c r="AK402" s="7" t="str">
        <f t="shared" si="96"/>
        <v>R</v>
      </c>
      <c r="AL402" s="7">
        <v>6</v>
      </c>
      <c r="AM402" s="7" t="str">
        <f t="shared" si="97"/>
        <v>R</v>
      </c>
      <c r="AN402" s="7">
        <v>6</v>
      </c>
      <c r="AO402" s="7" t="str">
        <f t="shared" si="98"/>
        <v>R</v>
      </c>
      <c r="AP402" s="7">
        <v>18</v>
      </c>
      <c r="AQ402" s="7" t="str">
        <f t="shared" si="99"/>
        <v>R</v>
      </c>
      <c r="AR402" s="7">
        <v>19</v>
      </c>
      <c r="AS402" s="7" t="str">
        <f t="shared" si="100"/>
        <v>I</v>
      </c>
      <c r="AT402" s="7">
        <v>10</v>
      </c>
      <c r="AU402" s="7" t="str">
        <f t="shared" si="101"/>
        <v>R</v>
      </c>
      <c r="AV402" s="7">
        <v>6</v>
      </c>
      <c r="AW402" s="7" t="str">
        <f t="shared" si="102"/>
        <v>R</v>
      </c>
      <c r="AX402" s="7">
        <v>32</v>
      </c>
      <c r="AY402" s="7" t="str">
        <f t="shared" si="103"/>
        <v>S</v>
      </c>
      <c r="AZ402" s="7">
        <v>30</v>
      </c>
      <c r="BA402" s="7" t="str">
        <f t="shared" si="104"/>
        <v>S</v>
      </c>
      <c r="BB402" s="7">
        <v>24</v>
      </c>
      <c r="BC402" s="7" t="str">
        <f t="shared" si="105"/>
        <v>S</v>
      </c>
      <c r="BD402" s="7">
        <v>33</v>
      </c>
      <c r="BE402" s="7" t="str">
        <f t="shared" si="106"/>
        <v>S</v>
      </c>
      <c r="BF402" s="7">
        <v>36</v>
      </c>
      <c r="BG402" s="7" t="str">
        <f t="shared" si="107"/>
        <v>S</v>
      </c>
      <c r="BH402" s="7">
        <v>27</v>
      </c>
      <c r="BI402" s="7" t="str">
        <f t="shared" si="108"/>
        <v>S</v>
      </c>
      <c r="BJ402" s="7">
        <v>6</v>
      </c>
      <c r="BK402" s="7" t="str">
        <f t="shared" si="109"/>
        <v>R</v>
      </c>
      <c r="BL402" s="1"/>
      <c r="BM402" s="7" t="s">
        <v>1016</v>
      </c>
    </row>
    <row r="403" spans="1:65">
      <c r="A403" t="s">
        <v>1516</v>
      </c>
      <c r="B403">
        <v>1</v>
      </c>
      <c r="C403">
        <v>4476</v>
      </c>
      <c r="D403" t="s">
        <v>1516</v>
      </c>
      <c r="E403" s="23">
        <v>43595</v>
      </c>
      <c r="F403" t="s">
        <v>1516</v>
      </c>
      <c r="G403" s="7" t="s">
        <v>1517</v>
      </c>
      <c r="H403" t="s">
        <v>1516</v>
      </c>
      <c r="I403" s="12" t="s">
        <v>1396</v>
      </c>
      <c r="J403" s="2" t="s">
        <v>1397</v>
      </c>
      <c r="K403" t="s">
        <v>1013</v>
      </c>
      <c r="L403" s="5" t="s">
        <v>1516</v>
      </c>
      <c r="M403" s="4" t="s">
        <v>1014</v>
      </c>
      <c r="N403">
        <v>131</v>
      </c>
      <c r="O403" t="s">
        <v>1516</v>
      </c>
      <c r="P403">
        <v>1</v>
      </c>
      <c r="Q403" s="7">
        <v>0</v>
      </c>
      <c r="R403" s="7">
        <v>0</v>
      </c>
      <c r="S403" s="7">
        <v>0</v>
      </c>
      <c r="T403" s="7">
        <v>1</v>
      </c>
      <c r="U403" s="7">
        <v>0</v>
      </c>
      <c r="V403" s="7">
        <v>1</v>
      </c>
      <c r="W403" s="7">
        <v>1</v>
      </c>
      <c r="X403" s="7">
        <v>1</v>
      </c>
      <c r="Y403" s="7">
        <v>1</v>
      </c>
      <c r="Z403" s="7">
        <v>0</v>
      </c>
      <c r="AA403" s="7">
        <v>1</v>
      </c>
      <c r="AB403" s="7">
        <v>0</v>
      </c>
      <c r="AC403" s="7">
        <v>0</v>
      </c>
      <c r="AD403" s="7">
        <v>0</v>
      </c>
      <c r="AE403" s="7">
        <v>1</v>
      </c>
      <c r="AF403" s="7"/>
      <c r="AG403" s="7"/>
      <c r="AH403" s="7">
        <v>21</v>
      </c>
      <c r="AI403" s="7" t="str">
        <f t="shared" si="95"/>
        <v>S</v>
      </c>
      <c r="AJ403" s="7">
        <v>11</v>
      </c>
      <c r="AK403" s="7" t="str">
        <f t="shared" si="96"/>
        <v>R</v>
      </c>
      <c r="AL403" s="7">
        <v>6</v>
      </c>
      <c r="AM403" s="7" t="str">
        <f t="shared" si="97"/>
        <v>R</v>
      </c>
      <c r="AN403" s="7">
        <v>6</v>
      </c>
      <c r="AO403" s="7" t="str">
        <f t="shared" si="98"/>
        <v>R</v>
      </c>
      <c r="AP403" s="7">
        <v>18</v>
      </c>
      <c r="AQ403" s="7" t="str">
        <f t="shared" si="99"/>
        <v>R</v>
      </c>
      <c r="AR403" s="7">
        <v>21</v>
      </c>
      <c r="AS403" s="7" t="str">
        <f t="shared" si="100"/>
        <v>S</v>
      </c>
      <c r="AT403" s="7">
        <v>10</v>
      </c>
      <c r="AU403" s="7" t="str">
        <f t="shared" si="101"/>
        <v>R</v>
      </c>
      <c r="AV403" s="7">
        <v>6</v>
      </c>
      <c r="AW403" s="7" t="str">
        <f t="shared" si="102"/>
        <v>R</v>
      </c>
      <c r="AX403" s="7">
        <v>30</v>
      </c>
      <c r="AY403" s="7" t="str">
        <f t="shared" si="103"/>
        <v>S</v>
      </c>
      <c r="AZ403" s="7">
        <v>30</v>
      </c>
      <c r="BA403" s="7" t="str">
        <f t="shared" si="104"/>
        <v>S</v>
      </c>
      <c r="BB403" s="7">
        <v>25</v>
      </c>
      <c r="BC403" s="7" t="str">
        <f t="shared" si="105"/>
        <v>S</v>
      </c>
      <c r="BD403" s="7">
        <v>32</v>
      </c>
      <c r="BE403" s="7" t="str">
        <f t="shared" si="106"/>
        <v>S</v>
      </c>
      <c r="BF403" s="7">
        <v>35</v>
      </c>
      <c r="BG403" s="7" t="str">
        <f t="shared" si="107"/>
        <v>S</v>
      </c>
      <c r="BH403" s="7">
        <v>26</v>
      </c>
      <c r="BI403" s="7" t="str">
        <f t="shared" si="108"/>
        <v>S</v>
      </c>
      <c r="BJ403" s="7">
        <v>6</v>
      </c>
      <c r="BK403" s="7" t="str">
        <f t="shared" si="109"/>
        <v>R</v>
      </c>
      <c r="BL403" s="1"/>
      <c r="BM403" s="7" t="s">
        <v>1016</v>
      </c>
    </row>
    <row r="404" spans="1:65">
      <c r="A404" t="s">
        <v>1518</v>
      </c>
      <c r="B404">
        <v>1</v>
      </c>
      <c r="C404">
        <v>4477</v>
      </c>
      <c r="D404" t="s">
        <v>1518</v>
      </c>
      <c r="E404" s="23">
        <v>43595</v>
      </c>
      <c r="F404" t="s">
        <v>1518</v>
      </c>
      <c r="G404" s="7" t="s">
        <v>1517</v>
      </c>
      <c r="H404" t="s">
        <v>1518</v>
      </c>
      <c r="I404" s="12" t="s">
        <v>1396</v>
      </c>
      <c r="J404" s="2" t="s">
        <v>1397</v>
      </c>
      <c r="K404" t="s">
        <v>1013</v>
      </c>
      <c r="L404" s="5" t="s">
        <v>1518</v>
      </c>
      <c r="M404" s="4" t="s">
        <v>1014</v>
      </c>
      <c r="N404">
        <v>131</v>
      </c>
      <c r="O404" t="s">
        <v>1518</v>
      </c>
      <c r="P404">
        <v>1</v>
      </c>
      <c r="Q404" s="7">
        <v>0</v>
      </c>
      <c r="R404" s="7">
        <v>0</v>
      </c>
      <c r="S404" s="7">
        <v>0</v>
      </c>
      <c r="T404" s="7">
        <v>1</v>
      </c>
      <c r="U404" s="7">
        <v>0.5</v>
      </c>
      <c r="V404" s="7">
        <v>1</v>
      </c>
      <c r="W404" s="7">
        <v>0.5</v>
      </c>
      <c r="X404" s="7">
        <v>1</v>
      </c>
      <c r="Y404" s="7">
        <v>0.5</v>
      </c>
      <c r="Z404" s="7">
        <v>0</v>
      </c>
      <c r="AA404" s="7">
        <v>1</v>
      </c>
      <c r="AB404" s="7">
        <v>0</v>
      </c>
      <c r="AC404" s="7">
        <v>0</v>
      </c>
      <c r="AD404" s="7">
        <v>0</v>
      </c>
      <c r="AE404" s="7">
        <v>1</v>
      </c>
      <c r="AF404" s="7"/>
      <c r="AG404" s="7"/>
      <c r="AH404" s="7">
        <v>22</v>
      </c>
      <c r="AI404" s="7" t="str">
        <f t="shared" si="95"/>
        <v>S</v>
      </c>
      <c r="AJ404" s="7">
        <v>12</v>
      </c>
      <c r="AK404" s="7" t="str">
        <f t="shared" si="96"/>
        <v>I</v>
      </c>
      <c r="AL404" s="7">
        <v>6</v>
      </c>
      <c r="AM404" s="7" t="str">
        <f t="shared" si="97"/>
        <v>R</v>
      </c>
      <c r="AN404" s="7">
        <v>6</v>
      </c>
      <c r="AO404" s="7" t="str">
        <f t="shared" si="98"/>
        <v>R</v>
      </c>
      <c r="AP404" s="7">
        <v>21</v>
      </c>
      <c r="AQ404" s="7" t="str">
        <f t="shared" si="99"/>
        <v>I</v>
      </c>
      <c r="AR404" s="7">
        <v>19</v>
      </c>
      <c r="AS404" s="7" t="str">
        <f t="shared" si="100"/>
        <v>I</v>
      </c>
      <c r="AT404" s="7">
        <v>10</v>
      </c>
      <c r="AU404" s="7" t="str">
        <f t="shared" si="101"/>
        <v>R</v>
      </c>
      <c r="AV404" s="7">
        <v>6</v>
      </c>
      <c r="AW404" s="7" t="str">
        <f t="shared" si="102"/>
        <v>R</v>
      </c>
      <c r="AX404" s="7">
        <v>33</v>
      </c>
      <c r="AY404" s="7" t="str">
        <f t="shared" si="103"/>
        <v>S</v>
      </c>
      <c r="AZ404" s="7">
        <v>30</v>
      </c>
      <c r="BA404" s="7" t="str">
        <f t="shared" si="104"/>
        <v>S</v>
      </c>
      <c r="BB404" s="7">
        <v>25</v>
      </c>
      <c r="BC404" s="7" t="str">
        <f t="shared" si="105"/>
        <v>S</v>
      </c>
      <c r="BD404" s="7">
        <v>31</v>
      </c>
      <c r="BE404" s="7" t="str">
        <f t="shared" si="106"/>
        <v>S</v>
      </c>
      <c r="BF404" s="7">
        <v>38</v>
      </c>
      <c r="BG404" s="7" t="str">
        <f t="shared" si="107"/>
        <v>S</v>
      </c>
      <c r="BH404" s="7">
        <v>26</v>
      </c>
      <c r="BI404" s="7" t="str">
        <f t="shared" si="108"/>
        <v>S</v>
      </c>
      <c r="BJ404" s="7">
        <v>6</v>
      </c>
      <c r="BK404" s="7" t="str">
        <f t="shared" si="109"/>
        <v>R</v>
      </c>
      <c r="BL404" s="1"/>
      <c r="BM404" s="7" t="s">
        <v>1016</v>
      </c>
    </row>
    <row r="405" spans="1:65">
      <c r="A405" t="s">
        <v>1519</v>
      </c>
      <c r="B405">
        <v>1</v>
      </c>
      <c r="C405">
        <v>4478</v>
      </c>
      <c r="D405" t="s">
        <v>1519</v>
      </c>
      <c r="E405" s="23">
        <v>43595</v>
      </c>
      <c r="F405" t="s">
        <v>1519</v>
      </c>
      <c r="G405" s="7" t="s">
        <v>1517</v>
      </c>
      <c r="H405" t="s">
        <v>1519</v>
      </c>
      <c r="I405" s="12" t="s">
        <v>1396</v>
      </c>
      <c r="J405" s="2" t="s">
        <v>1397</v>
      </c>
      <c r="K405" t="s">
        <v>1013</v>
      </c>
      <c r="L405" s="5" t="s">
        <v>1519</v>
      </c>
      <c r="M405" s="4" t="s">
        <v>1014</v>
      </c>
      <c r="N405">
        <v>131</v>
      </c>
      <c r="O405" t="s">
        <v>1519</v>
      </c>
      <c r="P405">
        <v>1</v>
      </c>
      <c r="Q405" s="7">
        <v>0</v>
      </c>
      <c r="R405" s="7">
        <v>0</v>
      </c>
      <c r="S405" s="7">
        <v>0</v>
      </c>
      <c r="T405" s="7">
        <v>1</v>
      </c>
      <c r="U405" s="7">
        <v>0.5</v>
      </c>
      <c r="V405" s="7">
        <v>1</v>
      </c>
      <c r="W405" s="7">
        <v>0.5</v>
      </c>
      <c r="X405" s="7">
        <v>1</v>
      </c>
      <c r="Y405" s="7">
        <v>1</v>
      </c>
      <c r="Z405" s="7">
        <v>0</v>
      </c>
      <c r="AA405" s="7">
        <v>1</v>
      </c>
      <c r="AB405" s="7">
        <v>0</v>
      </c>
      <c r="AC405" s="7">
        <v>0</v>
      </c>
      <c r="AD405" s="7">
        <v>0</v>
      </c>
      <c r="AE405" s="7">
        <v>1</v>
      </c>
      <c r="AF405" s="7"/>
      <c r="AG405" s="7"/>
      <c r="AH405" s="7">
        <v>21</v>
      </c>
      <c r="AI405" s="7" t="str">
        <f t="shared" si="95"/>
        <v>S</v>
      </c>
      <c r="AJ405" s="7">
        <v>10</v>
      </c>
      <c r="AK405" s="7" t="str">
        <f t="shared" si="96"/>
        <v>R</v>
      </c>
      <c r="AL405" s="7">
        <v>6</v>
      </c>
      <c r="AM405" s="7" t="str">
        <f t="shared" si="97"/>
        <v>R</v>
      </c>
      <c r="AN405" s="7">
        <v>6</v>
      </c>
      <c r="AO405" s="7" t="str">
        <f t="shared" si="98"/>
        <v>R</v>
      </c>
      <c r="AP405" s="7">
        <v>20</v>
      </c>
      <c r="AQ405" s="7" t="str">
        <f t="shared" si="99"/>
        <v>I</v>
      </c>
      <c r="AR405" s="7">
        <v>20</v>
      </c>
      <c r="AS405" s="7" t="str">
        <f t="shared" si="100"/>
        <v>I</v>
      </c>
      <c r="AT405" s="7">
        <v>10</v>
      </c>
      <c r="AU405" s="7" t="str">
        <f t="shared" si="101"/>
        <v>R</v>
      </c>
      <c r="AV405" s="7">
        <v>6</v>
      </c>
      <c r="AW405" s="7" t="str">
        <f t="shared" si="102"/>
        <v>R</v>
      </c>
      <c r="AX405" s="7">
        <v>31</v>
      </c>
      <c r="AY405" s="7" t="str">
        <f t="shared" si="103"/>
        <v>S</v>
      </c>
      <c r="AZ405" s="7">
        <v>30</v>
      </c>
      <c r="BA405" s="7" t="str">
        <f t="shared" si="104"/>
        <v>S</v>
      </c>
      <c r="BB405" s="7">
        <v>25</v>
      </c>
      <c r="BC405" s="7" t="str">
        <f t="shared" si="105"/>
        <v>S</v>
      </c>
      <c r="BD405" s="7">
        <v>36</v>
      </c>
      <c r="BE405" s="7" t="str">
        <f t="shared" si="106"/>
        <v>S</v>
      </c>
      <c r="BF405" s="7">
        <v>38</v>
      </c>
      <c r="BG405" s="7" t="str">
        <f t="shared" si="107"/>
        <v>S</v>
      </c>
      <c r="BH405" s="7">
        <v>26</v>
      </c>
      <c r="BI405" s="7" t="str">
        <f t="shared" si="108"/>
        <v>S</v>
      </c>
      <c r="BJ405" s="7">
        <v>6</v>
      </c>
      <c r="BK405" s="7" t="str">
        <f t="shared" si="109"/>
        <v>R</v>
      </c>
      <c r="BL405" s="1"/>
      <c r="BM405" s="7" t="s">
        <v>1016</v>
      </c>
    </row>
    <row r="406" spans="1:65">
      <c r="A406" t="s">
        <v>1520</v>
      </c>
      <c r="C406">
        <v>4481</v>
      </c>
      <c r="D406" t="s">
        <v>1520</v>
      </c>
      <c r="E406" s="23"/>
      <c r="F406" t="s">
        <v>1520</v>
      </c>
      <c r="G406" s="7" t="s">
        <v>1521</v>
      </c>
      <c r="H406" t="s">
        <v>1520</v>
      </c>
      <c r="I406" s="12" t="s">
        <v>1396</v>
      </c>
      <c r="J406" s="2" t="s">
        <v>1397</v>
      </c>
      <c r="K406" t="s">
        <v>1013</v>
      </c>
      <c r="L406" s="5" t="s">
        <v>1520</v>
      </c>
      <c r="M406" s="4" t="s">
        <v>1014</v>
      </c>
      <c r="N406" s="4">
        <v>90</v>
      </c>
      <c r="O406" t="s">
        <v>1520</v>
      </c>
      <c r="P406">
        <v>1</v>
      </c>
      <c r="Q406" s="7">
        <v>0</v>
      </c>
      <c r="R406" s="7">
        <v>0</v>
      </c>
      <c r="S406" s="7">
        <v>0</v>
      </c>
      <c r="T406" s="7">
        <v>1</v>
      </c>
      <c r="U406" s="7">
        <v>0</v>
      </c>
      <c r="V406" s="7">
        <v>1</v>
      </c>
      <c r="W406" s="7">
        <v>0.5</v>
      </c>
      <c r="X406" s="7">
        <v>1</v>
      </c>
      <c r="Y406" s="7">
        <v>1</v>
      </c>
      <c r="Z406" s="7">
        <v>0.5</v>
      </c>
      <c r="AA406" s="7">
        <v>1</v>
      </c>
      <c r="AB406" s="7">
        <v>0</v>
      </c>
      <c r="AC406" s="7">
        <v>0</v>
      </c>
      <c r="AD406" s="7">
        <v>0</v>
      </c>
      <c r="AE406" s="7">
        <v>1</v>
      </c>
      <c r="AF406" s="7"/>
      <c r="AG406" s="7"/>
      <c r="AH406" s="7">
        <v>19</v>
      </c>
      <c r="AI406" s="7" t="str">
        <f t="shared" si="95"/>
        <v>I</v>
      </c>
      <c r="AJ406" s="7">
        <v>10</v>
      </c>
      <c r="AK406" s="7" t="str">
        <f t="shared" si="96"/>
        <v>R</v>
      </c>
      <c r="AL406" s="7">
        <v>6</v>
      </c>
      <c r="AM406" s="7" t="str">
        <f t="shared" si="97"/>
        <v>R</v>
      </c>
      <c r="AN406" s="7">
        <v>6</v>
      </c>
      <c r="AO406" s="7" t="str">
        <f t="shared" si="98"/>
        <v>R</v>
      </c>
      <c r="AP406" s="7">
        <v>23</v>
      </c>
      <c r="AQ406" s="7" t="str">
        <f t="shared" si="99"/>
        <v>I</v>
      </c>
      <c r="AR406" s="7">
        <v>25</v>
      </c>
      <c r="AS406" s="7" t="str">
        <f t="shared" si="100"/>
        <v>S</v>
      </c>
      <c r="AT406" s="7">
        <v>15</v>
      </c>
      <c r="AU406" s="7" t="str">
        <f t="shared" si="101"/>
        <v>R</v>
      </c>
      <c r="AV406" s="7">
        <v>6</v>
      </c>
      <c r="AW406" s="7" t="str">
        <f t="shared" si="102"/>
        <v>R</v>
      </c>
      <c r="AX406" s="7">
        <v>33</v>
      </c>
      <c r="AY406" s="7" t="str">
        <f t="shared" si="103"/>
        <v>S</v>
      </c>
      <c r="AZ406" s="7">
        <v>27</v>
      </c>
      <c r="BA406" s="7" t="str">
        <f t="shared" si="104"/>
        <v>S</v>
      </c>
      <c r="BB406" s="7">
        <v>20</v>
      </c>
      <c r="BC406" s="7" t="str">
        <f t="shared" si="105"/>
        <v>S</v>
      </c>
      <c r="BD406" s="7">
        <v>30</v>
      </c>
      <c r="BE406" s="7" t="str">
        <f t="shared" si="106"/>
        <v>S</v>
      </c>
      <c r="BF406" s="7">
        <v>31</v>
      </c>
      <c r="BG406" s="7" t="str">
        <f t="shared" si="107"/>
        <v>S</v>
      </c>
      <c r="BH406" s="7">
        <v>24</v>
      </c>
      <c r="BI406" s="7" t="str">
        <f t="shared" si="108"/>
        <v>I</v>
      </c>
      <c r="BJ406" s="7">
        <v>6</v>
      </c>
      <c r="BK406" s="7" t="str">
        <f t="shared" si="109"/>
        <v>R</v>
      </c>
      <c r="BL406" s="1"/>
      <c r="BM406" s="7" t="s">
        <v>1016</v>
      </c>
    </row>
    <row r="407" spans="1:65">
      <c r="A407" t="s">
        <v>1522</v>
      </c>
      <c r="C407">
        <v>4483</v>
      </c>
      <c r="D407" t="s">
        <v>1522</v>
      </c>
      <c r="E407" s="23"/>
      <c r="F407" t="s">
        <v>1522</v>
      </c>
      <c r="G407" s="7" t="s">
        <v>1523</v>
      </c>
      <c r="H407" t="s">
        <v>1522</v>
      </c>
      <c r="I407" s="12" t="s">
        <v>1396</v>
      </c>
      <c r="J407" s="2" t="s">
        <v>1397</v>
      </c>
      <c r="K407" t="s">
        <v>1013</v>
      </c>
      <c r="L407" s="5" t="s">
        <v>1522</v>
      </c>
      <c r="M407" s="4" t="s">
        <v>1014</v>
      </c>
      <c r="N407">
        <v>44</v>
      </c>
      <c r="O407" t="s">
        <v>1522</v>
      </c>
      <c r="P407">
        <v>1</v>
      </c>
      <c r="Q407" s="7">
        <v>0</v>
      </c>
      <c r="R407" s="7">
        <v>0</v>
      </c>
      <c r="S407" s="7">
        <v>0</v>
      </c>
      <c r="T407" s="7">
        <v>1</v>
      </c>
      <c r="U407" s="7">
        <v>0</v>
      </c>
      <c r="V407" s="7">
        <v>1</v>
      </c>
      <c r="W407" s="7">
        <v>0.5</v>
      </c>
      <c r="X407" s="7">
        <v>1</v>
      </c>
      <c r="Y407" s="7">
        <v>0.5</v>
      </c>
      <c r="Z407" s="7">
        <v>0</v>
      </c>
      <c r="AA407" s="7">
        <v>1</v>
      </c>
      <c r="AB407" s="7">
        <v>0</v>
      </c>
      <c r="AC407" s="7">
        <v>0</v>
      </c>
      <c r="AD407" s="7">
        <v>0</v>
      </c>
      <c r="AE407" s="7">
        <v>1</v>
      </c>
      <c r="AF407" s="7"/>
      <c r="AG407" s="7"/>
      <c r="AH407" s="7">
        <v>22</v>
      </c>
      <c r="AI407" s="7" t="str">
        <f t="shared" si="95"/>
        <v>S</v>
      </c>
      <c r="AJ407" s="7">
        <v>13</v>
      </c>
      <c r="AK407" s="7" t="str">
        <f t="shared" si="96"/>
        <v>I</v>
      </c>
      <c r="AL407" s="7">
        <v>6</v>
      </c>
      <c r="AM407" s="7" t="str">
        <f t="shared" si="97"/>
        <v>R</v>
      </c>
      <c r="AN407" s="7">
        <v>6</v>
      </c>
      <c r="AO407" s="7" t="str">
        <f t="shared" si="98"/>
        <v>R</v>
      </c>
      <c r="AP407" s="7">
        <v>22</v>
      </c>
      <c r="AQ407" s="7" t="str">
        <f t="shared" si="99"/>
        <v>I</v>
      </c>
      <c r="AR407" s="7">
        <v>21</v>
      </c>
      <c r="AS407" s="7" t="str">
        <f t="shared" si="100"/>
        <v>S</v>
      </c>
      <c r="AT407" s="7">
        <v>14</v>
      </c>
      <c r="AU407" s="7" t="str">
        <f t="shared" si="101"/>
        <v>R</v>
      </c>
      <c r="AV407" s="7">
        <v>6</v>
      </c>
      <c r="AW407" s="7" t="str">
        <f t="shared" si="102"/>
        <v>R</v>
      </c>
      <c r="AX407" s="7">
        <v>33</v>
      </c>
      <c r="AY407" s="7" t="str">
        <f t="shared" si="103"/>
        <v>S</v>
      </c>
      <c r="AZ407" s="7">
        <v>28</v>
      </c>
      <c r="BA407" s="7" t="str">
        <f t="shared" si="104"/>
        <v>S</v>
      </c>
      <c r="BB407" s="7">
        <v>24</v>
      </c>
      <c r="BC407" s="7" t="str">
        <f t="shared" si="105"/>
        <v>S</v>
      </c>
      <c r="BD407" s="7">
        <v>33</v>
      </c>
      <c r="BE407" s="7" t="str">
        <f t="shared" si="106"/>
        <v>S</v>
      </c>
      <c r="BF407" s="7">
        <v>33</v>
      </c>
      <c r="BG407" s="7" t="str">
        <f t="shared" si="107"/>
        <v>S</v>
      </c>
      <c r="BH407" s="7">
        <v>26</v>
      </c>
      <c r="BI407" s="7" t="str">
        <f t="shared" si="108"/>
        <v>S</v>
      </c>
      <c r="BJ407" s="7">
        <v>6</v>
      </c>
      <c r="BK407" s="7" t="str">
        <f t="shared" si="109"/>
        <v>R</v>
      </c>
      <c r="BL407" s="1"/>
      <c r="BM407" s="7" t="s">
        <v>1016</v>
      </c>
    </row>
    <row r="408" spans="1:65">
      <c r="A408" t="s">
        <v>1524</v>
      </c>
      <c r="C408">
        <v>4484</v>
      </c>
      <c r="D408" t="s">
        <v>1524</v>
      </c>
      <c r="E408" s="23"/>
      <c r="F408" t="s">
        <v>1524</v>
      </c>
      <c r="G408" s="7" t="s">
        <v>1523</v>
      </c>
      <c r="H408" t="s">
        <v>1524</v>
      </c>
      <c r="I408" s="12" t="s">
        <v>1396</v>
      </c>
      <c r="J408" s="2" t="s">
        <v>1397</v>
      </c>
      <c r="K408" t="s">
        <v>1013</v>
      </c>
      <c r="L408" s="5" t="s">
        <v>1524</v>
      </c>
      <c r="M408" s="4" t="s">
        <v>1014</v>
      </c>
      <c r="N408">
        <v>44</v>
      </c>
      <c r="O408" t="s">
        <v>1524</v>
      </c>
      <c r="P408">
        <v>1</v>
      </c>
      <c r="Q408" s="7">
        <v>0</v>
      </c>
      <c r="R408" s="7">
        <v>0</v>
      </c>
      <c r="S408" s="7">
        <v>0</v>
      </c>
      <c r="T408" s="7">
        <v>1</v>
      </c>
      <c r="U408" s="7">
        <v>0.5</v>
      </c>
      <c r="V408" s="7">
        <v>1</v>
      </c>
      <c r="W408" s="7">
        <v>0.5</v>
      </c>
      <c r="X408" s="7">
        <v>1</v>
      </c>
      <c r="Y408" s="7">
        <v>0</v>
      </c>
      <c r="Z408" s="7">
        <v>0.5</v>
      </c>
      <c r="AA408" s="7">
        <v>1</v>
      </c>
      <c r="AB408" s="7">
        <v>0</v>
      </c>
      <c r="AC408" s="7">
        <v>0</v>
      </c>
      <c r="AD408" s="7">
        <v>0</v>
      </c>
      <c r="AE408" s="7">
        <v>1</v>
      </c>
      <c r="AF408" s="7"/>
      <c r="AG408" s="7"/>
      <c r="AH408" s="7">
        <v>22</v>
      </c>
      <c r="AI408" s="7" t="str">
        <f t="shared" si="95"/>
        <v>S</v>
      </c>
      <c r="AJ408" s="7">
        <v>16</v>
      </c>
      <c r="AK408" s="7" t="str">
        <f t="shared" si="96"/>
        <v>S</v>
      </c>
      <c r="AL408" s="7">
        <v>6</v>
      </c>
      <c r="AM408" s="7" t="str">
        <f t="shared" si="97"/>
        <v>R</v>
      </c>
      <c r="AN408" s="7">
        <v>6</v>
      </c>
      <c r="AO408" s="7" t="str">
        <f t="shared" si="98"/>
        <v>R</v>
      </c>
      <c r="AP408" s="7">
        <v>23</v>
      </c>
      <c r="AQ408" s="7" t="str">
        <f t="shared" si="99"/>
        <v>I</v>
      </c>
      <c r="AR408" s="7">
        <v>20</v>
      </c>
      <c r="AS408" s="7" t="str">
        <f t="shared" si="100"/>
        <v>I</v>
      </c>
      <c r="AT408" s="7">
        <v>12</v>
      </c>
      <c r="AU408" s="7" t="str">
        <f t="shared" si="101"/>
        <v>R</v>
      </c>
      <c r="AV408" s="7">
        <v>6</v>
      </c>
      <c r="AW408" s="7" t="str">
        <f t="shared" si="102"/>
        <v>R</v>
      </c>
      <c r="AX408" s="7">
        <v>34</v>
      </c>
      <c r="AY408" s="7" t="str">
        <f t="shared" si="103"/>
        <v>S</v>
      </c>
      <c r="AZ408" s="7">
        <v>29</v>
      </c>
      <c r="BA408" s="7" t="str">
        <f t="shared" si="104"/>
        <v>S</v>
      </c>
      <c r="BB408" s="7">
        <v>24</v>
      </c>
      <c r="BC408" s="7" t="str">
        <f t="shared" si="105"/>
        <v>S</v>
      </c>
      <c r="BD408" s="7">
        <v>31</v>
      </c>
      <c r="BE408" s="7" t="str">
        <f t="shared" si="106"/>
        <v>S</v>
      </c>
      <c r="BF408" s="7">
        <v>34</v>
      </c>
      <c r="BG408" s="7" t="str">
        <f t="shared" si="107"/>
        <v>S</v>
      </c>
      <c r="BH408" s="7">
        <v>24</v>
      </c>
      <c r="BI408" s="7" t="str">
        <f t="shared" si="108"/>
        <v>I</v>
      </c>
      <c r="BJ408" s="7">
        <v>6</v>
      </c>
      <c r="BK408" s="7" t="str">
        <f t="shared" si="109"/>
        <v>R</v>
      </c>
      <c r="BL408" s="1"/>
      <c r="BM408" s="7" t="s">
        <v>1016</v>
      </c>
    </row>
    <row r="409" spans="1:65">
      <c r="A409" t="s">
        <v>1525</v>
      </c>
      <c r="B409">
        <v>1</v>
      </c>
      <c r="C409">
        <v>4499</v>
      </c>
      <c r="D409" t="s">
        <v>1525</v>
      </c>
      <c r="E409" s="23">
        <v>43595</v>
      </c>
      <c r="F409" t="s">
        <v>1525</v>
      </c>
      <c r="G409" s="7" t="s">
        <v>1526</v>
      </c>
      <c r="H409" t="s">
        <v>1525</v>
      </c>
      <c r="I409" s="12" t="s">
        <v>1396</v>
      </c>
      <c r="J409" s="2" t="s">
        <v>1397</v>
      </c>
      <c r="K409" t="s">
        <v>1013</v>
      </c>
      <c r="L409" s="5" t="s">
        <v>1525</v>
      </c>
      <c r="M409" s="4" t="s">
        <v>1014</v>
      </c>
      <c r="N409">
        <v>131</v>
      </c>
      <c r="O409" t="s">
        <v>1525</v>
      </c>
      <c r="P409">
        <v>1</v>
      </c>
      <c r="Q409" s="7">
        <v>0</v>
      </c>
      <c r="R409" s="7">
        <v>0</v>
      </c>
      <c r="S409" s="7">
        <v>0</v>
      </c>
      <c r="T409" s="7">
        <v>1</v>
      </c>
      <c r="U409" s="7">
        <v>0</v>
      </c>
      <c r="V409" s="7">
        <v>1</v>
      </c>
      <c r="W409" s="7">
        <v>0.5</v>
      </c>
      <c r="X409" s="7">
        <v>1</v>
      </c>
      <c r="Y409" s="7">
        <v>0</v>
      </c>
      <c r="Z409" s="7">
        <v>0</v>
      </c>
      <c r="AA409" s="7">
        <v>1</v>
      </c>
      <c r="AB409" s="7">
        <v>0</v>
      </c>
      <c r="AC409" s="7">
        <v>0</v>
      </c>
      <c r="AD409" s="7">
        <v>0</v>
      </c>
      <c r="AE409" s="7">
        <v>0</v>
      </c>
      <c r="AF409" s="7"/>
      <c r="AG409" s="7"/>
      <c r="AH409" s="7">
        <v>25</v>
      </c>
      <c r="AI409" s="7" t="str">
        <f t="shared" si="95"/>
        <v>S</v>
      </c>
      <c r="AJ409" s="7">
        <v>22</v>
      </c>
      <c r="AK409" s="7" t="str">
        <f t="shared" si="96"/>
        <v>S</v>
      </c>
      <c r="AL409" s="7">
        <v>6</v>
      </c>
      <c r="AM409" s="7" t="str">
        <f t="shared" si="97"/>
        <v>R</v>
      </c>
      <c r="AN409" s="7">
        <v>6</v>
      </c>
      <c r="AO409" s="7" t="str">
        <f t="shared" si="98"/>
        <v>R</v>
      </c>
      <c r="AP409" s="7">
        <v>20</v>
      </c>
      <c r="AQ409" s="7" t="str">
        <f t="shared" si="99"/>
        <v>I</v>
      </c>
      <c r="AR409" s="7">
        <v>24</v>
      </c>
      <c r="AS409" s="7" t="str">
        <f t="shared" si="100"/>
        <v>S</v>
      </c>
      <c r="AT409" s="7">
        <v>12</v>
      </c>
      <c r="AU409" s="7" t="str">
        <f t="shared" si="101"/>
        <v>R</v>
      </c>
      <c r="AV409" s="7">
        <v>6</v>
      </c>
      <c r="AW409" s="7" t="str">
        <f t="shared" si="102"/>
        <v>R</v>
      </c>
      <c r="AX409" s="7">
        <v>34</v>
      </c>
      <c r="AY409" s="7" t="str">
        <f t="shared" si="103"/>
        <v>S</v>
      </c>
      <c r="AZ409" s="7">
        <v>30</v>
      </c>
      <c r="BA409" s="7" t="str">
        <f t="shared" si="104"/>
        <v>S</v>
      </c>
      <c r="BB409" s="7">
        <v>25</v>
      </c>
      <c r="BC409" s="7" t="str">
        <f t="shared" si="105"/>
        <v>S</v>
      </c>
      <c r="BD409" s="7">
        <v>35</v>
      </c>
      <c r="BE409" s="7" t="str">
        <f t="shared" si="106"/>
        <v>S</v>
      </c>
      <c r="BF409" s="7">
        <v>35</v>
      </c>
      <c r="BG409" s="7" t="str">
        <f t="shared" si="107"/>
        <v>S</v>
      </c>
      <c r="BH409" s="7">
        <v>30</v>
      </c>
      <c r="BI409" s="7" t="str">
        <f t="shared" si="108"/>
        <v>S</v>
      </c>
      <c r="BJ409" s="7">
        <v>32</v>
      </c>
      <c r="BK409" s="7" t="str">
        <f t="shared" si="109"/>
        <v>S</v>
      </c>
      <c r="BL409" s="1"/>
      <c r="BM409" s="7" t="s">
        <v>1016</v>
      </c>
    </row>
    <row r="410" spans="1:65">
      <c r="A410" t="s">
        <v>1527</v>
      </c>
      <c r="B410">
        <v>1</v>
      </c>
      <c r="C410">
        <v>4500</v>
      </c>
      <c r="D410" t="s">
        <v>1527</v>
      </c>
      <c r="E410" s="23">
        <v>43595</v>
      </c>
      <c r="F410" t="s">
        <v>1527</v>
      </c>
      <c r="G410" s="7" t="s">
        <v>1526</v>
      </c>
      <c r="H410" t="s">
        <v>1527</v>
      </c>
      <c r="I410" s="12" t="s">
        <v>1396</v>
      </c>
      <c r="J410" s="2" t="s">
        <v>1397</v>
      </c>
      <c r="K410" t="s">
        <v>1013</v>
      </c>
      <c r="L410" s="5" t="s">
        <v>1527</v>
      </c>
      <c r="M410" s="4" t="s">
        <v>1014</v>
      </c>
      <c r="N410">
        <v>131</v>
      </c>
      <c r="O410" t="s">
        <v>1527</v>
      </c>
      <c r="P410">
        <v>1</v>
      </c>
      <c r="Q410" s="7">
        <v>0</v>
      </c>
      <c r="R410" s="7">
        <v>0</v>
      </c>
      <c r="S410" s="7">
        <v>0</v>
      </c>
      <c r="T410" s="7">
        <v>1</v>
      </c>
      <c r="U410" s="7">
        <v>0</v>
      </c>
      <c r="V410" s="7">
        <v>1</v>
      </c>
      <c r="W410" s="7">
        <v>0.5</v>
      </c>
      <c r="X410" s="7">
        <v>1</v>
      </c>
      <c r="Y410" s="7">
        <v>0</v>
      </c>
      <c r="Z410" s="7">
        <v>0</v>
      </c>
      <c r="AA410" s="7">
        <v>1</v>
      </c>
      <c r="AB410" s="7">
        <v>0</v>
      </c>
      <c r="AC410" s="7">
        <v>0</v>
      </c>
      <c r="AD410" s="7">
        <v>0</v>
      </c>
      <c r="AE410" s="7">
        <v>0</v>
      </c>
      <c r="AF410" s="7"/>
      <c r="AG410" s="7"/>
      <c r="AH410" s="7">
        <v>24</v>
      </c>
      <c r="AI410" s="7" t="str">
        <f t="shared" si="95"/>
        <v>S</v>
      </c>
      <c r="AJ410" s="7">
        <v>21</v>
      </c>
      <c r="AK410" s="7" t="str">
        <f t="shared" si="96"/>
        <v>S</v>
      </c>
      <c r="AL410" s="7">
        <v>6</v>
      </c>
      <c r="AM410" s="7" t="str">
        <f t="shared" si="97"/>
        <v>R</v>
      </c>
      <c r="AN410" s="7">
        <v>6</v>
      </c>
      <c r="AO410" s="7" t="str">
        <f t="shared" si="98"/>
        <v>R</v>
      </c>
      <c r="AP410" s="7">
        <v>20</v>
      </c>
      <c r="AQ410" s="7" t="str">
        <f t="shared" si="99"/>
        <v>I</v>
      </c>
      <c r="AR410" s="7">
        <v>23</v>
      </c>
      <c r="AS410" s="7" t="str">
        <f t="shared" si="100"/>
        <v>S</v>
      </c>
      <c r="AT410" s="7">
        <v>12</v>
      </c>
      <c r="AU410" s="7" t="str">
        <f t="shared" si="101"/>
        <v>R</v>
      </c>
      <c r="AV410" s="7">
        <v>6</v>
      </c>
      <c r="AW410" s="7" t="str">
        <f t="shared" si="102"/>
        <v>R</v>
      </c>
      <c r="AX410" s="7">
        <v>34</v>
      </c>
      <c r="AY410" s="7" t="str">
        <f t="shared" si="103"/>
        <v>S</v>
      </c>
      <c r="AZ410" s="7">
        <v>31</v>
      </c>
      <c r="BA410" s="7" t="str">
        <f t="shared" si="104"/>
        <v>S</v>
      </c>
      <c r="BB410" s="7">
        <v>25</v>
      </c>
      <c r="BC410" s="7" t="str">
        <f t="shared" si="105"/>
        <v>S</v>
      </c>
      <c r="BD410" s="7">
        <v>33</v>
      </c>
      <c r="BE410" s="7" t="str">
        <f t="shared" si="106"/>
        <v>S</v>
      </c>
      <c r="BF410" s="7">
        <v>36</v>
      </c>
      <c r="BG410" s="7" t="str">
        <f t="shared" si="107"/>
        <v>S</v>
      </c>
      <c r="BH410" s="7">
        <v>30</v>
      </c>
      <c r="BI410" s="7" t="str">
        <f t="shared" si="108"/>
        <v>S</v>
      </c>
      <c r="BJ410" s="7">
        <v>30</v>
      </c>
      <c r="BK410" s="7" t="str">
        <f t="shared" si="109"/>
        <v>S</v>
      </c>
      <c r="BL410" s="1"/>
      <c r="BM410" s="7" t="s">
        <v>1016</v>
      </c>
    </row>
    <row r="411" spans="1:65">
      <c r="A411" t="s">
        <v>1528</v>
      </c>
      <c r="B411">
        <v>1</v>
      </c>
      <c r="C411">
        <v>4501</v>
      </c>
      <c r="D411" t="s">
        <v>1528</v>
      </c>
      <c r="E411" s="23">
        <v>43595</v>
      </c>
      <c r="F411" t="s">
        <v>1528</v>
      </c>
      <c r="G411" s="7" t="s">
        <v>1526</v>
      </c>
      <c r="H411" t="s">
        <v>1528</v>
      </c>
      <c r="I411" s="12" t="s">
        <v>1396</v>
      </c>
      <c r="J411" s="2" t="s">
        <v>1397</v>
      </c>
      <c r="K411" t="s">
        <v>1013</v>
      </c>
      <c r="L411" s="5" t="s">
        <v>1528</v>
      </c>
      <c r="M411" s="4" t="s">
        <v>1014</v>
      </c>
      <c r="N411">
        <v>131</v>
      </c>
      <c r="O411" t="s">
        <v>1528</v>
      </c>
      <c r="P411">
        <v>1</v>
      </c>
      <c r="Q411" s="7">
        <v>0</v>
      </c>
      <c r="R411" s="7">
        <v>0</v>
      </c>
      <c r="S411" s="7">
        <v>0</v>
      </c>
      <c r="T411" s="7">
        <v>1</v>
      </c>
      <c r="U411" s="7">
        <v>0.5</v>
      </c>
      <c r="V411" s="7">
        <v>1</v>
      </c>
      <c r="W411" s="7">
        <v>0.5</v>
      </c>
      <c r="X411" s="7">
        <v>1</v>
      </c>
      <c r="Y411" s="7">
        <v>0</v>
      </c>
      <c r="Z411" s="7">
        <v>0</v>
      </c>
      <c r="AA411" s="7">
        <v>1</v>
      </c>
      <c r="AB411" s="7">
        <v>0</v>
      </c>
      <c r="AC411" s="7">
        <v>0</v>
      </c>
      <c r="AD411" s="7">
        <v>0</v>
      </c>
      <c r="AE411" s="7">
        <v>0</v>
      </c>
      <c r="AF411" s="7"/>
      <c r="AG411" s="7"/>
      <c r="AH411" s="7">
        <v>25</v>
      </c>
      <c r="AI411" s="7" t="str">
        <f t="shared" si="95"/>
        <v>S</v>
      </c>
      <c r="AJ411" s="7">
        <v>21</v>
      </c>
      <c r="AK411" s="7" t="str">
        <f t="shared" si="96"/>
        <v>S</v>
      </c>
      <c r="AL411" s="7">
        <v>6</v>
      </c>
      <c r="AM411" s="7" t="str">
        <f t="shared" si="97"/>
        <v>R</v>
      </c>
      <c r="AN411" s="7">
        <v>6</v>
      </c>
      <c r="AO411" s="7" t="str">
        <f t="shared" si="98"/>
        <v>R</v>
      </c>
      <c r="AP411" s="7">
        <v>20</v>
      </c>
      <c r="AQ411" s="7" t="str">
        <f t="shared" si="99"/>
        <v>I</v>
      </c>
      <c r="AR411" s="7">
        <v>20</v>
      </c>
      <c r="AS411" s="7" t="str">
        <f t="shared" si="100"/>
        <v>I</v>
      </c>
      <c r="AT411" s="7">
        <v>11</v>
      </c>
      <c r="AU411" s="7" t="str">
        <f t="shared" si="101"/>
        <v>R</v>
      </c>
      <c r="AV411" s="7">
        <v>6</v>
      </c>
      <c r="AW411" s="7" t="str">
        <f t="shared" si="102"/>
        <v>R</v>
      </c>
      <c r="AX411" s="7">
        <v>34</v>
      </c>
      <c r="AY411" s="7" t="str">
        <f t="shared" si="103"/>
        <v>S</v>
      </c>
      <c r="AZ411" s="7">
        <v>31</v>
      </c>
      <c r="BA411" s="7" t="str">
        <f t="shared" si="104"/>
        <v>S</v>
      </c>
      <c r="BB411" s="7">
        <v>24</v>
      </c>
      <c r="BC411" s="7" t="str">
        <f t="shared" si="105"/>
        <v>S</v>
      </c>
      <c r="BD411" s="7">
        <v>33</v>
      </c>
      <c r="BE411" s="7" t="str">
        <f t="shared" si="106"/>
        <v>S</v>
      </c>
      <c r="BF411" s="7">
        <v>35</v>
      </c>
      <c r="BG411" s="7" t="str">
        <f t="shared" si="107"/>
        <v>S</v>
      </c>
      <c r="BH411" s="7">
        <v>30</v>
      </c>
      <c r="BI411" s="7" t="str">
        <f t="shared" si="108"/>
        <v>S</v>
      </c>
      <c r="BJ411" s="7">
        <v>30</v>
      </c>
      <c r="BK411" s="7" t="str">
        <f t="shared" si="109"/>
        <v>S</v>
      </c>
      <c r="BL411" s="1"/>
      <c r="BM411" s="7" t="s">
        <v>1016</v>
      </c>
    </row>
    <row r="412" spans="1:65">
      <c r="A412" t="s">
        <v>1529</v>
      </c>
      <c r="C412">
        <v>4502</v>
      </c>
      <c r="D412" t="s">
        <v>1529</v>
      </c>
      <c r="E412" s="23"/>
      <c r="F412" t="s">
        <v>1529</v>
      </c>
      <c r="G412" s="7" t="s">
        <v>1530</v>
      </c>
      <c r="H412" t="s">
        <v>1529</v>
      </c>
      <c r="I412" s="12" t="s">
        <v>1396</v>
      </c>
      <c r="J412" s="2" t="s">
        <v>1397</v>
      </c>
      <c r="K412" t="s">
        <v>1013</v>
      </c>
      <c r="L412" s="5" t="s">
        <v>1529</v>
      </c>
      <c r="M412" s="4" t="s">
        <v>1014</v>
      </c>
      <c r="N412">
        <v>540</v>
      </c>
      <c r="O412" t="s">
        <v>1529</v>
      </c>
      <c r="P412">
        <v>1</v>
      </c>
      <c r="Q412" s="7">
        <v>0</v>
      </c>
      <c r="R412" s="7">
        <v>0</v>
      </c>
      <c r="S412" s="7">
        <v>0</v>
      </c>
      <c r="T412" s="7">
        <v>1</v>
      </c>
      <c r="U412" s="7">
        <v>0</v>
      </c>
      <c r="V412" s="7">
        <v>1</v>
      </c>
      <c r="W412" s="7">
        <v>0.5</v>
      </c>
      <c r="X412" s="7">
        <v>1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/>
      <c r="AG412" s="7"/>
      <c r="AH412" s="7">
        <v>26</v>
      </c>
      <c r="AI412" s="7" t="str">
        <f t="shared" si="95"/>
        <v>S</v>
      </c>
      <c r="AJ412" s="7">
        <v>8</v>
      </c>
      <c r="AK412" s="7" t="str">
        <f t="shared" si="96"/>
        <v>R</v>
      </c>
      <c r="AL412" s="7">
        <v>6</v>
      </c>
      <c r="AM412" s="7" t="str">
        <f t="shared" si="97"/>
        <v>R</v>
      </c>
      <c r="AN412" s="7">
        <v>6</v>
      </c>
      <c r="AO412" s="7" t="str">
        <f t="shared" si="98"/>
        <v>R</v>
      </c>
      <c r="AP412" s="7">
        <v>20</v>
      </c>
      <c r="AQ412" s="7" t="str">
        <f t="shared" si="99"/>
        <v>I</v>
      </c>
      <c r="AR412" s="7">
        <v>24</v>
      </c>
      <c r="AS412" s="7" t="str">
        <f t="shared" si="100"/>
        <v>S</v>
      </c>
      <c r="AT412" s="7">
        <v>9</v>
      </c>
      <c r="AU412" s="7" t="str">
        <f t="shared" si="101"/>
        <v>R</v>
      </c>
      <c r="AV412" s="7">
        <v>34</v>
      </c>
      <c r="AW412" s="7" t="str">
        <f t="shared" si="102"/>
        <v>S</v>
      </c>
      <c r="AX412" s="7">
        <v>34</v>
      </c>
      <c r="AY412" s="7" t="str">
        <f t="shared" si="103"/>
        <v>S</v>
      </c>
      <c r="AZ412" s="7">
        <v>29</v>
      </c>
      <c r="BA412" s="7" t="str">
        <f t="shared" si="104"/>
        <v>S</v>
      </c>
      <c r="BB412" s="7">
        <v>25</v>
      </c>
      <c r="BC412" s="7" t="str">
        <f t="shared" si="105"/>
        <v>S</v>
      </c>
      <c r="BD412" s="7">
        <v>30</v>
      </c>
      <c r="BE412" s="7" t="str">
        <f t="shared" si="106"/>
        <v>S</v>
      </c>
      <c r="BF412" s="7">
        <v>33</v>
      </c>
      <c r="BG412" s="7" t="str">
        <f t="shared" si="107"/>
        <v>S</v>
      </c>
      <c r="BH412" s="7">
        <v>25</v>
      </c>
      <c r="BI412" s="7" t="str">
        <f t="shared" si="108"/>
        <v>S</v>
      </c>
      <c r="BJ412" s="7">
        <v>26</v>
      </c>
      <c r="BK412" s="7" t="str">
        <f t="shared" si="109"/>
        <v>S</v>
      </c>
      <c r="BL412" s="1"/>
      <c r="BM412" s="7" t="s">
        <v>1016</v>
      </c>
    </row>
    <row r="413" spans="1:65">
      <c r="A413" t="s">
        <v>1531</v>
      </c>
      <c r="C413">
        <v>4503</v>
      </c>
      <c r="D413" t="s">
        <v>1531</v>
      </c>
      <c r="E413" s="23"/>
      <c r="F413" t="s">
        <v>1531</v>
      </c>
      <c r="G413" s="7" t="s">
        <v>1530</v>
      </c>
      <c r="H413" t="s">
        <v>1531</v>
      </c>
      <c r="I413" s="12" t="s">
        <v>1396</v>
      </c>
      <c r="J413" s="2" t="s">
        <v>1397</v>
      </c>
      <c r="K413" t="s">
        <v>1013</v>
      </c>
      <c r="L413" s="5" t="s">
        <v>1531</v>
      </c>
      <c r="M413" s="4" t="s">
        <v>1014</v>
      </c>
      <c r="N413">
        <v>58</v>
      </c>
      <c r="O413" t="s">
        <v>1531</v>
      </c>
      <c r="P413">
        <v>1</v>
      </c>
      <c r="Q413" s="7">
        <v>0</v>
      </c>
      <c r="R413" s="7">
        <v>0</v>
      </c>
      <c r="S413" s="7">
        <v>0</v>
      </c>
      <c r="T413" s="7">
        <v>1</v>
      </c>
      <c r="U413" s="7">
        <v>0</v>
      </c>
      <c r="V413" s="7">
        <v>1</v>
      </c>
      <c r="W413" s="7">
        <v>1</v>
      </c>
      <c r="X413" s="7">
        <v>1</v>
      </c>
      <c r="Y413" s="7">
        <v>0.5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/>
      <c r="AG413" s="7"/>
      <c r="AH413" s="7">
        <v>26</v>
      </c>
      <c r="AI413" s="7" t="str">
        <f t="shared" si="95"/>
        <v>S</v>
      </c>
      <c r="AJ413" s="7">
        <v>14</v>
      </c>
      <c r="AK413" s="7" t="str">
        <f t="shared" si="96"/>
        <v>I</v>
      </c>
      <c r="AL413" s="7">
        <v>6</v>
      </c>
      <c r="AM413" s="7" t="str">
        <f t="shared" si="97"/>
        <v>R</v>
      </c>
      <c r="AN413" s="7">
        <v>6</v>
      </c>
      <c r="AO413" s="7" t="str">
        <f t="shared" si="98"/>
        <v>R</v>
      </c>
      <c r="AP413" s="7">
        <v>17</v>
      </c>
      <c r="AQ413" s="7" t="str">
        <f t="shared" si="99"/>
        <v>R</v>
      </c>
      <c r="AR413" s="7">
        <v>25</v>
      </c>
      <c r="AS413" s="7" t="str">
        <f t="shared" si="100"/>
        <v>S</v>
      </c>
      <c r="AT413" s="7">
        <v>10</v>
      </c>
      <c r="AU413" s="7" t="str">
        <f t="shared" si="101"/>
        <v>R</v>
      </c>
      <c r="AV413" s="7">
        <v>31</v>
      </c>
      <c r="AW413" s="7" t="str">
        <f t="shared" si="102"/>
        <v>S</v>
      </c>
      <c r="AX413" s="7">
        <v>31</v>
      </c>
      <c r="AY413" s="7" t="str">
        <f t="shared" si="103"/>
        <v>S</v>
      </c>
      <c r="AZ413" s="7">
        <v>28</v>
      </c>
      <c r="BA413" s="7" t="str">
        <f t="shared" si="104"/>
        <v>S</v>
      </c>
      <c r="BB413" s="7">
        <v>25</v>
      </c>
      <c r="BC413" s="7" t="str">
        <f t="shared" si="105"/>
        <v>S</v>
      </c>
      <c r="BD413" s="7">
        <v>31</v>
      </c>
      <c r="BE413" s="7" t="str">
        <f t="shared" si="106"/>
        <v>S</v>
      </c>
      <c r="BF413" s="7">
        <v>34</v>
      </c>
      <c r="BG413" s="7" t="str">
        <f t="shared" si="107"/>
        <v>S</v>
      </c>
      <c r="BH413" s="7">
        <v>28</v>
      </c>
      <c r="BI413" s="7" t="str">
        <f t="shared" si="108"/>
        <v>S</v>
      </c>
      <c r="BJ413" s="7">
        <v>25</v>
      </c>
      <c r="BK413" s="7" t="str">
        <f t="shared" si="109"/>
        <v>S</v>
      </c>
      <c r="BL413" s="1"/>
      <c r="BM413" s="7" t="s">
        <v>1016</v>
      </c>
    </row>
    <row r="414" spans="1:65">
      <c r="A414" t="s">
        <v>1532</v>
      </c>
      <c r="C414">
        <v>4504</v>
      </c>
      <c r="D414" t="s">
        <v>1532</v>
      </c>
      <c r="E414" s="23"/>
      <c r="F414" t="s">
        <v>1532</v>
      </c>
      <c r="G414" s="7" t="s">
        <v>1530</v>
      </c>
      <c r="H414" t="s">
        <v>1532</v>
      </c>
      <c r="I414" s="12" t="s">
        <v>1396</v>
      </c>
      <c r="J414" s="2" t="s">
        <v>1397</v>
      </c>
      <c r="K414" t="s">
        <v>1013</v>
      </c>
      <c r="L414" s="5" t="s">
        <v>1532</v>
      </c>
      <c r="M414" s="4" t="s">
        <v>1014</v>
      </c>
      <c r="N414">
        <v>641</v>
      </c>
      <c r="O414" t="s">
        <v>1532</v>
      </c>
      <c r="P414">
        <v>1</v>
      </c>
      <c r="Q414" s="7">
        <v>0</v>
      </c>
      <c r="R414" s="7">
        <v>0</v>
      </c>
      <c r="S414" s="7">
        <v>0</v>
      </c>
      <c r="T414" s="7">
        <v>1</v>
      </c>
      <c r="U414" s="7">
        <v>0</v>
      </c>
      <c r="V414" s="7">
        <v>1</v>
      </c>
      <c r="W414" s="7">
        <v>1</v>
      </c>
      <c r="X414" s="7">
        <v>1</v>
      </c>
      <c r="Y414" s="7">
        <v>1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/>
      <c r="AG414" s="7"/>
      <c r="AH414" s="7">
        <v>25</v>
      </c>
      <c r="AI414" s="7" t="str">
        <f t="shared" si="95"/>
        <v>S</v>
      </c>
      <c r="AJ414" s="7">
        <v>10</v>
      </c>
      <c r="AK414" s="7" t="str">
        <f t="shared" si="96"/>
        <v>R</v>
      </c>
      <c r="AL414" s="7">
        <v>6</v>
      </c>
      <c r="AM414" s="7" t="str">
        <f t="shared" si="97"/>
        <v>R</v>
      </c>
      <c r="AN414" s="7">
        <v>6</v>
      </c>
      <c r="AO414" s="7" t="str">
        <f t="shared" si="98"/>
        <v>R</v>
      </c>
      <c r="AP414" s="7">
        <v>15</v>
      </c>
      <c r="AQ414" s="7" t="str">
        <f t="shared" si="99"/>
        <v>R</v>
      </c>
      <c r="AR414" s="7">
        <v>24</v>
      </c>
      <c r="AS414" s="7" t="str">
        <f t="shared" si="100"/>
        <v>S</v>
      </c>
      <c r="AT414" s="7">
        <v>9</v>
      </c>
      <c r="AU414" s="7" t="str">
        <f t="shared" si="101"/>
        <v>R</v>
      </c>
      <c r="AV414" s="7">
        <v>33</v>
      </c>
      <c r="AW414" s="7" t="str">
        <f t="shared" si="102"/>
        <v>S</v>
      </c>
      <c r="AX414" s="7">
        <v>32</v>
      </c>
      <c r="AY414" s="7" t="str">
        <f t="shared" si="103"/>
        <v>S</v>
      </c>
      <c r="AZ414" s="7">
        <v>32</v>
      </c>
      <c r="BA414" s="7" t="str">
        <f t="shared" si="104"/>
        <v>S</v>
      </c>
      <c r="BB414" s="7">
        <v>25</v>
      </c>
      <c r="BC414" s="7" t="str">
        <f t="shared" si="105"/>
        <v>S</v>
      </c>
      <c r="BD414" s="7">
        <v>31</v>
      </c>
      <c r="BE414" s="7" t="str">
        <f t="shared" si="106"/>
        <v>S</v>
      </c>
      <c r="BF414" s="7">
        <v>33</v>
      </c>
      <c r="BG414" s="7" t="str">
        <f t="shared" si="107"/>
        <v>S</v>
      </c>
      <c r="BH414" s="7">
        <v>25</v>
      </c>
      <c r="BI414" s="7" t="str">
        <f t="shared" si="108"/>
        <v>S</v>
      </c>
      <c r="BJ414" s="7">
        <v>28</v>
      </c>
      <c r="BK414" s="7" t="str">
        <f t="shared" si="109"/>
        <v>S</v>
      </c>
      <c r="BL414" s="1"/>
      <c r="BM414" s="7" t="s">
        <v>1016</v>
      </c>
    </row>
    <row r="415" spans="1:65">
      <c r="A415" t="s">
        <v>1533</v>
      </c>
      <c r="C415">
        <v>4509</v>
      </c>
      <c r="D415" t="s">
        <v>1533</v>
      </c>
      <c r="E415" s="23"/>
      <c r="F415" t="s">
        <v>1533</v>
      </c>
      <c r="G415" s="7" t="s">
        <v>1534</v>
      </c>
      <c r="H415" t="s">
        <v>1533</v>
      </c>
      <c r="I415" s="12" t="s">
        <v>1396</v>
      </c>
      <c r="J415" s="2" t="s">
        <v>1397</v>
      </c>
      <c r="K415" t="s">
        <v>1013</v>
      </c>
      <c r="L415" s="5" t="s">
        <v>1533</v>
      </c>
      <c r="M415" s="4" t="s">
        <v>1014</v>
      </c>
      <c r="N415">
        <v>5708</v>
      </c>
      <c r="O415" t="s">
        <v>1533</v>
      </c>
      <c r="P415">
        <v>1</v>
      </c>
      <c r="Q415" s="7">
        <v>0</v>
      </c>
      <c r="R415" s="7">
        <v>0</v>
      </c>
      <c r="S415" s="7">
        <v>0</v>
      </c>
      <c r="T415" s="7">
        <v>1</v>
      </c>
      <c r="U415" s="7">
        <v>0</v>
      </c>
      <c r="V415" s="7">
        <v>1</v>
      </c>
      <c r="W415" s="7">
        <v>0.5</v>
      </c>
      <c r="X415" s="7">
        <v>1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/>
      <c r="AG415" s="7"/>
      <c r="AH415" s="7">
        <v>24</v>
      </c>
      <c r="AI415" s="7" t="str">
        <f t="shared" si="95"/>
        <v>S</v>
      </c>
      <c r="AJ415" s="7">
        <v>21</v>
      </c>
      <c r="AK415" s="7" t="str">
        <f t="shared" si="96"/>
        <v>S</v>
      </c>
      <c r="AL415" s="7">
        <v>6</v>
      </c>
      <c r="AM415" s="7" t="str">
        <f t="shared" si="97"/>
        <v>R</v>
      </c>
      <c r="AN415" s="7">
        <v>6</v>
      </c>
      <c r="AO415" s="7" t="str">
        <f t="shared" si="98"/>
        <v>R</v>
      </c>
      <c r="AP415" s="7">
        <v>20</v>
      </c>
      <c r="AQ415" s="7" t="str">
        <f t="shared" si="99"/>
        <v>I</v>
      </c>
      <c r="AR415" s="7">
        <v>21</v>
      </c>
      <c r="AS415" s="7" t="str">
        <f t="shared" si="100"/>
        <v>S</v>
      </c>
      <c r="AT415" s="7">
        <v>13</v>
      </c>
      <c r="AU415" s="7" t="str">
        <f t="shared" si="101"/>
        <v>R</v>
      </c>
      <c r="AV415" s="7">
        <v>26</v>
      </c>
      <c r="AW415" s="7" t="str">
        <f t="shared" si="102"/>
        <v>S</v>
      </c>
      <c r="AX415" s="7">
        <v>34</v>
      </c>
      <c r="AY415" s="7" t="str">
        <f t="shared" si="103"/>
        <v>S</v>
      </c>
      <c r="AZ415" s="7">
        <v>28</v>
      </c>
      <c r="BA415" s="7" t="str">
        <f t="shared" si="104"/>
        <v>S</v>
      </c>
      <c r="BB415" s="7">
        <v>21</v>
      </c>
      <c r="BC415" s="7" t="str">
        <f t="shared" si="105"/>
        <v>S</v>
      </c>
      <c r="BD415" s="7">
        <v>30</v>
      </c>
      <c r="BE415" s="7" t="str">
        <f t="shared" si="106"/>
        <v>S</v>
      </c>
      <c r="BF415" s="7">
        <v>35</v>
      </c>
      <c r="BG415" s="7" t="str">
        <f t="shared" si="107"/>
        <v>S</v>
      </c>
      <c r="BH415" s="7">
        <v>29</v>
      </c>
      <c r="BI415" s="7" t="str">
        <f t="shared" si="108"/>
        <v>S</v>
      </c>
      <c r="BJ415" s="7">
        <v>30</v>
      </c>
      <c r="BK415" s="7" t="str">
        <f t="shared" si="109"/>
        <v>S</v>
      </c>
      <c r="BL415" s="1"/>
      <c r="BM415" s="7" t="s">
        <v>1016</v>
      </c>
    </row>
    <row r="416" spans="1:65">
      <c r="A416" t="s">
        <v>1535</v>
      </c>
      <c r="B416">
        <v>1</v>
      </c>
      <c r="C416">
        <v>4514</v>
      </c>
      <c r="D416" t="s">
        <v>1535</v>
      </c>
      <c r="E416" s="23">
        <v>43595</v>
      </c>
      <c r="F416" t="s">
        <v>1535</v>
      </c>
      <c r="G416" s="7" t="s">
        <v>1536</v>
      </c>
      <c r="H416" t="s">
        <v>1535</v>
      </c>
      <c r="I416" s="12" t="s">
        <v>1396</v>
      </c>
      <c r="J416" s="2" t="s">
        <v>1397</v>
      </c>
      <c r="K416" t="s">
        <v>1013</v>
      </c>
      <c r="L416" s="5" t="s">
        <v>1535</v>
      </c>
      <c r="M416" s="4" t="s">
        <v>1014</v>
      </c>
      <c r="N416">
        <v>131</v>
      </c>
      <c r="O416" t="s">
        <v>1535</v>
      </c>
      <c r="P416">
        <v>1</v>
      </c>
      <c r="Q416" s="7">
        <v>0</v>
      </c>
      <c r="R416" s="7">
        <v>0</v>
      </c>
      <c r="S416" s="7">
        <v>0</v>
      </c>
      <c r="T416" s="7">
        <v>1</v>
      </c>
      <c r="U416" s="7">
        <v>0</v>
      </c>
      <c r="V416" s="7">
        <v>1</v>
      </c>
      <c r="W416" s="7">
        <v>1</v>
      </c>
      <c r="X416" s="7">
        <v>1</v>
      </c>
      <c r="Y416" s="7">
        <v>0.5</v>
      </c>
      <c r="Z416" s="7">
        <v>0</v>
      </c>
      <c r="AA416" s="7">
        <v>1</v>
      </c>
      <c r="AB416" s="7">
        <v>0</v>
      </c>
      <c r="AC416" s="7">
        <v>1</v>
      </c>
      <c r="AD416" s="7">
        <v>0</v>
      </c>
      <c r="AE416" s="7">
        <v>1</v>
      </c>
      <c r="AF416" s="7"/>
      <c r="AG416" s="7"/>
      <c r="AH416" s="7">
        <v>20</v>
      </c>
      <c r="AI416" s="7" t="str">
        <f t="shared" si="95"/>
        <v>S</v>
      </c>
      <c r="AJ416" s="7">
        <v>13</v>
      </c>
      <c r="AK416" s="7" t="str">
        <f t="shared" si="96"/>
        <v>I</v>
      </c>
      <c r="AL416" s="7">
        <v>6</v>
      </c>
      <c r="AM416" s="7" t="str">
        <f t="shared" si="97"/>
        <v>R</v>
      </c>
      <c r="AN416" s="7">
        <v>6</v>
      </c>
      <c r="AO416" s="7" t="str">
        <f t="shared" si="98"/>
        <v>R</v>
      </c>
      <c r="AP416" s="7">
        <v>17</v>
      </c>
      <c r="AQ416" s="7" t="str">
        <f t="shared" si="99"/>
        <v>R</v>
      </c>
      <c r="AR416" s="7">
        <v>21</v>
      </c>
      <c r="AS416" s="7" t="str">
        <f t="shared" si="100"/>
        <v>S</v>
      </c>
      <c r="AT416" s="7">
        <v>9</v>
      </c>
      <c r="AU416" s="7" t="str">
        <f t="shared" si="101"/>
        <v>R</v>
      </c>
      <c r="AV416" s="7">
        <v>6</v>
      </c>
      <c r="AW416" s="7" t="str">
        <f t="shared" si="102"/>
        <v>R</v>
      </c>
      <c r="AX416" s="7">
        <v>34</v>
      </c>
      <c r="AY416" s="7" t="str">
        <f t="shared" si="103"/>
        <v>S</v>
      </c>
      <c r="AZ416" s="7">
        <v>30</v>
      </c>
      <c r="BA416" s="7" t="str">
        <f t="shared" si="104"/>
        <v>S</v>
      </c>
      <c r="BB416" s="7">
        <v>6</v>
      </c>
      <c r="BC416" s="7" t="str">
        <f t="shared" si="105"/>
        <v>R</v>
      </c>
      <c r="BD416" s="7">
        <v>33</v>
      </c>
      <c r="BE416" s="7" t="str">
        <f t="shared" si="106"/>
        <v>S</v>
      </c>
      <c r="BF416" s="7">
        <v>35</v>
      </c>
      <c r="BG416" s="7" t="str">
        <f t="shared" si="107"/>
        <v>S</v>
      </c>
      <c r="BH416" s="7">
        <v>26</v>
      </c>
      <c r="BI416" s="7" t="str">
        <f t="shared" si="108"/>
        <v>S</v>
      </c>
      <c r="BJ416" s="7">
        <v>6</v>
      </c>
      <c r="BK416" s="7" t="str">
        <f t="shared" si="109"/>
        <v>R</v>
      </c>
      <c r="BL416" s="1"/>
      <c r="BM416" s="7" t="s">
        <v>1016</v>
      </c>
    </row>
    <row r="417" spans="1:65">
      <c r="A417" t="s">
        <v>1537</v>
      </c>
      <c r="B417">
        <v>1</v>
      </c>
      <c r="C417">
        <v>4515</v>
      </c>
      <c r="D417" t="s">
        <v>1537</v>
      </c>
      <c r="E417" s="23">
        <v>43595</v>
      </c>
      <c r="F417" t="s">
        <v>1537</v>
      </c>
      <c r="G417" s="7" t="s">
        <v>1536</v>
      </c>
      <c r="H417" t="s">
        <v>1537</v>
      </c>
      <c r="I417" s="12" t="s">
        <v>1396</v>
      </c>
      <c r="J417" s="2" t="s">
        <v>1397</v>
      </c>
      <c r="K417" t="s">
        <v>1013</v>
      </c>
      <c r="L417" s="5" t="s">
        <v>1537</v>
      </c>
      <c r="M417" s="4" t="s">
        <v>1014</v>
      </c>
      <c r="N417">
        <v>131</v>
      </c>
      <c r="O417" t="s">
        <v>1537</v>
      </c>
      <c r="P417">
        <v>1</v>
      </c>
      <c r="Q417" s="7">
        <v>0</v>
      </c>
      <c r="R417" s="7">
        <v>0</v>
      </c>
      <c r="S417" s="7">
        <v>0</v>
      </c>
      <c r="T417" s="7">
        <v>1</v>
      </c>
      <c r="U417" s="7">
        <v>0</v>
      </c>
      <c r="V417" s="7">
        <v>1</v>
      </c>
      <c r="W417" s="7">
        <v>1</v>
      </c>
      <c r="X417" s="7">
        <v>1</v>
      </c>
      <c r="Y417" s="7">
        <v>0.5</v>
      </c>
      <c r="Z417" s="7">
        <v>0</v>
      </c>
      <c r="AA417" s="7">
        <v>1</v>
      </c>
      <c r="AB417" s="7">
        <v>0</v>
      </c>
      <c r="AC417" s="7">
        <v>1</v>
      </c>
      <c r="AD417" s="7">
        <v>0</v>
      </c>
      <c r="AE417" s="7">
        <v>1</v>
      </c>
      <c r="AF417" s="7"/>
      <c r="AG417" s="7"/>
      <c r="AH417" s="7">
        <v>21</v>
      </c>
      <c r="AI417" s="7" t="str">
        <f t="shared" si="95"/>
        <v>S</v>
      </c>
      <c r="AJ417" s="7">
        <v>12</v>
      </c>
      <c r="AK417" s="7" t="str">
        <f t="shared" si="96"/>
        <v>I</v>
      </c>
      <c r="AL417" s="7">
        <v>6</v>
      </c>
      <c r="AM417" s="7" t="str">
        <f t="shared" si="97"/>
        <v>R</v>
      </c>
      <c r="AN417" s="7">
        <v>6</v>
      </c>
      <c r="AO417" s="7" t="str">
        <f t="shared" si="98"/>
        <v>R</v>
      </c>
      <c r="AP417" s="7">
        <v>18</v>
      </c>
      <c r="AQ417" s="7" t="str">
        <f t="shared" si="99"/>
        <v>R</v>
      </c>
      <c r="AR417" s="7">
        <v>21</v>
      </c>
      <c r="AS417" s="7" t="str">
        <f t="shared" si="100"/>
        <v>S</v>
      </c>
      <c r="AT417" s="7">
        <v>10</v>
      </c>
      <c r="AU417" s="7" t="str">
        <f t="shared" si="101"/>
        <v>R</v>
      </c>
      <c r="AV417" s="7">
        <v>6</v>
      </c>
      <c r="AW417" s="7" t="str">
        <f t="shared" si="102"/>
        <v>R</v>
      </c>
      <c r="AX417" s="7">
        <v>35</v>
      </c>
      <c r="AY417" s="7" t="str">
        <f t="shared" si="103"/>
        <v>S</v>
      </c>
      <c r="AZ417" s="7">
        <v>31</v>
      </c>
      <c r="BA417" s="7" t="str">
        <f t="shared" si="104"/>
        <v>S</v>
      </c>
      <c r="BB417" s="7">
        <v>6</v>
      </c>
      <c r="BC417" s="7" t="str">
        <f t="shared" si="105"/>
        <v>R</v>
      </c>
      <c r="BD417" s="7">
        <v>34</v>
      </c>
      <c r="BE417" s="7" t="str">
        <f t="shared" si="106"/>
        <v>S</v>
      </c>
      <c r="BF417" s="7">
        <v>37</v>
      </c>
      <c r="BG417" s="7" t="str">
        <f t="shared" si="107"/>
        <v>S</v>
      </c>
      <c r="BH417" s="7">
        <v>26</v>
      </c>
      <c r="BI417" s="7" t="str">
        <f t="shared" si="108"/>
        <v>S</v>
      </c>
      <c r="BJ417" s="7">
        <v>6</v>
      </c>
      <c r="BK417" s="7" t="str">
        <f t="shared" si="109"/>
        <v>R</v>
      </c>
      <c r="BL417" s="1"/>
      <c r="BM417" s="7" t="s">
        <v>1016</v>
      </c>
    </row>
    <row r="418" spans="1:65">
      <c r="A418" t="s">
        <v>1538</v>
      </c>
      <c r="C418">
        <v>4523</v>
      </c>
      <c r="D418" t="s">
        <v>1538</v>
      </c>
      <c r="E418" s="23"/>
      <c r="F418" t="s">
        <v>1538</v>
      </c>
      <c r="G418" s="7" t="s">
        <v>1539</v>
      </c>
      <c r="H418" t="s">
        <v>1538</v>
      </c>
      <c r="I418" s="12" t="s">
        <v>1396</v>
      </c>
      <c r="J418" s="2" t="s">
        <v>1397</v>
      </c>
      <c r="K418" t="s">
        <v>1013</v>
      </c>
      <c r="L418" s="5" t="s">
        <v>1538</v>
      </c>
      <c r="M418" s="4" t="s">
        <v>1014</v>
      </c>
      <c r="N418">
        <v>1585</v>
      </c>
      <c r="O418" t="s">
        <v>1538</v>
      </c>
      <c r="P418">
        <v>1</v>
      </c>
      <c r="Q418" s="7">
        <v>0</v>
      </c>
      <c r="R418" s="7">
        <v>0</v>
      </c>
      <c r="S418" s="7">
        <v>0</v>
      </c>
      <c r="T418" s="7">
        <v>1</v>
      </c>
      <c r="U418" s="7">
        <v>0</v>
      </c>
      <c r="V418" s="7">
        <v>1</v>
      </c>
      <c r="W418" s="7">
        <v>0</v>
      </c>
      <c r="X418" s="7">
        <v>1</v>
      </c>
      <c r="Y418" s="7">
        <v>0</v>
      </c>
      <c r="Z418" s="7">
        <v>0</v>
      </c>
      <c r="AA418" s="7">
        <v>1</v>
      </c>
      <c r="AB418" s="7">
        <v>0</v>
      </c>
      <c r="AC418" s="7">
        <v>0</v>
      </c>
      <c r="AD418" s="7">
        <v>0</v>
      </c>
      <c r="AE418" s="7">
        <v>1</v>
      </c>
      <c r="AF418" s="7"/>
      <c r="AG418" s="7"/>
      <c r="AH418" s="7">
        <v>27</v>
      </c>
      <c r="AI418" s="7" t="str">
        <f t="shared" si="95"/>
        <v>S</v>
      </c>
      <c r="AJ418" s="7">
        <v>24</v>
      </c>
      <c r="AK418" s="7" t="str">
        <f t="shared" si="96"/>
        <v>S</v>
      </c>
      <c r="AL418" s="7">
        <v>6</v>
      </c>
      <c r="AM418" s="7" t="str">
        <f t="shared" si="97"/>
        <v>R</v>
      </c>
      <c r="AN418" s="7">
        <v>6</v>
      </c>
      <c r="AO418" s="7" t="str">
        <f t="shared" si="98"/>
        <v>R</v>
      </c>
      <c r="AP418" s="7">
        <v>27</v>
      </c>
      <c r="AQ418" s="7" t="str">
        <f t="shared" si="99"/>
        <v>S</v>
      </c>
      <c r="AR418" s="7">
        <v>25</v>
      </c>
      <c r="AS418" s="7" t="str">
        <f t="shared" si="100"/>
        <v>S</v>
      </c>
      <c r="AT418" s="7">
        <v>18</v>
      </c>
      <c r="AU418" s="7" t="str">
        <f t="shared" si="101"/>
        <v>R</v>
      </c>
      <c r="AV418" s="7">
        <v>6</v>
      </c>
      <c r="AW418" s="7" t="str">
        <f t="shared" si="102"/>
        <v>R</v>
      </c>
      <c r="AX418" s="7">
        <v>37</v>
      </c>
      <c r="AY418" s="7" t="str">
        <f t="shared" si="103"/>
        <v>S</v>
      </c>
      <c r="AZ418" s="7">
        <v>30</v>
      </c>
      <c r="BA418" s="7" t="str">
        <f t="shared" si="104"/>
        <v>S</v>
      </c>
      <c r="BB418" s="7">
        <v>28</v>
      </c>
      <c r="BC418" s="7" t="str">
        <f t="shared" si="105"/>
        <v>S</v>
      </c>
      <c r="BD418" s="7">
        <v>32</v>
      </c>
      <c r="BE418" s="7" t="str">
        <f t="shared" si="106"/>
        <v>S</v>
      </c>
      <c r="BF418" s="7">
        <v>40</v>
      </c>
      <c r="BG418" s="7" t="str">
        <f t="shared" si="107"/>
        <v>S</v>
      </c>
      <c r="BH418" s="7">
        <v>30</v>
      </c>
      <c r="BI418" s="7" t="str">
        <f t="shared" si="108"/>
        <v>S</v>
      </c>
      <c r="BJ418" s="7">
        <v>6</v>
      </c>
      <c r="BK418" s="7" t="str">
        <f t="shared" si="109"/>
        <v>R</v>
      </c>
      <c r="BL418" s="1"/>
      <c r="BM418" s="7" t="s">
        <v>1016</v>
      </c>
    </row>
    <row r="419" spans="1:65">
      <c r="A419" t="s">
        <v>1540</v>
      </c>
      <c r="B419">
        <v>1</v>
      </c>
      <c r="C419">
        <v>4525</v>
      </c>
      <c r="D419" t="s">
        <v>1540</v>
      </c>
      <c r="E419" s="23">
        <v>43595</v>
      </c>
      <c r="F419" t="s">
        <v>1540</v>
      </c>
      <c r="G419" s="7" t="s">
        <v>1539</v>
      </c>
      <c r="H419" t="s">
        <v>1540</v>
      </c>
      <c r="I419" s="12" t="s">
        <v>1396</v>
      </c>
      <c r="J419" s="2" t="s">
        <v>1397</v>
      </c>
      <c r="K419" t="s">
        <v>1013</v>
      </c>
      <c r="L419" s="5" t="s">
        <v>1540</v>
      </c>
      <c r="M419" s="4" t="s">
        <v>1014</v>
      </c>
      <c r="N419">
        <v>1193</v>
      </c>
      <c r="O419" t="s">
        <v>1540</v>
      </c>
      <c r="P419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1</v>
      </c>
      <c r="Y419" s="7">
        <v>0</v>
      </c>
      <c r="Z419" s="7">
        <v>0</v>
      </c>
      <c r="AA419" s="7">
        <v>1</v>
      </c>
      <c r="AB419" s="7">
        <v>0</v>
      </c>
      <c r="AC419" s="7">
        <v>0</v>
      </c>
      <c r="AD419" s="7">
        <v>0</v>
      </c>
      <c r="AE419" s="7">
        <v>1</v>
      </c>
      <c r="AF419" s="7"/>
      <c r="AG419" s="7"/>
      <c r="AH419" s="7">
        <v>25</v>
      </c>
      <c r="AI419" s="7" t="str">
        <f t="shared" si="95"/>
        <v>S</v>
      </c>
      <c r="AJ419" s="7">
        <v>19</v>
      </c>
      <c r="AK419" s="7" t="str">
        <f t="shared" si="96"/>
        <v>S</v>
      </c>
      <c r="AL419" s="7">
        <v>6</v>
      </c>
      <c r="AM419" s="7" t="str">
        <f t="shared" si="97"/>
        <v>R</v>
      </c>
      <c r="AN419" s="7">
        <v>27</v>
      </c>
      <c r="AO419" s="7" t="str">
        <f t="shared" si="98"/>
        <v>S</v>
      </c>
      <c r="AP419" s="7">
        <v>38</v>
      </c>
      <c r="AQ419" s="7" t="str">
        <f t="shared" si="99"/>
        <v>S</v>
      </c>
      <c r="AR419" s="7">
        <v>30</v>
      </c>
      <c r="AS419" s="7" t="str">
        <f t="shared" si="100"/>
        <v>S</v>
      </c>
      <c r="AT419" s="7">
        <v>34</v>
      </c>
      <c r="AU419" s="7" t="str">
        <f t="shared" si="101"/>
        <v>S</v>
      </c>
      <c r="AV419" s="7">
        <v>8</v>
      </c>
      <c r="AW419" s="7" t="str">
        <f t="shared" si="102"/>
        <v>R</v>
      </c>
      <c r="AX419" s="7">
        <v>38</v>
      </c>
      <c r="AY419" s="7" t="str">
        <f t="shared" si="103"/>
        <v>S</v>
      </c>
      <c r="AZ419" s="7">
        <v>30</v>
      </c>
      <c r="BA419" s="7" t="str">
        <f t="shared" si="104"/>
        <v>S</v>
      </c>
      <c r="BB419" s="7">
        <v>25</v>
      </c>
      <c r="BC419" s="7" t="str">
        <f t="shared" si="105"/>
        <v>S</v>
      </c>
      <c r="BD419" s="7">
        <v>34</v>
      </c>
      <c r="BE419" s="7" t="str">
        <f t="shared" si="106"/>
        <v>S</v>
      </c>
      <c r="BF419" s="7">
        <v>35</v>
      </c>
      <c r="BG419" s="7" t="str">
        <f t="shared" si="107"/>
        <v>S</v>
      </c>
      <c r="BH419" s="7">
        <v>30</v>
      </c>
      <c r="BI419" s="7" t="str">
        <f t="shared" si="108"/>
        <v>S</v>
      </c>
      <c r="BJ419" s="7">
        <v>6</v>
      </c>
      <c r="BK419" s="7" t="str">
        <f t="shared" si="109"/>
        <v>R</v>
      </c>
      <c r="BL419" s="1"/>
      <c r="BM419" s="7" t="s">
        <v>1016</v>
      </c>
    </row>
    <row r="420" spans="1:65">
      <c r="A420" t="s">
        <v>1541</v>
      </c>
      <c r="C420">
        <v>4526</v>
      </c>
      <c r="D420" t="s">
        <v>1541</v>
      </c>
      <c r="E420" s="23"/>
      <c r="F420" t="s">
        <v>1541</v>
      </c>
      <c r="G420" s="7" t="s">
        <v>1539</v>
      </c>
      <c r="H420" t="s">
        <v>1541</v>
      </c>
      <c r="I420" s="12" t="s">
        <v>1396</v>
      </c>
      <c r="J420" s="2" t="s">
        <v>1397</v>
      </c>
      <c r="K420" t="s">
        <v>1013</v>
      </c>
      <c r="L420" s="5" t="s">
        <v>1541</v>
      </c>
      <c r="M420" s="4" t="s">
        <v>1014</v>
      </c>
      <c r="N420">
        <v>744</v>
      </c>
      <c r="O420" t="s">
        <v>1541</v>
      </c>
      <c r="P420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1</v>
      </c>
      <c r="Y420" s="7">
        <v>0</v>
      </c>
      <c r="Z420" s="7">
        <v>0</v>
      </c>
      <c r="AA420" s="7">
        <v>1</v>
      </c>
      <c r="AB420" s="7">
        <v>0</v>
      </c>
      <c r="AC420" s="7">
        <v>0</v>
      </c>
      <c r="AD420" s="7">
        <v>0</v>
      </c>
      <c r="AE420" s="7">
        <v>0</v>
      </c>
      <c r="AF420" s="7"/>
      <c r="AG420" s="7"/>
      <c r="AH420" s="7">
        <v>22</v>
      </c>
      <c r="AI420" s="7" t="str">
        <f t="shared" si="95"/>
        <v>S</v>
      </c>
      <c r="AJ420" s="7">
        <v>21</v>
      </c>
      <c r="AK420" s="7" t="str">
        <f t="shared" si="96"/>
        <v>S</v>
      </c>
      <c r="AL420" s="7">
        <v>6</v>
      </c>
      <c r="AM420" s="7" t="str">
        <f t="shared" si="97"/>
        <v>R</v>
      </c>
      <c r="AN420" s="7">
        <v>25</v>
      </c>
      <c r="AO420" s="7" t="str">
        <f t="shared" si="98"/>
        <v>S</v>
      </c>
      <c r="AP420" s="7">
        <v>34</v>
      </c>
      <c r="AQ420" s="7" t="str">
        <f t="shared" si="99"/>
        <v>S</v>
      </c>
      <c r="AR420" s="7">
        <v>31</v>
      </c>
      <c r="AS420" s="7" t="str">
        <f t="shared" si="100"/>
        <v>S</v>
      </c>
      <c r="AT420" s="7">
        <v>30</v>
      </c>
      <c r="AU420" s="7" t="str">
        <f t="shared" si="101"/>
        <v>S</v>
      </c>
      <c r="AV420" s="7">
        <v>15</v>
      </c>
      <c r="AW420" s="7" t="str">
        <f t="shared" si="102"/>
        <v>R</v>
      </c>
      <c r="AX420" s="7">
        <v>37</v>
      </c>
      <c r="AY420" s="7" t="str">
        <f t="shared" si="103"/>
        <v>S</v>
      </c>
      <c r="AZ420" s="7">
        <v>30</v>
      </c>
      <c r="BA420" s="7" t="str">
        <f t="shared" si="104"/>
        <v>S</v>
      </c>
      <c r="BB420" s="7">
        <v>20</v>
      </c>
      <c r="BC420" s="7" t="str">
        <f t="shared" si="105"/>
        <v>S</v>
      </c>
      <c r="BD420" s="7">
        <v>34</v>
      </c>
      <c r="BE420" s="7" t="str">
        <f t="shared" si="106"/>
        <v>S</v>
      </c>
      <c r="BF420" s="7">
        <v>33</v>
      </c>
      <c r="BG420" s="7" t="str">
        <f t="shared" si="107"/>
        <v>S</v>
      </c>
      <c r="BH420" s="7">
        <v>30</v>
      </c>
      <c r="BI420" s="7" t="str">
        <f t="shared" si="108"/>
        <v>S</v>
      </c>
      <c r="BJ420" s="7">
        <v>22</v>
      </c>
      <c r="BK420" s="7" t="str">
        <f t="shared" si="109"/>
        <v>S</v>
      </c>
      <c r="BL420" s="1"/>
      <c r="BM420" s="7" t="s">
        <v>1016</v>
      </c>
    </row>
    <row r="421" spans="1:65">
      <c r="A421" t="s">
        <v>1542</v>
      </c>
      <c r="B421">
        <v>1</v>
      </c>
      <c r="C421">
        <v>4529</v>
      </c>
      <c r="D421" t="s">
        <v>1542</v>
      </c>
      <c r="E421" s="23">
        <v>43595</v>
      </c>
      <c r="F421" t="s">
        <v>1542</v>
      </c>
      <c r="G421" s="7" t="s">
        <v>1543</v>
      </c>
      <c r="H421" t="s">
        <v>1542</v>
      </c>
      <c r="I421" s="12" t="s">
        <v>1396</v>
      </c>
      <c r="J421" s="2" t="s">
        <v>1397</v>
      </c>
      <c r="K421" t="s">
        <v>1013</v>
      </c>
      <c r="L421" s="5" t="s">
        <v>1542</v>
      </c>
      <c r="M421" s="4" t="s">
        <v>1014</v>
      </c>
      <c r="N421">
        <v>131</v>
      </c>
      <c r="O421" t="s">
        <v>1542</v>
      </c>
      <c r="P421">
        <v>1</v>
      </c>
      <c r="Q421" s="7">
        <v>0</v>
      </c>
      <c r="R421" s="7">
        <v>0</v>
      </c>
      <c r="S421" s="7">
        <v>0</v>
      </c>
      <c r="T421" s="7">
        <v>1</v>
      </c>
      <c r="U421" s="7">
        <v>0.5</v>
      </c>
      <c r="V421" s="7">
        <v>1</v>
      </c>
      <c r="W421" s="7">
        <v>1</v>
      </c>
      <c r="X421" s="7">
        <v>1</v>
      </c>
      <c r="Y421" s="7">
        <v>1</v>
      </c>
      <c r="Z421" s="7">
        <v>0.5</v>
      </c>
      <c r="AA421" s="7">
        <v>1</v>
      </c>
      <c r="AB421" s="7">
        <v>0.5</v>
      </c>
      <c r="AC421" s="7">
        <v>1</v>
      </c>
      <c r="AD421" s="7">
        <v>0</v>
      </c>
      <c r="AE421" s="7">
        <v>1</v>
      </c>
      <c r="AF421" s="7"/>
      <c r="AG421" s="7"/>
      <c r="AH421" s="7">
        <v>15</v>
      </c>
      <c r="AI421" s="7" t="str">
        <f t="shared" si="95"/>
        <v>R</v>
      </c>
      <c r="AJ421" s="7">
        <v>7</v>
      </c>
      <c r="AK421" s="7" t="str">
        <f t="shared" si="96"/>
        <v>R</v>
      </c>
      <c r="AL421" s="7">
        <v>6</v>
      </c>
      <c r="AM421" s="7" t="str">
        <f t="shared" si="97"/>
        <v>R</v>
      </c>
      <c r="AN421" s="7">
        <v>6</v>
      </c>
      <c r="AO421" s="7" t="str">
        <f t="shared" si="98"/>
        <v>R</v>
      </c>
      <c r="AP421" s="7">
        <v>13</v>
      </c>
      <c r="AQ421" s="7" t="str">
        <f t="shared" si="99"/>
        <v>R</v>
      </c>
      <c r="AR421" s="7">
        <v>19</v>
      </c>
      <c r="AS421" s="7" t="str">
        <f t="shared" si="100"/>
        <v>I</v>
      </c>
      <c r="AT421" s="7">
        <v>6</v>
      </c>
      <c r="AU421" s="7" t="str">
        <f t="shared" si="101"/>
        <v>R</v>
      </c>
      <c r="AV421" s="7">
        <v>6</v>
      </c>
      <c r="AW421" s="7" t="str">
        <f t="shared" si="102"/>
        <v>R</v>
      </c>
      <c r="AX421" s="7">
        <v>25</v>
      </c>
      <c r="AY421" s="7" t="str">
        <f t="shared" si="103"/>
        <v>S</v>
      </c>
      <c r="AZ421" s="7">
        <v>29</v>
      </c>
      <c r="BA421" s="7" t="str">
        <f t="shared" si="104"/>
        <v>S</v>
      </c>
      <c r="BB421" s="7">
        <v>6</v>
      </c>
      <c r="BC421" s="7" t="str">
        <f t="shared" si="105"/>
        <v>R</v>
      </c>
      <c r="BD421" s="7">
        <v>31</v>
      </c>
      <c r="BE421" s="7" t="str">
        <f t="shared" si="106"/>
        <v>S</v>
      </c>
      <c r="BF421" s="7">
        <v>32</v>
      </c>
      <c r="BG421" s="7" t="str">
        <f t="shared" si="107"/>
        <v>S</v>
      </c>
      <c r="BH421" s="7">
        <v>24</v>
      </c>
      <c r="BI421" s="7" t="str">
        <f t="shared" si="108"/>
        <v>I</v>
      </c>
      <c r="BJ421" s="7">
        <v>6</v>
      </c>
      <c r="BK421" s="7" t="str">
        <f t="shared" si="109"/>
        <v>R</v>
      </c>
      <c r="BL421" s="1"/>
      <c r="BM421" s="7" t="s">
        <v>1016</v>
      </c>
    </row>
    <row r="422" spans="1:65">
      <c r="A422" t="s">
        <v>1544</v>
      </c>
      <c r="B422">
        <v>1</v>
      </c>
      <c r="C422">
        <v>4530</v>
      </c>
      <c r="D422" t="s">
        <v>1544</v>
      </c>
      <c r="E422" s="23">
        <v>43595</v>
      </c>
      <c r="F422" t="s">
        <v>1544</v>
      </c>
      <c r="G422" s="7" t="s">
        <v>1543</v>
      </c>
      <c r="H422" t="s">
        <v>1544</v>
      </c>
      <c r="I422" s="12" t="s">
        <v>1396</v>
      </c>
      <c r="J422" s="2" t="s">
        <v>1397</v>
      </c>
      <c r="K422" t="s">
        <v>1013</v>
      </c>
      <c r="L422" s="5" t="s">
        <v>1544</v>
      </c>
      <c r="M422" s="4" t="s">
        <v>1014</v>
      </c>
      <c r="N422">
        <v>131</v>
      </c>
      <c r="O422" t="s">
        <v>1544</v>
      </c>
      <c r="P422">
        <v>1</v>
      </c>
      <c r="Q422" s="7">
        <v>0</v>
      </c>
      <c r="R422" s="7">
        <v>0</v>
      </c>
      <c r="S422" s="7">
        <v>0</v>
      </c>
      <c r="T422" s="7">
        <v>1</v>
      </c>
      <c r="U422" s="7">
        <v>0.5</v>
      </c>
      <c r="V422" s="7">
        <v>1</v>
      </c>
      <c r="W422" s="7">
        <v>1</v>
      </c>
      <c r="X422" s="7">
        <v>1</v>
      </c>
      <c r="Y422" s="7">
        <v>1</v>
      </c>
      <c r="Z422" s="7">
        <v>0</v>
      </c>
      <c r="AA422" s="7">
        <v>1</v>
      </c>
      <c r="AB422" s="7">
        <v>0.5</v>
      </c>
      <c r="AC422" s="7">
        <v>1</v>
      </c>
      <c r="AD422" s="7">
        <v>0</v>
      </c>
      <c r="AE422" s="7">
        <v>1</v>
      </c>
      <c r="AF422" s="7"/>
      <c r="AG422" s="7"/>
      <c r="AH422" s="7">
        <v>16</v>
      </c>
      <c r="AI422" s="7" t="str">
        <f t="shared" si="95"/>
        <v>R</v>
      </c>
      <c r="AJ422" s="7">
        <v>10</v>
      </c>
      <c r="AK422" s="7" t="str">
        <f t="shared" si="96"/>
        <v>R</v>
      </c>
      <c r="AL422" s="7">
        <v>6</v>
      </c>
      <c r="AM422" s="7" t="str">
        <f t="shared" si="97"/>
        <v>R</v>
      </c>
      <c r="AN422" s="7">
        <v>6</v>
      </c>
      <c r="AO422" s="7" t="str">
        <f t="shared" si="98"/>
        <v>R</v>
      </c>
      <c r="AP422" s="7">
        <v>11</v>
      </c>
      <c r="AQ422" s="7" t="str">
        <f t="shared" si="99"/>
        <v>R</v>
      </c>
      <c r="AR422" s="7">
        <v>18</v>
      </c>
      <c r="AS422" s="7" t="str">
        <f t="shared" si="100"/>
        <v>I</v>
      </c>
      <c r="AT422" s="7">
        <v>7</v>
      </c>
      <c r="AU422" s="7" t="str">
        <f t="shared" si="101"/>
        <v>R</v>
      </c>
      <c r="AV422" s="7">
        <v>6</v>
      </c>
      <c r="AW422" s="7" t="str">
        <f t="shared" si="102"/>
        <v>R</v>
      </c>
      <c r="AX422" s="7">
        <v>25</v>
      </c>
      <c r="AY422" s="7" t="str">
        <f t="shared" si="103"/>
        <v>S</v>
      </c>
      <c r="AZ422" s="7">
        <v>30</v>
      </c>
      <c r="BA422" s="7" t="str">
        <f t="shared" si="104"/>
        <v>S</v>
      </c>
      <c r="BB422" s="7">
        <v>6</v>
      </c>
      <c r="BC422" s="7" t="str">
        <f t="shared" si="105"/>
        <v>R</v>
      </c>
      <c r="BD422" s="7">
        <v>32</v>
      </c>
      <c r="BE422" s="7" t="str">
        <f t="shared" si="106"/>
        <v>S</v>
      </c>
      <c r="BF422" s="7">
        <v>31</v>
      </c>
      <c r="BG422" s="7" t="str">
        <f t="shared" si="107"/>
        <v>S</v>
      </c>
      <c r="BH422" s="7">
        <v>25</v>
      </c>
      <c r="BI422" s="7" t="str">
        <f t="shared" si="108"/>
        <v>S</v>
      </c>
      <c r="BJ422" s="7">
        <v>6</v>
      </c>
      <c r="BK422" s="7" t="str">
        <f t="shared" si="109"/>
        <v>R</v>
      </c>
      <c r="BL422" s="1"/>
      <c r="BM422" s="7" t="s">
        <v>1016</v>
      </c>
    </row>
    <row r="423" spans="1:65">
      <c r="A423" t="s">
        <v>1545</v>
      </c>
      <c r="C423">
        <v>4532</v>
      </c>
      <c r="D423" t="s">
        <v>1545</v>
      </c>
      <c r="E423" s="23"/>
      <c r="F423" t="s">
        <v>1545</v>
      </c>
      <c r="G423" s="7" t="s">
        <v>1546</v>
      </c>
      <c r="H423" t="s">
        <v>1545</v>
      </c>
      <c r="I423" s="12" t="s">
        <v>1396</v>
      </c>
      <c r="J423" s="2" t="s">
        <v>1397</v>
      </c>
      <c r="K423" t="s">
        <v>1013</v>
      </c>
      <c r="L423" s="5" t="s">
        <v>1545</v>
      </c>
      <c r="M423" s="4" t="s">
        <v>1014</v>
      </c>
      <c r="N423" s="4">
        <v>23</v>
      </c>
      <c r="O423" t="s">
        <v>1545</v>
      </c>
      <c r="P423">
        <v>1</v>
      </c>
      <c r="Q423" s="7">
        <v>0</v>
      </c>
      <c r="R423" s="7">
        <v>0</v>
      </c>
      <c r="S423" s="7">
        <v>0</v>
      </c>
      <c r="T423" s="7">
        <v>1</v>
      </c>
      <c r="U423" s="7">
        <v>0</v>
      </c>
      <c r="V423" s="7">
        <v>1</v>
      </c>
      <c r="W423" s="7">
        <v>0.5</v>
      </c>
      <c r="X423" s="7">
        <v>1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/>
      <c r="AG423" s="7"/>
      <c r="AH423" s="7">
        <v>28</v>
      </c>
      <c r="AI423" s="7" t="str">
        <f t="shared" si="95"/>
        <v>S</v>
      </c>
      <c r="AJ423" s="7">
        <v>20</v>
      </c>
      <c r="AK423" s="7" t="str">
        <f t="shared" si="96"/>
        <v>S</v>
      </c>
      <c r="AL423" s="7">
        <v>6</v>
      </c>
      <c r="AM423" s="7" t="str">
        <f t="shared" si="97"/>
        <v>R</v>
      </c>
      <c r="AN423" s="7">
        <v>6</v>
      </c>
      <c r="AO423" s="7" t="str">
        <f t="shared" si="98"/>
        <v>R</v>
      </c>
      <c r="AP423" s="7">
        <v>21</v>
      </c>
      <c r="AQ423" s="7" t="str">
        <f t="shared" si="99"/>
        <v>I</v>
      </c>
      <c r="AR423" s="7">
        <v>27</v>
      </c>
      <c r="AS423" s="7" t="str">
        <f t="shared" si="100"/>
        <v>S</v>
      </c>
      <c r="AT423" s="7">
        <v>16</v>
      </c>
      <c r="AU423" s="7" t="str">
        <f t="shared" si="101"/>
        <v>R</v>
      </c>
      <c r="AV423" s="7">
        <v>31</v>
      </c>
      <c r="AW423" s="7" t="str">
        <f t="shared" si="102"/>
        <v>S</v>
      </c>
      <c r="AX423" s="7">
        <v>37</v>
      </c>
      <c r="AY423" s="7" t="str">
        <f t="shared" si="103"/>
        <v>S</v>
      </c>
      <c r="AZ423" s="7">
        <v>31</v>
      </c>
      <c r="BA423" s="7" t="str">
        <f t="shared" si="104"/>
        <v>S</v>
      </c>
      <c r="BB423" s="7">
        <v>28</v>
      </c>
      <c r="BC423" s="7" t="str">
        <f t="shared" si="105"/>
        <v>S</v>
      </c>
      <c r="BD423" s="7">
        <v>36</v>
      </c>
      <c r="BE423" s="7" t="str">
        <f t="shared" si="106"/>
        <v>S</v>
      </c>
      <c r="BF423" s="7">
        <v>40</v>
      </c>
      <c r="BG423" s="7" t="str">
        <f t="shared" si="107"/>
        <v>S</v>
      </c>
      <c r="BH423" s="7">
        <v>32</v>
      </c>
      <c r="BI423" s="7" t="str">
        <f t="shared" si="108"/>
        <v>S</v>
      </c>
      <c r="BJ423" s="7">
        <v>35</v>
      </c>
      <c r="BK423" s="7" t="str">
        <f t="shared" si="109"/>
        <v>S</v>
      </c>
      <c r="BL423" s="1"/>
      <c r="BM423" s="7" t="s">
        <v>1016</v>
      </c>
    </row>
    <row r="424" spans="1:65">
      <c r="A424" t="s">
        <v>1547</v>
      </c>
      <c r="C424">
        <v>4533</v>
      </c>
      <c r="D424" t="s">
        <v>1547</v>
      </c>
      <c r="E424" s="23"/>
      <c r="F424" t="s">
        <v>1547</v>
      </c>
      <c r="G424" s="7" t="s">
        <v>1546</v>
      </c>
      <c r="H424" t="s">
        <v>1547</v>
      </c>
      <c r="I424" s="12" t="s">
        <v>1396</v>
      </c>
      <c r="J424" s="2" t="s">
        <v>1397</v>
      </c>
      <c r="K424" t="s">
        <v>1013</v>
      </c>
      <c r="L424" s="5" t="s">
        <v>1547</v>
      </c>
      <c r="M424" s="4" t="s">
        <v>1014</v>
      </c>
      <c r="N424">
        <v>1629</v>
      </c>
      <c r="O424" t="s">
        <v>1547</v>
      </c>
      <c r="P424">
        <v>1</v>
      </c>
      <c r="Q424" s="7">
        <v>0</v>
      </c>
      <c r="R424" s="7">
        <v>0</v>
      </c>
      <c r="S424" s="7">
        <v>0</v>
      </c>
      <c r="T424" s="7">
        <v>1</v>
      </c>
      <c r="U424" s="7">
        <v>0</v>
      </c>
      <c r="V424" s="7">
        <v>1</v>
      </c>
      <c r="W424" s="7">
        <v>0.5</v>
      </c>
      <c r="X424" s="7">
        <v>1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/>
      <c r="AG424" s="7"/>
      <c r="AH424" s="7">
        <v>24</v>
      </c>
      <c r="AI424" s="7" t="str">
        <f t="shared" si="95"/>
        <v>S</v>
      </c>
      <c r="AJ424" s="7">
        <v>15</v>
      </c>
      <c r="AK424" s="7" t="str">
        <f t="shared" si="96"/>
        <v>S</v>
      </c>
      <c r="AL424" s="7">
        <v>6</v>
      </c>
      <c r="AM424" s="7" t="str">
        <f t="shared" si="97"/>
        <v>R</v>
      </c>
      <c r="AN424" s="7">
        <v>6</v>
      </c>
      <c r="AO424" s="7" t="str">
        <f t="shared" si="98"/>
        <v>R</v>
      </c>
      <c r="AP424" s="7">
        <v>19</v>
      </c>
      <c r="AQ424" s="7" t="str">
        <f t="shared" si="99"/>
        <v>I</v>
      </c>
      <c r="AR424" s="7">
        <v>25</v>
      </c>
      <c r="AS424" s="7" t="str">
        <f t="shared" si="100"/>
        <v>S</v>
      </c>
      <c r="AT424" s="7">
        <v>13</v>
      </c>
      <c r="AU424" s="7" t="str">
        <f t="shared" si="101"/>
        <v>R</v>
      </c>
      <c r="AV424" s="7">
        <v>34</v>
      </c>
      <c r="AW424" s="7" t="str">
        <f t="shared" si="102"/>
        <v>S</v>
      </c>
      <c r="AX424" s="7">
        <v>33</v>
      </c>
      <c r="AY424" s="7" t="str">
        <f t="shared" si="103"/>
        <v>S</v>
      </c>
      <c r="AZ424" s="7">
        <v>29</v>
      </c>
      <c r="BA424" s="7" t="str">
        <f t="shared" si="104"/>
        <v>S</v>
      </c>
      <c r="BB424" s="7">
        <v>25</v>
      </c>
      <c r="BC424" s="7" t="str">
        <f t="shared" si="105"/>
        <v>S</v>
      </c>
      <c r="BD424" s="7">
        <v>30</v>
      </c>
      <c r="BE424" s="7" t="str">
        <f t="shared" si="106"/>
        <v>S</v>
      </c>
      <c r="BF424" s="7">
        <v>34</v>
      </c>
      <c r="BG424" s="7" t="str">
        <f t="shared" si="107"/>
        <v>S</v>
      </c>
      <c r="BH424" s="7">
        <v>25</v>
      </c>
      <c r="BI424" s="7" t="str">
        <f t="shared" si="108"/>
        <v>S</v>
      </c>
      <c r="BJ424" s="7">
        <v>30</v>
      </c>
      <c r="BK424" s="7" t="str">
        <f t="shared" si="109"/>
        <v>S</v>
      </c>
      <c r="BL424" s="1"/>
      <c r="BM424" s="7" t="s">
        <v>1016</v>
      </c>
    </row>
    <row r="425" spans="1:65">
      <c r="A425" t="s">
        <v>1548</v>
      </c>
      <c r="C425">
        <v>4534</v>
      </c>
      <c r="D425" t="s">
        <v>1548</v>
      </c>
      <c r="E425" s="23"/>
      <c r="F425" t="s">
        <v>1548</v>
      </c>
      <c r="G425" s="7" t="s">
        <v>1546</v>
      </c>
      <c r="H425" t="s">
        <v>1548</v>
      </c>
      <c r="I425" s="12" t="s">
        <v>1396</v>
      </c>
      <c r="J425" s="2" t="s">
        <v>1397</v>
      </c>
      <c r="K425" t="s">
        <v>1013</v>
      </c>
      <c r="L425" s="5" t="s">
        <v>1548</v>
      </c>
      <c r="M425" s="4" t="s">
        <v>1014</v>
      </c>
      <c r="N425">
        <v>1629</v>
      </c>
      <c r="O425" t="s">
        <v>1548</v>
      </c>
      <c r="P425">
        <v>1</v>
      </c>
      <c r="Q425" s="7">
        <v>0</v>
      </c>
      <c r="R425" s="7">
        <v>0</v>
      </c>
      <c r="S425" s="7">
        <v>0</v>
      </c>
      <c r="T425" s="7">
        <v>1</v>
      </c>
      <c r="U425" s="7">
        <v>0</v>
      </c>
      <c r="V425" s="7">
        <v>1</v>
      </c>
      <c r="W425" s="7">
        <v>1</v>
      </c>
      <c r="X425" s="7">
        <v>1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/>
      <c r="AG425" s="7"/>
      <c r="AH425" s="7">
        <v>26</v>
      </c>
      <c r="AI425" s="7" t="str">
        <f t="shared" si="95"/>
        <v>S</v>
      </c>
      <c r="AJ425" s="7">
        <v>16</v>
      </c>
      <c r="AK425" s="7" t="str">
        <f t="shared" si="96"/>
        <v>S</v>
      </c>
      <c r="AL425" s="7">
        <v>6</v>
      </c>
      <c r="AM425" s="7" t="str">
        <f t="shared" si="97"/>
        <v>R</v>
      </c>
      <c r="AN425" s="7">
        <v>6</v>
      </c>
      <c r="AO425" s="7" t="str">
        <f t="shared" si="98"/>
        <v>R</v>
      </c>
      <c r="AP425" s="7">
        <v>18</v>
      </c>
      <c r="AQ425" s="7" t="str">
        <f t="shared" si="99"/>
        <v>R</v>
      </c>
      <c r="AR425" s="7">
        <v>24</v>
      </c>
      <c r="AS425" s="7" t="str">
        <f t="shared" si="100"/>
        <v>S</v>
      </c>
      <c r="AT425" s="7">
        <v>13</v>
      </c>
      <c r="AU425" s="7" t="str">
        <f t="shared" si="101"/>
        <v>R</v>
      </c>
      <c r="AV425" s="7">
        <v>31</v>
      </c>
      <c r="AW425" s="7" t="str">
        <f t="shared" si="102"/>
        <v>S</v>
      </c>
      <c r="AX425" s="7">
        <v>32</v>
      </c>
      <c r="AY425" s="7" t="str">
        <f t="shared" si="103"/>
        <v>S</v>
      </c>
      <c r="AZ425" s="7">
        <v>30</v>
      </c>
      <c r="BA425" s="7" t="str">
        <f t="shared" si="104"/>
        <v>S</v>
      </c>
      <c r="BB425" s="7">
        <v>23</v>
      </c>
      <c r="BC425" s="7" t="str">
        <f t="shared" si="105"/>
        <v>S</v>
      </c>
      <c r="BD425" s="7">
        <v>28</v>
      </c>
      <c r="BE425" s="7" t="str">
        <f t="shared" si="106"/>
        <v>S</v>
      </c>
      <c r="BF425" s="7">
        <v>30</v>
      </c>
      <c r="BG425" s="7" t="str">
        <f t="shared" si="107"/>
        <v>S</v>
      </c>
      <c r="BH425" s="7">
        <v>28</v>
      </c>
      <c r="BI425" s="7" t="str">
        <f t="shared" si="108"/>
        <v>S</v>
      </c>
      <c r="BJ425" s="7">
        <v>32</v>
      </c>
      <c r="BK425" s="7" t="str">
        <f t="shared" si="109"/>
        <v>S</v>
      </c>
      <c r="BL425" s="1"/>
      <c r="BM425" s="7" t="s">
        <v>1016</v>
      </c>
    </row>
    <row r="426" spans="1:65">
      <c r="A426" t="s">
        <v>1549</v>
      </c>
      <c r="B426">
        <v>1</v>
      </c>
      <c r="C426">
        <v>4535</v>
      </c>
      <c r="D426" t="s">
        <v>1549</v>
      </c>
      <c r="E426" s="23">
        <v>43600</v>
      </c>
      <c r="F426" t="s">
        <v>1549</v>
      </c>
      <c r="G426" s="7" t="s">
        <v>1550</v>
      </c>
      <c r="H426" t="s">
        <v>1549</v>
      </c>
      <c r="I426" s="12" t="s">
        <v>1396</v>
      </c>
      <c r="J426" s="2" t="s">
        <v>1397</v>
      </c>
      <c r="K426" t="s">
        <v>1013</v>
      </c>
      <c r="L426" s="5" t="s">
        <v>1549</v>
      </c>
      <c r="M426" s="4" t="s">
        <v>1014</v>
      </c>
      <c r="N426">
        <v>1193</v>
      </c>
      <c r="O426" t="s">
        <v>1549</v>
      </c>
      <c r="P426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1</v>
      </c>
      <c r="Y426" s="7">
        <v>0</v>
      </c>
      <c r="Z426" s="7">
        <v>0</v>
      </c>
      <c r="AA426" s="7">
        <v>1</v>
      </c>
      <c r="AB426" s="7">
        <v>0</v>
      </c>
      <c r="AC426" s="7">
        <v>0</v>
      </c>
      <c r="AD426" s="7">
        <v>0</v>
      </c>
      <c r="AE426" s="7">
        <v>1</v>
      </c>
      <c r="AF426" s="7"/>
      <c r="AG426" s="7"/>
      <c r="AH426" s="7">
        <v>24</v>
      </c>
      <c r="AI426" s="7" t="str">
        <f t="shared" si="95"/>
        <v>S</v>
      </c>
      <c r="AJ426" s="7">
        <v>20</v>
      </c>
      <c r="AK426" s="7" t="str">
        <f t="shared" si="96"/>
        <v>S</v>
      </c>
      <c r="AL426" s="7">
        <v>6</v>
      </c>
      <c r="AM426" s="7" t="str">
        <f t="shared" si="97"/>
        <v>R</v>
      </c>
      <c r="AN426" s="7">
        <v>26</v>
      </c>
      <c r="AO426" s="7" t="str">
        <f t="shared" si="98"/>
        <v>S</v>
      </c>
      <c r="AP426" s="7">
        <v>32</v>
      </c>
      <c r="AQ426" s="7" t="str">
        <f t="shared" si="99"/>
        <v>S</v>
      </c>
      <c r="AR426" s="7">
        <v>32</v>
      </c>
      <c r="AS426" s="7" t="str">
        <f t="shared" si="100"/>
        <v>S</v>
      </c>
      <c r="AT426" s="7">
        <v>32</v>
      </c>
      <c r="AU426" s="7" t="str">
        <f t="shared" si="101"/>
        <v>S</v>
      </c>
      <c r="AV426" s="7">
        <v>6</v>
      </c>
      <c r="AW426" s="7" t="str">
        <f t="shared" si="102"/>
        <v>R</v>
      </c>
      <c r="AX426" s="7">
        <v>37</v>
      </c>
      <c r="AY426" s="7" t="str">
        <f t="shared" si="103"/>
        <v>S</v>
      </c>
      <c r="AZ426" s="7">
        <v>30</v>
      </c>
      <c r="BA426" s="7" t="str">
        <f t="shared" si="104"/>
        <v>S</v>
      </c>
      <c r="BB426" s="7">
        <v>26</v>
      </c>
      <c r="BC426" s="7" t="str">
        <f t="shared" si="105"/>
        <v>S</v>
      </c>
      <c r="BD426" s="7">
        <v>34</v>
      </c>
      <c r="BE426" s="7" t="str">
        <f t="shared" si="106"/>
        <v>S</v>
      </c>
      <c r="BF426" s="7">
        <v>34</v>
      </c>
      <c r="BG426" s="7" t="str">
        <f t="shared" si="107"/>
        <v>S</v>
      </c>
      <c r="BH426" s="7">
        <v>30</v>
      </c>
      <c r="BI426" s="7" t="str">
        <f t="shared" si="108"/>
        <v>S</v>
      </c>
      <c r="BJ426" s="7">
        <v>6</v>
      </c>
      <c r="BK426" s="7" t="str">
        <f t="shared" si="109"/>
        <v>R</v>
      </c>
      <c r="BL426" s="1"/>
      <c r="BM426" s="7" t="s">
        <v>1016</v>
      </c>
    </row>
    <row r="427" spans="1:65">
      <c r="A427" t="s">
        <v>1551</v>
      </c>
      <c r="B427">
        <v>1</v>
      </c>
      <c r="C427">
        <v>4536</v>
      </c>
      <c r="D427" t="s">
        <v>1551</v>
      </c>
      <c r="E427" s="23">
        <v>43600</v>
      </c>
      <c r="F427" t="s">
        <v>1551</v>
      </c>
      <c r="G427" s="7" t="s">
        <v>1550</v>
      </c>
      <c r="H427" t="s">
        <v>1551</v>
      </c>
      <c r="I427" s="12" t="s">
        <v>1396</v>
      </c>
      <c r="J427" s="2" t="s">
        <v>1397</v>
      </c>
      <c r="K427" t="s">
        <v>1013</v>
      </c>
      <c r="L427" s="5" t="s">
        <v>1551</v>
      </c>
      <c r="M427" s="4" t="s">
        <v>1014</v>
      </c>
      <c r="N427">
        <v>1193</v>
      </c>
      <c r="O427" t="s">
        <v>1551</v>
      </c>
      <c r="P42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1</v>
      </c>
      <c r="Y427" s="7">
        <v>0</v>
      </c>
      <c r="Z427" s="7">
        <v>0</v>
      </c>
      <c r="AA427" s="7">
        <v>1</v>
      </c>
      <c r="AB427" s="7">
        <v>0</v>
      </c>
      <c r="AC427" s="7">
        <v>0</v>
      </c>
      <c r="AD427" s="7">
        <v>0</v>
      </c>
      <c r="AE427" s="7">
        <v>1</v>
      </c>
      <c r="AF427" s="7"/>
      <c r="AG427" s="7"/>
      <c r="AH427" s="7">
        <v>24</v>
      </c>
      <c r="AI427" s="7" t="str">
        <f t="shared" si="95"/>
        <v>S</v>
      </c>
      <c r="AJ427" s="7">
        <v>20</v>
      </c>
      <c r="AK427" s="7" t="str">
        <f t="shared" si="96"/>
        <v>S</v>
      </c>
      <c r="AL427" s="7">
        <v>6</v>
      </c>
      <c r="AM427" s="7" t="str">
        <f t="shared" si="97"/>
        <v>R</v>
      </c>
      <c r="AN427" s="7">
        <v>24</v>
      </c>
      <c r="AO427" s="7" t="str">
        <f t="shared" si="98"/>
        <v>S</v>
      </c>
      <c r="AP427" s="7">
        <v>33</v>
      </c>
      <c r="AQ427" s="7" t="str">
        <f t="shared" si="99"/>
        <v>S</v>
      </c>
      <c r="AR427" s="7">
        <v>30</v>
      </c>
      <c r="AS427" s="7" t="str">
        <f t="shared" si="100"/>
        <v>S</v>
      </c>
      <c r="AT427" s="7">
        <v>30</v>
      </c>
      <c r="AU427" s="7" t="str">
        <f t="shared" si="101"/>
        <v>S</v>
      </c>
      <c r="AV427" s="7">
        <v>6</v>
      </c>
      <c r="AW427" s="7" t="str">
        <f t="shared" si="102"/>
        <v>R</v>
      </c>
      <c r="AX427" s="7">
        <v>35</v>
      </c>
      <c r="AY427" s="7" t="str">
        <f t="shared" si="103"/>
        <v>S</v>
      </c>
      <c r="AZ427" s="7">
        <v>31</v>
      </c>
      <c r="BA427" s="7" t="str">
        <f t="shared" si="104"/>
        <v>S</v>
      </c>
      <c r="BB427" s="7">
        <v>25</v>
      </c>
      <c r="BC427" s="7" t="str">
        <f t="shared" si="105"/>
        <v>S</v>
      </c>
      <c r="BD427" s="7">
        <v>34</v>
      </c>
      <c r="BE427" s="7" t="str">
        <f t="shared" si="106"/>
        <v>S</v>
      </c>
      <c r="BF427" s="7">
        <v>35</v>
      </c>
      <c r="BG427" s="7" t="str">
        <f t="shared" si="107"/>
        <v>S</v>
      </c>
      <c r="BH427" s="7">
        <v>28</v>
      </c>
      <c r="BI427" s="7" t="str">
        <f t="shared" si="108"/>
        <v>S</v>
      </c>
      <c r="BJ427" s="7">
        <v>6</v>
      </c>
      <c r="BK427" s="7" t="str">
        <f t="shared" si="109"/>
        <v>R</v>
      </c>
      <c r="BL427" s="1"/>
      <c r="BM427" s="7" t="s">
        <v>1016</v>
      </c>
    </row>
    <row r="428" spans="1:65">
      <c r="A428" t="s">
        <v>1552</v>
      </c>
      <c r="C428">
        <v>4539</v>
      </c>
      <c r="D428" t="s">
        <v>1552</v>
      </c>
      <c r="E428" s="23"/>
      <c r="F428" t="s">
        <v>1552</v>
      </c>
      <c r="G428" s="7" t="s">
        <v>1553</v>
      </c>
      <c r="H428" t="s">
        <v>1552</v>
      </c>
      <c r="I428" s="12" t="s">
        <v>1396</v>
      </c>
      <c r="J428" s="2" t="s">
        <v>1397</v>
      </c>
      <c r="K428" t="s">
        <v>1013</v>
      </c>
      <c r="L428" s="5" t="s">
        <v>1552</v>
      </c>
      <c r="M428" s="4" t="s">
        <v>1014</v>
      </c>
      <c r="N428">
        <v>167</v>
      </c>
      <c r="O428" t="s">
        <v>1552</v>
      </c>
      <c r="P428">
        <v>1</v>
      </c>
      <c r="Q428" s="7">
        <v>0</v>
      </c>
      <c r="R428" s="7">
        <v>0</v>
      </c>
      <c r="S428" s="7">
        <v>0</v>
      </c>
      <c r="T428" s="7">
        <v>1</v>
      </c>
      <c r="U428" s="7">
        <v>0.5</v>
      </c>
      <c r="V428" s="7">
        <v>1</v>
      </c>
      <c r="W428" s="7">
        <v>0.5</v>
      </c>
      <c r="X428" s="7">
        <v>1</v>
      </c>
      <c r="Y428" s="7">
        <v>0.5</v>
      </c>
      <c r="Z428" s="7">
        <v>0</v>
      </c>
      <c r="AA428" s="7">
        <v>1</v>
      </c>
      <c r="AB428" s="7">
        <v>0</v>
      </c>
      <c r="AC428" s="7">
        <v>0</v>
      </c>
      <c r="AD428" s="7">
        <v>0</v>
      </c>
      <c r="AE428" s="7">
        <v>1</v>
      </c>
      <c r="AF428" s="7"/>
      <c r="AG428" s="7"/>
      <c r="AH428" s="7">
        <v>22</v>
      </c>
      <c r="AI428" s="7" t="str">
        <f t="shared" si="95"/>
        <v>S</v>
      </c>
      <c r="AJ428" s="7">
        <v>13</v>
      </c>
      <c r="AK428" s="7" t="str">
        <f t="shared" si="96"/>
        <v>I</v>
      </c>
      <c r="AL428" s="7">
        <v>6</v>
      </c>
      <c r="AM428" s="7" t="str">
        <f t="shared" si="97"/>
        <v>R</v>
      </c>
      <c r="AN428" s="7">
        <v>6</v>
      </c>
      <c r="AO428" s="7" t="str">
        <f t="shared" si="98"/>
        <v>R</v>
      </c>
      <c r="AP428" s="7">
        <v>23</v>
      </c>
      <c r="AQ428" s="7" t="str">
        <f t="shared" si="99"/>
        <v>I</v>
      </c>
      <c r="AR428" s="7">
        <v>19</v>
      </c>
      <c r="AS428" s="7" t="str">
        <f t="shared" si="100"/>
        <v>I</v>
      </c>
      <c r="AT428" s="7">
        <v>14</v>
      </c>
      <c r="AU428" s="7" t="str">
        <f t="shared" si="101"/>
        <v>R</v>
      </c>
      <c r="AV428" s="7">
        <v>6</v>
      </c>
      <c r="AW428" s="7" t="str">
        <f t="shared" si="102"/>
        <v>R</v>
      </c>
      <c r="AX428" s="7">
        <v>35</v>
      </c>
      <c r="AY428" s="7" t="str">
        <f t="shared" si="103"/>
        <v>S</v>
      </c>
      <c r="AZ428" s="7">
        <v>20</v>
      </c>
      <c r="BA428" s="7" t="str">
        <f t="shared" si="104"/>
        <v>S</v>
      </c>
      <c r="BB428" s="7">
        <v>25</v>
      </c>
      <c r="BC428" s="7" t="str">
        <f t="shared" si="105"/>
        <v>S</v>
      </c>
      <c r="BD428" s="7">
        <v>30</v>
      </c>
      <c r="BE428" s="7" t="str">
        <f t="shared" si="106"/>
        <v>S</v>
      </c>
      <c r="BF428" s="7">
        <v>36</v>
      </c>
      <c r="BG428" s="7" t="str">
        <f t="shared" si="107"/>
        <v>S</v>
      </c>
      <c r="BH428" s="7">
        <v>30</v>
      </c>
      <c r="BI428" s="7" t="str">
        <f t="shared" si="108"/>
        <v>S</v>
      </c>
      <c r="BJ428" s="7">
        <v>6</v>
      </c>
      <c r="BK428" s="7" t="str">
        <f t="shared" si="109"/>
        <v>R</v>
      </c>
      <c r="BL428" s="1"/>
      <c r="BM428" s="7" t="s">
        <v>1016</v>
      </c>
    </row>
    <row r="429" spans="1:65">
      <c r="A429" t="s">
        <v>1554</v>
      </c>
      <c r="C429">
        <v>4540</v>
      </c>
      <c r="D429" t="s">
        <v>1554</v>
      </c>
      <c r="E429" s="23"/>
      <c r="F429" t="s">
        <v>1554</v>
      </c>
      <c r="G429" s="7" t="s">
        <v>1553</v>
      </c>
      <c r="H429" t="s">
        <v>1554</v>
      </c>
      <c r="I429" s="12" t="s">
        <v>1396</v>
      </c>
      <c r="J429" s="2" t="s">
        <v>1397</v>
      </c>
      <c r="K429" t="s">
        <v>1013</v>
      </c>
      <c r="L429" s="5" t="s">
        <v>1554</v>
      </c>
      <c r="M429" s="4" t="s">
        <v>1014</v>
      </c>
      <c r="N429">
        <v>167</v>
      </c>
      <c r="O429" t="s">
        <v>1554</v>
      </c>
      <c r="P429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1</v>
      </c>
      <c r="AB429" s="7">
        <v>0</v>
      </c>
      <c r="AC429" s="7">
        <v>0</v>
      </c>
      <c r="AD429" s="7">
        <v>0</v>
      </c>
      <c r="AE429" s="7">
        <v>0</v>
      </c>
      <c r="AF429" s="7"/>
      <c r="AG429" s="7"/>
      <c r="AH429" s="7">
        <v>23</v>
      </c>
      <c r="AI429" s="7" t="str">
        <f t="shared" si="95"/>
        <v>S</v>
      </c>
      <c r="AJ429" s="7">
        <v>24</v>
      </c>
      <c r="AK429" s="7" t="str">
        <f t="shared" si="96"/>
        <v>S</v>
      </c>
      <c r="AL429" s="7">
        <v>21</v>
      </c>
      <c r="AM429" s="7" t="str">
        <f t="shared" si="97"/>
        <v>S</v>
      </c>
      <c r="AN429" s="7">
        <v>30</v>
      </c>
      <c r="AO429" s="7" t="str">
        <f t="shared" si="98"/>
        <v>S</v>
      </c>
      <c r="AP429" s="7">
        <v>34</v>
      </c>
      <c r="AQ429" s="7" t="str">
        <f t="shared" si="99"/>
        <v>S</v>
      </c>
      <c r="AR429" s="7">
        <v>32</v>
      </c>
      <c r="AS429" s="7" t="str">
        <f t="shared" si="100"/>
        <v>S</v>
      </c>
      <c r="AT429" s="7">
        <v>31</v>
      </c>
      <c r="AU429" s="7" t="str">
        <f t="shared" si="101"/>
        <v>S</v>
      </c>
      <c r="AV429" s="7">
        <v>16</v>
      </c>
      <c r="AW429" s="7" t="str">
        <f t="shared" si="102"/>
        <v>R</v>
      </c>
      <c r="AX429" s="7">
        <v>38</v>
      </c>
      <c r="AY429" s="7" t="str">
        <f t="shared" si="103"/>
        <v>S</v>
      </c>
      <c r="AZ429" s="7">
        <v>20</v>
      </c>
      <c r="BA429" s="7" t="str">
        <f t="shared" si="104"/>
        <v>S</v>
      </c>
      <c r="BB429" s="7">
        <v>25</v>
      </c>
      <c r="BC429" s="7" t="str">
        <f t="shared" si="105"/>
        <v>S</v>
      </c>
      <c r="BD429" s="7">
        <v>29</v>
      </c>
      <c r="BE429" s="7" t="str">
        <f t="shared" si="106"/>
        <v>S</v>
      </c>
      <c r="BF429" s="7">
        <v>36</v>
      </c>
      <c r="BG429" s="7" t="str">
        <f t="shared" si="107"/>
        <v>S</v>
      </c>
      <c r="BH429" s="7">
        <v>29</v>
      </c>
      <c r="BI429" s="7" t="str">
        <f t="shared" si="108"/>
        <v>S</v>
      </c>
      <c r="BJ429" s="7">
        <v>36</v>
      </c>
      <c r="BK429" s="7" t="str">
        <f t="shared" si="109"/>
        <v>S</v>
      </c>
      <c r="BL429" s="1"/>
      <c r="BM429" s="7" t="s">
        <v>1016</v>
      </c>
    </row>
    <row r="430" spans="1:65">
      <c r="A430" t="s">
        <v>1555</v>
      </c>
      <c r="C430">
        <v>4542</v>
      </c>
      <c r="D430" t="s">
        <v>1555</v>
      </c>
      <c r="E430" s="23"/>
      <c r="F430" t="s">
        <v>1555</v>
      </c>
      <c r="G430" s="7" t="s">
        <v>1556</v>
      </c>
      <c r="H430" t="s">
        <v>1555</v>
      </c>
      <c r="I430" s="12" t="s">
        <v>1396</v>
      </c>
      <c r="J430" s="2" t="s">
        <v>1397</v>
      </c>
      <c r="K430" t="s">
        <v>1013</v>
      </c>
      <c r="L430" s="5" t="s">
        <v>1555</v>
      </c>
      <c r="M430" s="4" t="s">
        <v>1014</v>
      </c>
      <c r="N430">
        <v>744</v>
      </c>
      <c r="O430" t="s">
        <v>1555</v>
      </c>
      <c r="P430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1</v>
      </c>
      <c r="Y430" s="7">
        <v>0</v>
      </c>
      <c r="Z430" s="7">
        <v>0</v>
      </c>
      <c r="AA430" s="7">
        <v>1</v>
      </c>
      <c r="AB430" s="7">
        <v>0</v>
      </c>
      <c r="AC430" s="7">
        <v>0</v>
      </c>
      <c r="AD430" s="7">
        <v>0</v>
      </c>
      <c r="AE430" s="7">
        <v>1</v>
      </c>
      <c r="AF430" s="7"/>
      <c r="AG430" s="7"/>
      <c r="AH430" s="7">
        <v>25</v>
      </c>
      <c r="AI430" s="7" t="str">
        <f t="shared" si="95"/>
        <v>S</v>
      </c>
      <c r="AJ430" s="7">
        <v>23</v>
      </c>
      <c r="AK430" s="7" t="str">
        <f t="shared" si="96"/>
        <v>S</v>
      </c>
      <c r="AL430" s="7">
        <v>6</v>
      </c>
      <c r="AM430" s="7" t="str">
        <f t="shared" si="97"/>
        <v>R</v>
      </c>
      <c r="AN430" s="7">
        <v>27</v>
      </c>
      <c r="AO430" s="7" t="str">
        <f t="shared" si="98"/>
        <v>S</v>
      </c>
      <c r="AP430" s="7">
        <v>36</v>
      </c>
      <c r="AQ430" s="7" t="str">
        <f t="shared" si="99"/>
        <v>S</v>
      </c>
      <c r="AR430" s="7">
        <v>33</v>
      </c>
      <c r="AS430" s="7" t="str">
        <f t="shared" si="100"/>
        <v>S</v>
      </c>
      <c r="AT430" s="7">
        <v>36</v>
      </c>
      <c r="AU430" s="7" t="str">
        <f t="shared" si="101"/>
        <v>S</v>
      </c>
      <c r="AV430" s="7">
        <v>14</v>
      </c>
      <c r="AW430" s="7" t="str">
        <f t="shared" si="102"/>
        <v>R</v>
      </c>
      <c r="AX430" s="7">
        <v>38</v>
      </c>
      <c r="AY430" s="7" t="str">
        <f t="shared" si="103"/>
        <v>S</v>
      </c>
      <c r="AZ430" s="7">
        <v>33</v>
      </c>
      <c r="BA430" s="7" t="str">
        <f t="shared" si="104"/>
        <v>S</v>
      </c>
      <c r="BB430" s="7">
        <v>24</v>
      </c>
      <c r="BC430" s="7" t="str">
        <f t="shared" si="105"/>
        <v>S</v>
      </c>
      <c r="BD430" s="7">
        <v>31</v>
      </c>
      <c r="BE430" s="7" t="str">
        <f t="shared" si="106"/>
        <v>S</v>
      </c>
      <c r="BF430" s="7">
        <v>34</v>
      </c>
      <c r="BG430" s="7" t="str">
        <f t="shared" si="107"/>
        <v>S</v>
      </c>
      <c r="BH430" s="7">
        <v>32</v>
      </c>
      <c r="BI430" s="7" t="str">
        <f t="shared" si="108"/>
        <v>S</v>
      </c>
      <c r="BJ430" s="7">
        <v>6</v>
      </c>
      <c r="BK430" s="7" t="str">
        <f t="shared" si="109"/>
        <v>R</v>
      </c>
      <c r="BL430" s="1"/>
      <c r="BM430" s="7" t="s">
        <v>1016</v>
      </c>
    </row>
    <row r="431" spans="1:65">
      <c r="A431" t="s">
        <v>1557</v>
      </c>
      <c r="C431">
        <v>4543</v>
      </c>
      <c r="D431" t="s">
        <v>1557</v>
      </c>
      <c r="E431" s="23"/>
      <c r="F431" t="s">
        <v>1557</v>
      </c>
      <c r="G431" s="7" t="s">
        <v>1556</v>
      </c>
      <c r="H431" t="s">
        <v>1557</v>
      </c>
      <c r="I431" s="12" t="s">
        <v>1396</v>
      </c>
      <c r="J431" s="2" t="s">
        <v>1397</v>
      </c>
      <c r="K431" t="s">
        <v>1013</v>
      </c>
      <c r="L431" s="5" t="s">
        <v>1557</v>
      </c>
      <c r="M431" s="4" t="s">
        <v>1014</v>
      </c>
      <c r="N431">
        <v>38</v>
      </c>
      <c r="O431" t="s">
        <v>1557</v>
      </c>
      <c r="P431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1</v>
      </c>
      <c r="Y431" s="7">
        <v>0</v>
      </c>
      <c r="Z431" s="7">
        <v>0</v>
      </c>
      <c r="AA431" s="7">
        <v>1</v>
      </c>
      <c r="AB431" s="7">
        <v>0</v>
      </c>
      <c r="AC431" s="7">
        <v>0</v>
      </c>
      <c r="AD431" s="7">
        <v>0</v>
      </c>
      <c r="AE431" s="7">
        <v>1</v>
      </c>
      <c r="AF431" s="7"/>
      <c r="AG431" s="7"/>
      <c r="AH431" s="7">
        <v>26</v>
      </c>
      <c r="AI431" s="7" t="str">
        <f t="shared" ref="AI431:AI465" si="110">IF(AH431&gt;19,"S",IF(AH431&lt;17,"R","I"))</f>
        <v>S</v>
      </c>
      <c r="AJ431" s="7">
        <v>20</v>
      </c>
      <c r="AK431" s="7" t="str">
        <f t="shared" ref="AK431:AK465" si="111">IF(AJ431&gt;14,"S",IF(AJ431&lt;12,"R","I"))</f>
        <v>S</v>
      </c>
      <c r="AL431" s="7">
        <v>6</v>
      </c>
      <c r="AM431" s="7" t="str">
        <f t="shared" ref="AM431:AM465" si="112">IF(AL431&gt;16,"S",IF(AL431&lt;14,"R","I"))</f>
        <v>R</v>
      </c>
      <c r="AN431" s="7">
        <v>27</v>
      </c>
      <c r="AO431" s="7" t="str">
        <f t="shared" ref="AO431:AO465" si="113">IF(AN431&gt;22,"S",IF(AN431&lt;20,"R","I"))</f>
        <v>S</v>
      </c>
      <c r="AP431" s="7">
        <v>34</v>
      </c>
      <c r="AQ431" s="7" t="str">
        <f t="shared" ref="AQ431:AQ465" si="114">IF(AP431&gt;24,"S",IF(AP431&lt;19,"R","I"))</f>
        <v>S</v>
      </c>
      <c r="AR431" s="7">
        <v>30</v>
      </c>
      <c r="AS431" s="7" t="str">
        <f t="shared" ref="AS431:AS465" si="115">IF(AR431&gt;20,"S",IF(AR431&lt;18,"R","I"))</f>
        <v>S</v>
      </c>
      <c r="AT431" s="7">
        <v>33</v>
      </c>
      <c r="AU431" s="7" t="str">
        <f t="shared" ref="AU431:AU465" si="116">IF(AT431&gt;22,"S",IF(AT431&lt;20,"R","I"))</f>
        <v>S</v>
      </c>
      <c r="AV431" s="7">
        <v>11</v>
      </c>
      <c r="AW431" s="7" t="str">
        <f t="shared" ref="AW431:AW465" si="117">IF(AV431&gt;25,"S",IF(AV431&lt;22,"R","I"))</f>
        <v>R</v>
      </c>
      <c r="AX431" s="7">
        <v>39</v>
      </c>
      <c r="AY431" s="7" t="str">
        <f t="shared" ref="AY431:AY465" si="118">IF(AX431&gt;21,"S",IF(AX431&lt;19,"R","I"))</f>
        <v>S</v>
      </c>
      <c r="AZ431" s="7">
        <v>32</v>
      </c>
      <c r="BA431" s="7" t="str">
        <f t="shared" ref="BA431:BA465" si="119">IF(AZ431&gt;15,"S",IF(AZ431&lt;13,"R","I"))</f>
        <v>S</v>
      </c>
      <c r="BB431" s="7">
        <v>25</v>
      </c>
      <c r="BC431" s="7" t="str">
        <f t="shared" ref="BC431:BC465" si="120">IF(BB431&gt;17,"S",IF(BB431&lt;15,"R","I"))</f>
        <v>S</v>
      </c>
      <c r="BD431" s="7">
        <v>34</v>
      </c>
      <c r="BE431" s="7" t="str">
        <f t="shared" ref="BE431:BE465" si="121">IF(BD431&gt;22,"S",IF(BD431&lt;20,"R","I"))</f>
        <v>S</v>
      </c>
      <c r="BF431" s="7">
        <v>38</v>
      </c>
      <c r="BG431" s="7" t="str">
        <f t="shared" ref="BG431:BG465" si="122">IF(BF431&gt;22,"S",IF(BF431&lt;20,"R","I"))</f>
        <v>S</v>
      </c>
      <c r="BH431" s="7">
        <v>28</v>
      </c>
      <c r="BI431" s="7" t="str">
        <f t="shared" ref="BI431:BI465" si="123">IF(BH431&gt;24,"S",IF(BH431&lt;21,"R","I"))</f>
        <v>S</v>
      </c>
      <c r="BJ431" s="7">
        <v>6</v>
      </c>
      <c r="BK431" s="7" t="str">
        <f t="shared" ref="BK431:BK465" si="124">IF(BJ431&gt;15,"S",IF(BJ431&lt;11,"R","I"))</f>
        <v>R</v>
      </c>
      <c r="BL431" s="1"/>
      <c r="BM431" s="7" t="s">
        <v>1016</v>
      </c>
    </row>
    <row r="432" spans="1:65">
      <c r="A432" t="s">
        <v>1558</v>
      </c>
      <c r="B432">
        <v>1</v>
      </c>
      <c r="C432">
        <v>4546</v>
      </c>
      <c r="D432" t="s">
        <v>1558</v>
      </c>
      <c r="E432" s="23">
        <v>43600</v>
      </c>
      <c r="F432" t="s">
        <v>1558</v>
      </c>
      <c r="G432" s="7" t="s">
        <v>1559</v>
      </c>
      <c r="H432" t="s">
        <v>1558</v>
      </c>
      <c r="I432" s="12" t="s">
        <v>1396</v>
      </c>
      <c r="J432" s="2" t="s">
        <v>1397</v>
      </c>
      <c r="K432" t="s">
        <v>1013</v>
      </c>
      <c r="L432" s="5" t="s">
        <v>1558</v>
      </c>
      <c r="M432" s="4" t="s">
        <v>1014</v>
      </c>
      <c r="N432" s="4">
        <v>1193</v>
      </c>
      <c r="O432" t="s">
        <v>1558</v>
      </c>
      <c r="P432">
        <v>0</v>
      </c>
      <c r="Q432" s="7">
        <v>1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1</v>
      </c>
      <c r="Y432" s="7">
        <v>0</v>
      </c>
      <c r="Z432" s="7">
        <v>0</v>
      </c>
      <c r="AA432" s="7">
        <v>1</v>
      </c>
      <c r="AB432" s="7">
        <v>0</v>
      </c>
      <c r="AC432" s="7">
        <v>0</v>
      </c>
      <c r="AD432" s="7">
        <v>0</v>
      </c>
      <c r="AE432" s="7">
        <v>1</v>
      </c>
      <c r="AF432" s="7"/>
      <c r="AG432" s="7"/>
      <c r="AH432" s="7">
        <v>24</v>
      </c>
      <c r="AI432" s="7" t="str">
        <f t="shared" si="110"/>
        <v>S</v>
      </c>
      <c r="AJ432" s="7">
        <v>20</v>
      </c>
      <c r="AK432" s="7" t="str">
        <f t="shared" si="111"/>
        <v>S</v>
      </c>
      <c r="AL432" s="7">
        <v>6</v>
      </c>
      <c r="AM432" s="7" t="str">
        <f t="shared" si="112"/>
        <v>R</v>
      </c>
      <c r="AN432" s="7">
        <v>26</v>
      </c>
      <c r="AO432" s="7" t="str">
        <f t="shared" si="113"/>
        <v>S</v>
      </c>
      <c r="AP432" s="7">
        <v>34</v>
      </c>
      <c r="AQ432" s="7" t="str">
        <f t="shared" si="114"/>
        <v>S</v>
      </c>
      <c r="AR432" s="7">
        <v>30</v>
      </c>
      <c r="AS432" s="7" t="str">
        <f t="shared" si="115"/>
        <v>S</v>
      </c>
      <c r="AT432" s="7">
        <v>31</v>
      </c>
      <c r="AU432" s="7" t="str">
        <f t="shared" si="116"/>
        <v>S</v>
      </c>
      <c r="AV432" s="7">
        <v>10</v>
      </c>
      <c r="AW432" s="7" t="str">
        <f t="shared" si="117"/>
        <v>R</v>
      </c>
      <c r="AX432" s="7">
        <v>3</v>
      </c>
      <c r="AY432" s="7" t="str">
        <f t="shared" si="118"/>
        <v>R</v>
      </c>
      <c r="AZ432" s="7">
        <v>30</v>
      </c>
      <c r="BA432" s="7" t="str">
        <f t="shared" si="119"/>
        <v>S</v>
      </c>
      <c r="BB432" s="7">
        <v>23</v>
      </c>
      <c r="BC432" s="7" t="str">
        <f t="shared" si="120"/>
        <v>S</v>
      </c>
      <c r="BD432" s="7">
        <v>30</v>
      </c>
      <c r="BE432" s="7" t="str">
        <f t="shared" si="121"/>
        <v>S</v>
      </c>
      <c r="BF432" s="7">
        <v>33</v>
      </c>
      <c r="BG432" s="7" t="str">
        <f t="shared" si="122"/>
        <v>S</v>
      </c>
      <c r="BH432" s="7">
        <v>27</v>
      </c>
      <c r="BI432" s="7" t="str">
        <f t="shared" si="123"/>
        <v>S</v>
      </c>
      <c r="BJ432" s="7">
        <v>6</v>
      </c>
      <c r="BK432" s="7" t="str">
        <f t="shared" si="124"/>
        <v>R</v>
      </c>
      <c r="BL432" s="1"/>
      <c r="BM432" s="7" t="s">
        <v>1016</v>
      </c>
    </row>
    <row r="433" spans="1:65">
      <c r="A433" t="s">
        <v>1560</v>
      </c>
      <c r="B433">
        <v>1</v>
      </c>
      <c r="C433">
        <v>4547</v>
      </c>
      <c r="D433" t="s">
        <v>1560</v>
      </c>
      <c r="E433" s="23">
        <v>43600</v>
      </c>
      <c r="F433" t="s">
        <v>1560</v>
      </c>
      <c r="G433" s="7" t="s">
        <v>1561</v>
      </c>
      <c r="H433" t="s">
        <v>1560</v>
      </c>
      <c r="I433" s="12" t="s">
        <v>1396</v>
      </c>
      <c r="J433" s="2" t="s">
        <v>1397</v>
      </c>
      <c r="K433" t="s">
        <v>1013</v>
      </c>
      <c r="L433" s="5" t="s">
        <v>1560</v>
      </c>
      <c r="M433" s="4" t="s">
        <v>1014</v>
      </c>
      <c r="N433">
        <v>131</v>
      </c>
      <c r="O433" t="s">
        <v>1560</v>
      </c>
      <c r="P433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1</v>
      </c>
      <c r="AB433" s="7">
        <v>0</v>
      </c>
      <c r="AC433" s="7">
        <v>0</v>
      </c>
      <c r="AD433" s="7">
        <v>0</v>
      </c>
      <c r="AE433" s="7">
        <v>1</v>
      </c>
      <c r="AF433" s="7"/>
      <c r="AG433" s="7"/>
      <c r="AH433" s="7">
        <v>24</v>
      </c>
      <c r="AI433" s="7" t="str">
        <f t="shared" si="110"/>
        <v>S</v>
      </c>
      <c r="AJ433" s="7">
        <v>26</v>
      </c>
      <c r="AK433" s="7" t="str">
        <f t="shared" si="111"/>
        <v>S</v>
      </c>
      <c r="AL433" s="7">
        <v>24</v>
      </c>
      <c r="AM433" s="7" t="str">
        <f t="shared" si="112"/>
        <v>S</v>
      </c>
      <c r="AN433" s="7">
        <v>29</v>
      </c>
      <c r="AO433" s="7" t="str">
        <f t="shared" si="113"/>
        <v>S</v>
      </c>
      <c r="AP433" s="7">
        <v>36</v>
      </c>
      <c r="AQ433" s="7" t="str">
        <f t="shared" si="114"/>
        <v>S</v>
      </c>
      <c r="AR433" s="7">
        <v>32</v>
      </c>
      <c r="AS433" s="7" t="str">
        <f t="shared" si="115"/>
        <v>S</v>
      </c>
      <c r="AT433" s="7">
        <v>32</v>
      </c>
      <c r="AU433" s="7" t="str">
        <f t="shared" si="116"/>
        <v>S</v>
      </c>
      <c r="AV433" s="7">
        <v>6</v>
      </c>
      <c r="AW433" s="7" t="str">
        <f t="shared" si="117"/>
        <v>R</v>
      </c>
      <c r="AX433" s="7">
        <v>38</v>
      </c>
      <c r="AY433" s="7" t="str">
        <f t="shared" si="118"/>
        <v>S</v>
      </c>
      <c r="AZ433" s="7">
        <v>34</v>
      </c>
      <c r="BA433" s="7" t="str">
        <f t="shared" si="119"/>
        <v>S</v>
      </c>
      <c r="BB433" s="7">
        <v>25</v>
      </c>
      <c r="BC433" s="7" t="str">
        <f t="shared" si="120"/>
        <v>S</v>
      </c>
      <c r="BD433" s="7">
        <v>32</v>
      </c>
      <c r="BE433" s="7" t="str">
        <f t="shared" si="121"/>
        <v>S</v>
      </c>
      <c r="BF433" s="7">
        <v>36</v>
      </c>
      <c r="BG433" s="7" t="str">
        <f t="shared" si="122"/>
        <v>S</v>
      </c>
      <c r="BH433" s="7">
        <v>30</v>
      </c>
      <c r="BI433" s="7" t="str">
        <f t="shared" si="123"/>
        <v>S</v>
      </c>
      <c r="BJ433" s="7">
        <v>6</v>
      </c>
      <c r="BK433" s="7" t="str">
        <f t="shared" si="124"/>
        <v>R</v>
      </c>
      <c r="BL433" s="1"/>
      <c r="BM433" s="7" t="s">
        <v>1016</v>
      </c>
    </row>
    <row r="434" spans="1:65">
      <c r="A434" t="s">
        <v>1562</v>
      </c>
      <c r="C434">
        <v>4548</v>
      </c>
      <c r="D434" t="s">
        <v>1562</v>
      </c>
      <c r="E434" s="23"/>
      <c r="F434" t="s">
        <v>1562</v>
      </c>
      <c r="G434" s="7" t="s">
        <v>1563</v>
      </c>
      <c r="H434" t="s">
        <v>1562</v>
      </c>
      <c r="I434" s="12" t="s">
        <v>1396</v>
      </c>
      <c r="J434" s="2" t="s">
        <v>1397</v>
      </c>
      <c r="K434" t="s">
        <v>1013</v>
      </c>
      <c r="L434" s="5" t="s">
        <v>1562</v>
      </c>
      <c r="M434" s="4" t="s">
        <v>1014</v>
      </c>
      <c r="N434">
        <v>7401</v>
      </c>
      <c r="O434" t="s">
        <v>1562</v>
      </c>
      <c r="P434">
        <v>1</v>
      </c>
      <c r="Q434" s="7">
        <v>0</v>
      </c>
      <c r="R434" s="7">
        <v>0</v>
      </c>
      <c r="S434" s="7">
        <v>0</v>
      </c>
      <c r="T434" s="7">
        <v>1</v>
      </c>
      <c r="U434" s="7">
        <v>1</v>
      </c>
      <c r="V434" s="7">
        <v>1</v>
      </c>
      <c r="W434" s="7">
        <v>1</v>
      </c>
      <c r="X434" s="7">
        <v>1</v>
      </c>
      <c r="Y434" s="7">
        <v>0.5</v>
      </c>
      <c r="Z434" s="7">
        <v>0</v>
      </c>
      <c r="AA434" s="7">
        <v>1</v>
      </c>
      <c r="AB434" s="7">
        <v>0</v>
      </c>
      <c r="AC434" s="7">
        <v>0</v>
      </c>
      <c r="AD434" s="7">
        <v>0</v>
      </c>
      <c r="AE434" s="7">
        <v>0</v>
      </c>
      <c r="AF434" s="7"/>
      <c r="AG434" s="7"/>
      <c r="AH434" s="7">
        <v>26</v>
      </c>
      <c r="AI434" s="7" t="str">
        <f t="shared" si="110"/>
        <v>S</v>
      </c>
      <c r="AJ434" s="7">
        <v>14</v>
      </c>
      <c r="AK434" s="7" t="str">
        <f t="shared" si="111"/>
        <v>I</v>
      </c>
      <c r="AL434" s="7">
        <v>6</v>
      </c>
      <c r="AM434" s="7" t="str">
        <f t="shared" si="112"/>
        <v>R</v>
      </c>
      <c r="AN434" s="7">
        <v>6</v>
      </c>
      <c r="AO434" s="7" t="str">
        <f t="shared" si="113"/>
        <v>R</v>
      </c>
      <c r="AP434" s="7">
        <v>14</v>
      </c>
      <c r="AQ434" s="7" t="str">
        <f t="shared" si="114"/>
        <v>R</v>
      </c>
      <c r="AR434" s="7">
        <v>13</v>
      </c>
      <c r="AS434" s="7" t="str">
        <f t="shared" si="115"/>
        <v>R</v>
      </c>
      <c r="AT434" s="7">
        <v>6</v>
      </c>
      <c r="AU434" s="7" t="str">
        <f t="shared" si="116"/>
        <v>R</v>
      </c>
      <c r="AV434" s="7">
        <v>21</v>
      </c>
      <c r="AW434" s="7" t="str">
        <f t="shared" si="117"/>
        <v>R</v>
      </c>
      <c r="AX434" s="7">
        <v>30</v>
      </c>
      <c r="AY434" s="7" t="str">
        <f t="shared" si="118"/>
        <v>S</v>
      </c>
      <c r="AZ434" s="7">
        <v>31</v>
      </c>
      <c r="BA434" s="7" t="str">
        <f t="shared" si="119"/>
        <v>S</v>
      </c>
      <c r="BB434" s="7">
        <v>22</v>
      </c>
      <c r="BC434" s="7" t="str">
        <f t="shared" si="120"/>
        <v>S</v>
      </c>
      <c r="BD434" s="7">
        <v>30</v>
      </c>
      <c r="BE434" s="7" t="str">
        <f t="shared" si="121"/>
        <v>S</v>
      </c>
      <c r="BF434" s="7">
        <v>30</v>
      </c>
      <c r="BG434" s="7" t="str">
        <f t="shared" si="122"/>
        <v>S</v>
      </c>
      <c r="BH434" s="7">
        <v>26</v>
      </c>
      <c r="BI434" s="7" t="str">
        <f t="shared" si="123"/>
        <v>S</v>
      </c>
      <c r="BJ434" s="7">
        <v>29</v>
      </c>
      <c r="BK434" s="7" t="str">
        <f t="shared" si="124"/>
        <v>S</v>
      </c>
      <c r="BL434" s="1"/>
      <c r="BM434" s="7" t="s">
        <v>1016</v>
      </c>
    </row>
    <row r="435" spans="1:65">
      <c r="A435" t="s">
        <v>1564</v>
      </c>
      <c r="C435">
        <v>4549</v>
      </c>
      <c r="D435" t="s">
        <v>1564</v>
      </c>
      <c r="E435" s="23"/>
      <c r="F435" t="s">
        <v>1564</v>
      </c>
      <c r="G435" s="7" t="s">
        <v>1563</v>
      </c>
      <c r="H435" t="s">
        <v>1564</v>
      </c>
      <c r="I435" s="12" t="s">
        <v>1396</v>
      </c>
      <c r="J435" s="2" t="s">
        <v>1397</v>
      </c>
      <c r="K435" t="s">
        <v>1013</v>
      </c>
      <c r="L435" s="5" t="s">
        <v>1564</v>
      </c>
      <c r="M435" s="4" t="s">
        <v>1014</v>
      </c>
      <c r="N435" t="s">
        <v>1015</v>
      </c>
      <c r="O435" t="s">
        <v>1564</v>
      </c>
      <c r="P435">
        <v>1</v>
      </c>
      <c r="Q435" s="7">
        <v>0</v>
      </c>
      <c r="R435" s="7">
        <v>0</v>
      </c>
      <c r="S435" s="7">
        <v>1</v>
      </c>
      <c r="T435" s="7">
        <v>1</v>
      </c>
      <c r="U435" s="7">
        <v>0.5</v>
      </c>
      <c r="V435" s="7">
        <v>1</v>
      </c>
      <c r="W435" s="7">
        <v>0.5</v>
      </c>
      <c r="X435" s="7">
        <v>1</v>
      </c>
      <c r="Y435" s="7">
        <v>0</v>
      </c>
      <c r="Z435" s="7">
        <v>0</v>
      </c>
      <c r="AA435" s="7">
        <v>1</v>
      </c>
      <c r="AB435" s="7">
        <v>0</v>
      </c>
      <c r="AC435" s="7">
        <v>1</v>
      </c>
      <c r="AD435" s="7">
        <v>0</v>
      </c>
      <c r="AE435" s="7">
        <v>0</v>
      </c>
      <c r="AF435" s="7"/>
      <c r="AG435" s="7"/>
      <c r="AH435" s="7">
        <v>24</v>
      </c>
      <c r="AI435" s="7" t="str">
        <f t="shared" si="110"/>
        <v>S</v>
      </c>
      <c r="AJ435" s="7">
        <v>15</v>
      </c>
      <c r="AK435" s="7" t="str">
        <f t="shared" si="111"/>
        <v>S</v>
      </c>
      <c r="AL435" s="7">
        <v>6</v>
      </c>
      <c r="AM435" s="7" t="str">
        <f t="shared" si="112"/>
        <v>R</v>
      </c>
      <c r="AN435" s="7">
        <v>6</v>
      </c>
      <c r="AO435" s="7" t="str">
        <f t="shared" si="113"/>
        <v>R</v>
      </c>
      <c r="AP435" s="7">
        <v>19</v>
      </c>
      <c r="AQ435" s="7" t="str">
        <f t="shared" si="114"/>
        <v>I</v>
      </c>
      <c r="AR435" s="7">
        <v>19</v>
      </c>
      <c r="AS435" s="7" t="str">
        <f t="shared" si="115"/>
        <v>I</v>
      </c>
      <c r="AT435" s="7">
        <v>11</v>
      </c>
      <c r="AU435" s="7" t="str">
        <f t="shared" si="116"/>
        <v>R</v>
      </c>
      <c r="AV435" s="7">
        <v>6</v>
      </c>
      <c r="AW435" s="7" t="str">
        <f t="shared" si="117"/>
        <v>R</v>
      </c>
      <c r="AX435" s="7">
        <v>32</v>
      </c>
      <c r="AY435" s="7" t="str">
        <f t="shared" si="118"/>
        <v>S</v>
      </c>
      <c r="AZ435" s="7">
        <v>30</v>
      </c>
      <c r="BA435" s="7" t="str">
        <f t="shared" si="119"/>
        <v>S</v>
      </c>
      <c r="BB435" s="7">
        <v>10</v>
      </c>
      <c r="BC435" s="7" t="str">
        <f t="shared" si="120"/>
        <v>R</v>
      </c>
      <c r="BD435" s="7">
        <v>34</v>
      </c>
      <c r="BE435" s="7" t="str">
        <f t="shared" si="121"/>
        <v>S</v>
      </c>
      <c r="BF435" s="7">
        <v>15</v>
      </c>
      <c r="BG435" s="7" t="str">
        <f t="shared" si="122"/>
        <v>R</v>
      </c>
      <c r="BH435" s="7">
        <v>25</v>
      </c>
      <c r="BI435" s="7" t="str">
        <f t="shared" si="123"/>
        <v>S</v>
      </c>
      <c r="BJ435" s="7">
        <v>31</v>
      </c>
      <c r="BK435" s="7" t="str">
        <f t="shared" si="124"/>
        <v>S</v>
      </c>
      <c r="BL435" s="1"/>
      <c r="BM435" s="7" t="s">
        <v>1016</v>
      </c>
    </row>
    <row r="436" spans="1:65">
      <c r="A436" t="s">
        <v>1565</v>
      </c>
      <c r="C436">
        <v>4550</v>
      </c>
      <c r="D436" t="s">
        <v>1565</v>
      </c>
      <c r="E436" s="23"/>
      <c r="F436" t="s">
        <v>1565</v>
      </c>
      <c r="G436" s="7" t="s">
        <v>1563</v>
      </c>
      <c r="H436" t="s">
        <v>1565</v>
      </c>
      <c r="I436" s="12" t="s">
        <v>1396</v>
      </c>
      <c r="J436" s="2" t="s">
        <v>1397</v>
      </c>
      <c r="K436" t="s">
        <v>1013</v>
      </c>
      <c r="L436" s="5" t="s">
        <v>1565</v>
      </c>
      <c r="M436" s="4" t="s">
        <v>1014</v>
      </c>
      <c r="N436" t="s">
        <v>1015</v>
      </c>
      <c r="O436" t="s">
        <v>1565</v>
      </c>
      <c r="P436">
        <v>1</v>
      </c>
      <c r="Q436" s="7">
        <v>0</v>
      </c>
      <c r="R436" s="7">
        <v>0</v>
      </c>
      <c r="S436" s="7">
        <v>0</v>
      </c>
      <c r="T436" s="7">
        <v>1</v>
      </c>
      <c r="U436" s="7">
        <v>0.5</v>
      </c>
      <c r="V436" s="7">
        <v>1</v>
      </c>
      <c r="W436" s="7">
        <v>0.5</v>
      </c>
      <c r="X436" s="7">
        <v>1</v>
      </c>
      <c r="Y436" s="7">
        <v>0.5</v>
      </c>
      <c r="Z436" s="7">
        <v>1</v>
      </c>
      <c r="AA436" s="7">
        <v>1</v>
      </c>
      <c r="AB436" s="7">
        <v>0</v>
      </c>
      <c r="AC436" s="7">
        <v>1</v>
      </c>
      <c r="AD436" s="7">
        <v>0</v>
      </c>
      <c r="AE436" s="7">
        <v>0</v>
      </c>
      <c r="AF436" s="7"/>
      <c r="AG436" s="7"/>
      <c r="AH436" s="7">
        <v>22</v>
      </c>
      <c r="AI436" s="7" t="str">
        <f t="shared" si="110"/>
        <v>S</v>
      </c>
      <c r="AJ436" s="7">
        <v>13</v>
      </c>
      <c r="AK436" s="7" t="str">
        <f t="shared" si="111"/>
        <v>I</v>
      </c>
      <c r="AL436" s="7">
        <v>6</v>
      </c>
      <c r="AM436" s="7" t="str">
        <f t="shared" si="112"/>
        <v>R</v>
      </c>
      <c r="AN436" s="7">
        <v>6</v>
      </c>
      <c r="AO436" s="7" t="str">
        <f t="shared" si="113"/>
        <v>R</v>
      </c>
      <c r="AP436" s="7">
        <v>20</v>
      </c>
      <c r="AQ436" s="7" t="str">
        <f t="shared" si="114"/>
        <v>I</v>
      </c>
      <c r="AR436" s="7">
        <v>19</v>
      </c>
      <c r="AS436" s="7" t="str">
        <f t="shared" si="115"/>
        <v>I</v>
      </c>
      <c r="AT436" s="7">
        <v>10</v>
      </c>
      <c r="AU436" s="7" t="str">
        <f t="shared" si="116"/>
        <v>R</v>
      </c>
      <c r="AV436" s="7">
        <v>6</v>
      </c>
      <c r="AW436" s="7" t="str">
        <f t="shared" si="117"/>
        <v>R</v>
      </c>
      <c r="AX436" s="7">
        <v>31</v>
      </c>
      <c r="AY436" s="7" t="str">
        <f t="shared" si="118"/>
        <v>S</v>
      </c>
      <c r="AZ436" s="7">
        <v>30</v>
      </c>
      <c r="BA436" s="7" t="str">
        <f t="shared" si="119"/>
        <v>S</v>
      </c>
      <c r="BB436" s="7">
        <v>11</v>
      </c>
      <c r="BC436" s="7" t="str">
        <f t="shared" si="120"/>
        <v>R</v>
      </c>
      <c r="BD436" s="7">
        <v>30</v>
      </c>
      <c r="BE436" s="7" t="str">
        <f t="shared" si="121"/>
        <v>S</v>
      </c>
      <c r="BF436" s="7">
        <v>34</v>
      </c>
      <c r="BG436" s="7" t="str">
        <f t="shared" si="122"/>
        <v>S</v>
      </c>
      <c r="BH436" s="7">
        <v>13</v>
      </c>
      <c r="BI436" s="7" t="str">
        <f t="shared" si="123"/>
        <v>R</v>
      </c>
      <c r="BJ436" s="7">
        <v>28</v>
      </c>
      <c r="BK436" s="7" t="str">
        <f t="shared" si="124"/>
        <v>S</v>
      </c>
      <c r="BL436" s="1"/>
      <c r="BM436" s="7" t="s">
        <v>1016</v>
      </c>
    </row>
    <row r="437" spans="1:65">
      <c r="A437" t="s">
        <v>1566</v>
      </c>
      <c r="C437">
        <v>4554</v>
      </c>
      <c r="D437" t="s">
        <v>1566</v>
      </c>
      <c r="E437" s="23"/>
      <c r="F437" t="s">
        <v>1566</v>
      </c>
      <c r="G437" s="7" t="s">
        <v>1567</v>
      </c>
      <c r="H437" t="s">
        <v>1566</v>
      </c>
      <c r="I437" s="12" t="s">
        <v>1396</v>
      </c>
      <c r="J437" s="2" t="s">
        <v>1397</v>
      </c>
      <c r="K437" t="s">
        <v>1013</v>
      </c>
      <c r="L437" s="5" t="s">
        <v>1566</v>
      </c>
      <c r="M437" s="4" t="s">
        <v>1014</v>
      </c>
      <c r="N437">
        <v>90</v>
      </c>
      <c r="O437" t="s">
        <v>1566</v>
      </c>
      <c r="P437">
        <v>1</v>
      </c>
      <c r="Q437" s="7">
        <v>0</v>
      </c>
      <c r="R437" s="7">
        <v>0</v>
      </c>
      <c r="S437" s="7">
        <v>0</v>
      </c>
      <c r="T437" s="7">
        <v>1</v>
      </c>
      <c r="U437" s="7">
        <v>1</v>
      </c>
      <c r="V437" s="7">
        <v>1</v>
      </c>
      <c r="W437" s="7">
        <v>1</v>
      </c>
      <c r="X437" s="7">
        <v>1</v>
      </c>
      <c r="Y437" s="7">
        <v>0</v>
      </c>
      <c r="Z437" s="7">
        <v>0</v>
      </c>
      <c r="AA437" s="7">
        <v>1</v>
      </c>
      <c r="AB437" s="7">
        <v>0</v>
      </c>
      <c r="AC437" s="7">
        <v>1</v>
      </c>
      <c r="AD437" s="7">
        <v>1</v>
      </c>
      <c r="AE437" s="7">
        <v>0</v>
      </c>
      <c r="AF437" s="7"/>
      <c r="AG437" s="7"/>
      <c r="AH437" s="7">
        <v>24</v>
      </c>
      <c r="AI437" s="7" t="str">
        <f t="shared" si="110"/>
        <v>S</v>
      </c>
      <c r="AJ437" s="7">
        <v>18</v>
      </c>
      <c r="AK437" s="7" t="str">
        <f t="shared" si="111"/>
        <v>S</v>
      </c>
      <c r="AL437" s="7">
        <v>6</v>
      </c>
      <c r="AM437" s="7" t="str">
        <f t="shared" si="112"/>
        <v>R</v>
      </c>
      <c r="AN437" s="7">
        <v>6</v>
      </c>
      <c r="AO437" s="7" t="str">
        <f t="shared" si="113"/>
        <v>R</v>
      </c>
      <c r="AP437" s="7">
        <v>16</v>
      </c>
      <c r="AQ437" s="7" t="str">
        <f t="shared" si="114"/>
        <v>R</v>
      </c>
      <c r="AR437" s="7">
        <v>16</v>
      </c>
      <c r="AS437" s="7" t="str">
        <f t="shared" si="115"/>
        <v>R</v>
      </c>
      <c r="AT437" s="7">
        <v>10</v>
      </c>
      <c r="AU437" s="7" t="str">
        <f t="shared" si="116"/>
        <v>R</v>
      </c>
      <c r="AV437" s="7">
        <v>6</v>
      </c>
      <c r="AW437" s="7" t="str">
        <f t="shared" si="117"/>
        <v>R</v>
      </c>
      <c r="AX437" s="7">
        <v>30</v>
      </c>
      <c r="AY437" s="7" t="str">
        <f t="shared" si="118"/>
        <v>S</v>
      </c>
      <c r="AZ437" s="7">
        <v>6</v>
      </c>
      <c r="BA437" s="7" t="str">
        <f t="shared" si="119"/>
        <v>R</v>
      </c>
      <c r="BB437" s="7">
        <v>6</v>
      </c>
      <c r="BC437" s="7" t="str">
        <f t="shared" si="120"/>
        <v>R</v>
      </c>
      <c r="BD437" s="7">
        <v>30</v>
      </c>
      <c r="BE437" s="7" t="str">
        <f t="shared" si="121"/>
        <v>S</v>
      </c>
      <c r="BF437" s="7">
        <v>34</v>
      </c>
      <c r="BG437" s="7" t="str">
        <f t="shared" si="122"/>
        <v>S</v>
      </c>
      <c r="BH437" s="7">
        <v>28</v>
      </c>
      <c r="BI437" s="7" t="str">
        <f t="shared" si="123"/>
        <v>S</v>
      </c>
      <c r="BJ437" s="7">
        <v>23</v>
      </c>
      <c r="BK437" s="7" t="str">
        <f t="shared" si="124"/>
        <v>S</v>
      </c>
      <c r="BL437" s="1"/>
      <c r="BM437" s="7" t="s">
        <v>1016</v>
      </c>
    </row>
    <row r="438" spans="1:65">
      <c r="A438" t="s">
        <v>1568</v>
      </c>
      <c r="C438">
        <v>4555</v>
      </c>
      <c r="D438" t="s">
        <v>1568</v>
      </c>
      <c r="E438" s="23"/>
      <c r="F438" t="s">
        <v>1568</v>
      </c>
      <c r="G438" s="7" t="s">
        <v>1567</v>
      </c>
      <c r="H438" t="s">
        <v>1568</v>
      </c>
      <c r="I438" s="12" t="s">
        <v>1396</v>
      </c>
      <c r="J438" s="2" t="s">
        <v>1397</v>
      </c>
      <c r="K438" t="s">
        <v>1013</v>
      </c>
      <c r="L438" s="5" t="s">
        <v>1568</v>
      </c>
      <c r="M438" s="4" t="s">
        <v>1014</v>
      </c>
      <c r="N438">
        <v>90</v>
      </c>
      <c r="O438" t="s">
        <v>1568</v>
      </c>
      <c r="P438">
        <v>1</v>
      </c>
      <c r="Q438" s="7">
        <v>0</v>
      </c>
      <c r="R438" s="7">
        <v>0</v>
      </c>
      <c r="S438" s="7">
        <v>0</v>
      </c>
      <c r="T438" s="7">
        <v>1</v>
      </c>
      <c r="U438" s="7">
        <v>0.5</v>
      </c>
      <c r="V438" s="7">
        <v>1</v>
      </c>
      <c r="W438" s="7">
        <v>0.5</v>
      </c>
      <c r="X438" s="7">
        <v>1</v>
      </c>
      <c r="Y438" s="7">
        <v>0</v>
      </c>
      <c r="Z438" s="7">
        <v>0</v>
      </c>
      <c r="AA438" s="7">
        <v>1</v>
      </c>
      <c r="AB438" s="7">
        <v>0</v>
      </c>
      <c r="AC438" s="7">
        <v>1</v>
      </c>
      <c r="AD438" s="7">
        <v>1</v>
      </c>
      <c r="AE438" s="7">
        <v>0</v>
      </c>
      <c r="AF438" s="7"/>
      <c r="AG438" s="7"/>
      <c r="AH438" s="7">
        <v>26</v>
      </c>
      <c r="AI438" s="7" t="str">
        <f t="shared" si="110"/>
        <v>S</v>
      </c>
      <c r="AJ438" s="7">
        <v>22</v>
      </c>
      <c r="AK438" s="7" t="str">
        <f t="shared" si="111"/>
        <v>S</v>
      </c>
      <c r="AL438" s="7">
        <v>6</v>
      </c>
      <c r="AM438" s="7" t="str">
        <f t="shared" si="112"/>
        <v>R</v>
      </c>
      <c r="AN438" s="7">
        <v>6</v>
      </c>
      <c r="AO438" s="7" t="str">
        <f t="shared" si="113"/>
        <v>R</v>
      </c>
      <c r="AP438" s="7">
        <v>20</v>
      </c>
      <c r="AQ438" s="7" t="str">
        <f t="shared" si="114"/>
        <v>I</v>
      </c>
      <c r="AR438" s="7">
        <v>18</v>
      </c>
      <c r="AS438" s="7" t="str">
        <f t="shared" si="115"/>
        <v>I</v>
      </c>
      <c r="AT438" s="7">
        <v>10</v>
      </c>
      <c r="AU438" s="7" t="str">
        <f t="shared" si="116"/>
        <v>R</v>
      </c>
      <c r="AV438" s="7">
        <v>8</v>
      </c>
      <c r="AW438" s="7" t="str">
        <f t="shared" si="117"/>
        <v>R</v>
      </c>
      <c r="AX438" s="7">
        <v>39</v>
      </c>
      <c r="AY438" s="7" t="str">
        <f t="shared" si="118"/>
        <v>S</v>
      </c>
      <c r="AZ438" s="7">
        <v>6</v>
      </c>
      <c r="BA438" s="7" t="str">
        <f t="shared" si="119"/>
        <v>R</v>
      </c>
      <c r="BB438" s="7">
        <v>6</v>
      </c>
      <c r="BC438" s="7" t="str">
        <f t="shared" si="120"/>
        <v>R</v>
      </c>
      <c r="BD438" s="7">
        <v>33</v>
      </c>
      <c r="BE438" s="7" t="str">
        <f t="shared" si="121"/>
        <v>S</v>
      </c>
      <c r="BF438" s="7">
        <v>40</v>
      </c>
      <c r="BG438" s="7" t="str">
        <f t="shared" si="122"/>
        <v>S</v>
      </c>
      <c r="BH438" s="7">
        <v>28</v>
      </c>
      <c r="BI438" s="7" t="str">
        <f t="shared" si="123"/>
        <v>S</v>
      </c>
      <c r="BJ438" s="7">
        <v>20</v>
      </c>
      <c r="BK438" s="7" t="str">
        <f t="shared" si="124"/>
        <v>S</v>
      </c>
      <c r="BL438" s="1"/>
      <c r="BM438" s="7" t="s">
        <v>1016</v>
      </c>
    </row>
    <row r="439" spans="1:65">
      <c r="A439" t="s">
        <v>1569</v>
      </c>
      <c r="C439">
        <v>4556</v>
      </c>
      <c r="D439" t="s">
        <v>1569</v>
      </c>
      <c r="E439" s="23"/>
      <c r="F439" t="s">
        <v>1569</v>
      </c>
      <c r="G439" s="7" t="s">
        <v>1567</v>
      </c>
      <c r="H439" t="s">
        <v>1569</v>
      </c>
      <c r="I439" s="12" t="s">
        <v>1396</v>
      </c>
      <c r="J439" s="2" t="s">
        <v>1397</v>
      </c>
      <c r="K439" t="s">
        <v>1013</v>
      </c>
      <c r="L439" s="5" t="s">
        <v>1569</v>
      </c>
      <c r="M439" s="4" t="s">
        <v>1014</v>
      </c>
      <c r="N439">
        <v>101</v>
      </c>
      <c r="O439" t="s">
        <v>1569</v>
      </c>
      <c r="P439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/>
      <c r="AG439" s="7"/>
      <c r="AH439" s="7">
        <v>24</v>
      </c>
      <c r="AI439" s="7" t="str">
        <f t="shared" si="110"/>
        <v>S</v>
      </c>
      <c r="AJ439" s="7">
        <v>24</v>
      </c>
      <c r="AK439" s="7" t="str">
        <f t="shared" si="111"/>
        <v>S</v>
      </c>
      <c r="AL439" s="7">
        <v>22</v>
      </c>
      <c r="AM439" s="7" t="str">
        <f t="shared" si="112"/>
        <v>S</v>
      </c>
      <c r="AN439" s="7">
        <v>29</v>
      </c>
      <c r="AO439" s="7" t="str">
        <f t="shared" si="113"/>
        <v>S</v>
      </c>
      <c r="AP439" s="7">
        <v>35</v>
      </c>
      <c r="AQ439" s="7" t="str">
        <f t="shared" si="114"/>
        <v>S</v>
      </c>
      <c r="AR439" s="7">
        <v>50</v>
      </c>
      <c r="AS439" s="7" t="str">
        <f t="shared" si="115"/>
        <v>S</v>
      </c>
      <c r="AT439" s="7">
        <v>50</v>
      </c>
      <c r="AU439" s="7" t="str">
        <f t="shared" si="116"/>
        <v>S</v>
      </c>
      <c r="AV439" s="7">
        <v>32</v>
      </c>
      <c r="AW439" s="7" t="str">
        <f t="shared" si="117"/>
        <v>S</v>
      </c>
      <c r="AX439" s="7">
        <v>34</v>
      </c>
      <c r="AY439" s="7" t="str">
        <f t="shared" si="118"/>
        <v>S</v>
      </c>
      <c r="AZ439" s="7">
        <v>28</v>
      </c>
      <c r="BA439" s="7" t="str">
        <f t="shared" si="119"/>
        <v>S</v>
      </c>
      <c r="BB439" s="7">
        <v>24</v>
      </c>
      <c r="BC439" s="7" t="str">
        <f t="shared" si="120"/>
        <v>S</v>
      </c>
      <c r="BD439" s="7">
        <v>30</v>
      </c>
      <c r="BE439" s="7" t="str">
        <f t="shared" si="121"/>
        <v>S</v>
      </c>
      <c r="BF439" s="7">
        <v>36</v>
      </c>
      <c r="BG439" s="7" t="str">
        <f t="shared" si="122"/>
        <v>S</v>
      </c>
      <c r="BH439" s="7">
        <v>31</v>
      </c>
      <c r="BI439" s="7" t="str">
        <f t="shared" si="123"/>
        <v>S</v>
      </c>
      <c r="BJ439" s="7">
        <v>34</v>
      </c>
      <c r="BK439" s="7" t="str">
        <f t="shared" si="124"/>
        <v>S</v>
      </c>
      <c r="BL439" s="1"/>
      <c r="BM439" s="7" t="s">
        <v>1016</v>
      </c>
    </row>
    <row r="440" spans="1:65">
      <c r="A440" t="s">
        <v>1570</v>
      </c>
      <c r="C440">
        <v>4557</v>
      </c>
      <c r="D440" t="s">
        <v>1570</v>
      </c>
      <c r="E440" s="23"/>
      <c r="F440" t="s">
        <v>1570</v>
      </c>
      <c r="G440" s="7" t="s">
        <v>1567</v>
      </c>
      <c r="H440" t="s">
        <v>1570</v>
      </c>
      <c r="I440" s="12" t="s">
        <v>1396</v>
      </c>
      <c r="J440" s="2" t="s">
        <v>1397</v>
      </c>
      <c r="K440" t="s">
        <v>1013</v>
      </c>
      <c r="L440" s="5" t="s">
        <v>1570</v>
      </c>
      <c r="M440" s="4" t="s">
        <v>1014</v>
      </c>
      <c r="N440">
        <v>90</v>
      </c>
      <c r="O440" t="s">
        <v>1570</v>
      </c>
      <c r="P440">
        <v>1</v>
      </c>
      <c r="Q440" s="7">
        <v>0</v>
      </c>
      <c r="R440" s="7">
        <v>0</v>
      </c>
      <c r="S440" s="7">
        <v>0</v>
      </c>
      <c r="T440" s="7">
        <v>1</v>
      </c>
      <c r="U440" s="7">
        <v>0</v>
      </c>
      <c r="V440" s="7">
        <v>1</v>
      </c>
      <c r="W440" s="7">
        <v>0.5</v>
      </c>
      <c r="X440" s="7">
        <v>1</v>
      </c>
      <c r="Y440" s="7">
        <v>0</v>
      </c>
      <c r="Z440" s="7">
        <v>0</v>
      </c>
      <c r="AA440" s="7">
        <v>1</v>
      </c>
      <c r="AB440" s="7">
        <v>0</v>
      </c>
      <c r="AC440" s="7">
        <v>1</v>
      </c>
      <c r="AD440" s="7">
        <v>1</v>
      </c>
      <c r="AE440" s="7">
        <v>0</v>
      </c>
      <c r="AF440" s="7"/>
      <c r="AG440" s="7"/>
      <c r="AH440" s="7">
        <v>30</v>
      </c>
      <c r="AI440" s="7" t="str">
        <f t="shared" si="110"/>
        <v>S</v>
      </c>
      <c r="AJ440" s="7">
        <v>22</v>
      </c>
      <c r="AK440" s="7" t="str">
        <f t="shared" si="111"/>
        <v>S</v>
      </c>
      <c r="AL440" s="7">
        <v>6</v>
      </c>
      <c r="AM440" s="7" t="str">
        <f t="shared" si="112"/>
        <v>R</v>
      </c>
      <c r="AN440" s="7">
        <v>6</v>
      </c>
      <c r="AO440" s="7" t="str">
        <f t="shared" si="113"/>
        <v>R</v>
      </c>
      <c r="AP440" s="7">
        <v>21</v>
      </c>
      <c r="AQ440" s="7" t="str">
        <f t="shared" si="114"/>
        <v>I</v>
      </c>
      <c r="AR440" s="7">
        <v>21</v>
      </c>
      <c r="AS440" s="7" t="str">
        <f t="shared" si="115"/>
        <v>S</v>
      </c>
      <c r="AT440" s="7">
        <v>12</v>
      </c>
      <c r="AU440" s="7" t="str">
        <f t="shared" si="116"/>
        <v>R</v>
      </c>
      <c r="AV440" s="7">
        <v>7</v>
      </c>
      <c r="AW440" s="7" t="str">
        <f t="shared" si="117"/>
        <v>R</v>
      </c>
      <c r="AX440" s="7">
        <v>35</v>
      </c>
      <c r="AY440" s="7" t="str">
        <f t="shared" si="118"/>
        <v>S</v>
      </c>
      <c r="AZ440" s="7">
        <v>6</v>
      </c>
      <c r="BA440" s="7" t="str">
        <f t="shared" si="119"/>
        <v>R</v>
      </c>
      <c r="BB440" s="7">
        <v>7</v>
      </c>
      <c r="BC440" s="7" t="str">
        <f t="shared" si="120"/>
        <v>R</v>
      </c>
      <c r="BD440" s="7">
        <v>35</v>
      </c>
      <c r="BE440" s="7" t="str">
        <f t="shared" si="121"/>
        <v>S</v>
      </c>
      <c r="BF440" s="7">
        <v>38</v>
      </c>
      <c r="BG440" s="7" t="str">
        <f t="shared" si="122"/>
        <v>S</v>
      </c>
      <c r="BH440" s="7">
        <v>33</v>
      </c>
      <c r="BI440" s="7" t="str">
        <f t="shared" si="123"/>
        <v>S</v>
      </c>
      <c r="BJ440" s="7">
        <v>25</v>
      </c>
      <c r="BK440" s="7" t="str">
        <f t="shared" si="124"/>
        <v>S</v>
      </c>
      <c r="BL440" s="1"/>
      <c r="BM440" s="7" t="s">
        <v>1016</v>
      </c>
    </row>
    <row r="441" spans="1:65">
      <c r="A441" t="s">
        <v>1571</v>
      </c>
      <c r="C441">
        <v>4560</v>
      </c>
      <c r="D441" t="s">
        <v>1571</v>
      </c>
      <c r="E441" s="23"/>
      <c r="F441" t="s">
        <v>1571</v>
      </c>
      <c r="G441" s="7" t="s">
        <v>1567</v>
      </c>
      <c r="H441" t="s">
        <v>1571</v>
      </c>
      <c r="I441" s="12" t="s">
        <v>1396</v>
      </c>
      <c r="J441" s="2" t="s">
        <v>1397</v>
      </c>
      <c r="K441" t="s">
        <v>1013</v>
      </c>
      <c r="L441" s="5" t="s">
        <v>1571</v>
      </c>
      <c r="M441" s="4" t="s">
        <v>1014</v>
      </c>
      <c r="N441">
        <v>90</v>
      </c>
      <c r="O441" t="s">
        <v>1571</v>
      </c>
      <c r="P441">
        <v>1</v>
      </c>
      <c r="Q441" s="7">
        <v>0</v>
      </c>
      <c r="R441" s="7">
        <v>0</v>
      </c>
      <c r="S441" s="7">
        <v>0</v>
      </c>
      <c r="T441" s="7">
        <v>1</v>
      </c>
      <c r="U441" s="7">
        <v>0.5</v>
      </c>
      <c r="V441" s="7">
        <v>1</v>
      </c>
      <c r="W441" s="7">
        <v>0.5</v>
      </c>
      <c r="X441" s="7">
        <v>1</v>
      </c>
      <c r="Y441" s="7">
        <v>0</v>
      </c>
      <c r="Z441" s="7">
        <v>0</v>
      </c>
      <c r="AA441" s="7">
        <v>1</v>
      </c>
      <c r="AB441" s="7">
        <v>0</v>
      </c>
      <c r="AC441" s="7">
        <v>1</v>
      </c>
      <c r="AD441" s="7">
        <v>1</v>
      </c>
      <c r="AE441" s="7">
        <v>0</v>
      </c>
      <c r="AF441" s="7"/>
      <c r="AG441" s="7"/>
      <c r="AH441" s="7">
        <v>27</v>
      </c>
      <c r="AI441" s="7" t="str">
        <f t="shared" si="110"/>
        <v>S</v>
      </c>
      <c r="AJ441" s="7">
        <v>22</v>
      </c>
      <c r="AK441" s="7" t="str">
        <f t="shared" si="111"/>
        <v>S</v>
      </c>
      <c r="AL441" s="7">
        <v>6</v>
      </c>
      <c r="AM441" s="7" t="str">
        <f t="shared" si="112"/>
        <v>R</v>
      </c>
      <c r="AN441" s="7">
        <v>6</v>
      </c>
      <c r="AO441" s="7" t="str">
        <f t="shared" si="113"/>
        <v>R</v>
      </c>
      <c r="AP441" s="7">
        <v>24</v>
      </c>
      <c r="AQ441" s="7" t="str">
        <f t="shared" si="114"/>
        <v>I</v>
      </c>
      <c r="AR441" s="7">
        <v>19</v>
      </c>
      <c r="AS441" s="7" t="str">
        <f t="shared" si="115"/>
        <v>I</v>
      </c>
      <c r="AT441" s="7">
        <v>10</v>
      </c>
      <c r="AU441" s="7" t="str">
        <f t="shared" si="116"/>
        <v>R</v>
      </c>
      <c r="AV441" s="7">
        <v>6</v>
      </c>
      <c r="AW441" s="7" t="str">
        <f t="shared" si="117"/>
        <v>R</v>
      </c>
      <c r="AX441" s="7">
        <v>35</v>
      </c>
      <c r="AY441" s="7" t="str">
        <f t="shared" si="118"/>
        <v>S</v>
      </c>
      <c r="AZ441" s="7">
        <v>6</v>
      </c>
      <c r="BA441" s="7" t="str">
        <f t="shared" si="119"/>
        <v>R</v>
      </c>
      <c r="BB441" s="7">
        <v>6</v>
      </c>
      <c r="BC441" s="7" t="str">
        <f t="shared" si="120"/>
        <v>R</v>
      </c>
      <c r="BD441" s="7">
        <v>34</v>
      </c>
      <c r="BE441" s="7" t="str">
        <f t="shared" si="121"/>
        <v>S</v>
      </c>
      <c r="BF441" s="7">
        <v>36</v>
      </c>
      <c r="BG441" s="7" t="str">
        <f t="shared" si="122"/>
        <v>S</v>
      </c>
      <c r="BH441" s="7">
        <v>29</v>
      </c>
      <c r="BI441" s="7" t="str">
        <f t="shared" si="123"/>
        <v>S</v>
      </c>
      <c r="BJ441" s="7">
        <v>24</v>
      </c>
      <c r="BK441" s="7" t="str">
        <f t="shared" si="124"/>
        <v>S</v>
      </c>
      <c r="BL441" s="1"/>
      <c r="BM441" s="7" t="s">
        <v>1016</v>
      </c>
    </row>
    <row r="442" spans="1:65">
      <c r="A442" t="s">
        <v>1572</v>
      </c>
      <c r="B442">
        <v>1</v>
      </c>
      <c r="C442">
        <v>4562</v>
      </c>
      <c r="D442" t="s">
        <v>1572</v>
      </c>
      <c r="E442" s="23">
        <v>43600</v>
      </c>
      <c r="F442" t="s">
        <v>1572</v>
      </c>
      <c r="G442" s="7" t="s">
        <v>1573</v>
      </c>
      <c r="H442" t="s">
        <v>1572</v>
      </c>
      <c r="I442" s="12" t="s">
        <v>1396</v>
      </c>
      <c r="J442" s="2" t="s">
        <v>1397</v>
      </c>
      <c r="K442" t="s">
        <v>1013</v>
      </c>
      <c r="L442" s="5" t="s">
        <v>1572</v>
      </c>
      <c r="M442" s="4" t="s">
        <v>1014</v>
      </c>
      <c r="N442">
        <v>1193</v>
      </c>
      <c r="O442" t="s">
        <v>1572</v>
      </c>
      <c r="P442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1</v>
      </c>
      <c r="Y442" s="7">
        <v>0</v>
      </c>
      <c r="Z442" s="7">
        <v>0</v>
      </c>
      <c r="AA442" s="7">
        <v>1</v>
      </c>
      <c r="AB442" s="7">
        <v>0</v>
      </c>
      <c r="AC442" s="7">
        <v>0</v>
      </c>
      <c r="AD442" s="7">
        <v>0</v>
      </c>
      <c r="AE442" s="7">
        <v>1</v>
      </c>
      <c r="AF442" s="7"/>
      <c r="AG442" s="7"/>
      <c r="AH442" s="7">
        <v>25</v>
      </c>
      <c r="AI442" s="7" t="str">
        <f t="shared" si="110"/>
        <v>S</v>
      </c>
      <c r="AJ442" s="7">
        <v>21</v>
      </c>
      <c r="AK442" s="7" t="str">
        <f t="shared" si="111"/>
        <v>S</v>
      </c>
      <c r="AL442" s="7">
        <v>6</v>
      </c>
      <c r="AM442" s="7" t="str">
        <f t="shared" si="112"/>
        <v>R</v>
      </c>
      <c r="AN442" s="7">
        <v>28</v>
      </c>
      <c r="AO442" s="7" t="str">
        <f t="shared" si="113"/>
        <v>S</v>
      </c>
      <c r="AP442" s="7">
        <v>34</v>
      </c>
      <c r="AQ442" s="7" t="str">
        <f t="shared" si="114"/>
        <v>S</v>
      </c>
      <c r="AR442" s="7">
        <v>32</v>
      </c>
      <c r="AS442" s="7" t="str">
        <f t="shared" si="115"/>
        <v>S</v>
      </c>
      <c r="AT442" s="7">
        <v>32</v>
      </c>
      <c r="AU442" s="7" t="str">
        <f t="shared" si="116"/>
        <v>S</v>
      </c>
      <c r="AV442" s="7">
        <v>10</v>
      </c>
      <c r="AW442" s="7" t="str">
        <f t="shared" si="117"/>
        <v>R</v>
      </c>
      <c r="AX442" s="7">
        <v>38</v>
      </c>
      <c r="AY442" s="7" t="str">
        <f t="shared" si="118"/>
        <v>S</v>
      </c>
      <c r="AZ442" s="7">
        <v>29</v>
      </c>
      <c r="BA442" s="7" t="str">
        <f t="shared" si="119"/>
        <v>S</v>
      </c>
      <c r="BB442" s="7">
        <v>24</v>
      </c>
      <c r="BC442" s="7" t="str">
        <f t="shared" si="120"/>
        <v>S</v>
      </c>
      <c r="BD442" s="7">
        <v>34</v>
      </c>
      <c r="BE442" s="7" t="str">
        <f t="shared" si="121"/>
        <v>S</v>
      </c>
      <c r="BF442" s="7">
        <v>30</v>
      </c>
      <c r="BG442" s="7" t="str">
        <f t="shared" si="122"/>
        <v>S</v>
      </c>
      <c r="BH442" s="7">
        <v>30</v>
      </c>
      <c r="BI442" s="7" t="str">
        <f t="shared" si="123"/>
        <v>S</v>
      </c>
      <c r="BJ442" s="7">
        <v>6</v>
      </c>
      <c r="BK442" s="7" t="str">
        <f t="shared" si="124"/>
        <v>R</v>
      </c>
      <c r="BL442" s="1"/>
      <c r="BM442" s="7" t="s">
        <v>1016</v>
      </c>
    </row>
    <row r="443" spans="1:65">
      <c r="A443" t="s">
        <v>1574</v>
      </c>
      <c r="B443">
        <v>1</v>
      </c>
      <c r="C443">
        <v>4563</v>
      </c>
      <c r="D443" t="s">
        <v>1574</v>
      </c>
      <c r="E443" s="23">
        <v>43600</v>
      </c>
      <c r="F443" t="s">
        <v>1574</v>
      </c>
      <c r="G443" s="7" t="s">
        <v>1573</v>
      </c>
      <c r="H443" t="s">
        <v>1574</v>
      </c>
      <c r="I443" s="12" t="s">
        <v>1396</v>
      </c>
      <c r="J443" s="2" t="s">
        <v>1397</v>
      </c>
      <c r="K443" t="s">
        <v>1013</v>
      </c>
      <c r="L443" s="5" t="s">
        <v>1574</v>
      </c>
      <c r="M443" s="4" t="s">
        <v>1014</v>
      </c>
      <c r="N443">
        <v>1193</v>
      </c>
      <c r="O443" t="s">
        <v>1574</v>
      </c>
      <c r="P443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1</v>
      </c>
      <c r="Y443" s="7">
        <v>0</v>
      </c>
      <c r="Z443" s="7">
        <v>0</v>
      </c>
      <c r="AA443" s="7">
        <v>1</v>
      </c>
      <c r="AB443" s="7">
        <v>0</v>
      </c>
      <c r="AC443" s="7">
        <v>0</v>
      </c>
      <c r="AD443" s="7">
        <v>0</v>
      </c>
      <c r="AE443" s="7">
        <v>1</v>
      </c>
      <c r="AF443" s="7"/>
      <c r="AG443" s="7"/>
      <c r="AH443" s="7">
        <v>25</v>
      </c>
      <c r="AI443" s="7" t="str">
        <f t="shared" si="110"/>
        <v>S</v>
      </c>
      <c r="AJ443" s="7">
        <v>17</v>
      </c>
      <c r="AK443" s="7" t="str">
        <f t="shared" si="111"/>
        <v>S</v>
      </c>
      <c r="AL443" s="7">
        <v>6</v>
      </c>
      <c r="AM443" s="7" t="str">
        <f t="shared" si="112"/>
        <v>R</v>
      </c>
      <c r="AN443" s="7">
        <v>28</v>
      </c>
      <c r="AO443" s="7" t="str">
        <f t="shared" si="113"/>
        <v>S</v>
      </c>
      <c r="AP443" s="7">
        <v>38</v>
      </c>
      <c r="AQ443" s="7" t="str">
        <f t="shared" si="114"/>
        <v>S</v>
      </c>
      <c r="AR443" s="7">
        <v>31</v>
      </c>
      <c r="AS443" s="7" t="str">
        <f t="shared" si="115"/>
        <v>S</v>
      </c>
      <c r="AT443" s="7">
        <v>36</v>
      </c>
      <c r="AU443" s="7" t="str">
        <f t="shared" si="116"/>
        <v>S</v>
      </c>
      <c r="AV443" s="7">
        <v>6</v>
      </c>
      <c r="AW443" s="7" t="str">
        <f t="shared" si="117"/>
        <v>R</v>
      </c>
      <c r="AX443" s="7">
        <v>36</v>
      </c>
      <c r="AY443" s="7" t="str">
        <f t="shared" si="118"/>
        <v>S</v>
      </c>
      <c r="AZ443" s="7">
        <v>30</v>
      </c>
      <c r="BA443" s="7" t="str">
        <f t="shared" si="119"/>
        <v>S</v>
      </c>
      <c r="BB443" s="7">
        <v>24</v>
      </c>
      <c r="BC443" s="7" t="str">
        <f t="shared" si="120"/>
        <v>S</v>
      </c>
      <c r="BD443" s="7">
        <v>31</v>
      </c>
      <c r="BE443" s="7" t="str">
        <f t="shared" si="121"/>
        <v>S</v>
      </c>
      <c r="BF443" s="7">
        <v>34</v>
      </c>
      <c r="BG443" s="7" t="str">
        <f t="shared" si="122"/>
        <v>S</v>
      </c>
      <c r="BH443" s="7">
        <v>32</v>
      </c>
      <c r="BI443" s="7" t="str">
        <f t="shared" si="123"/>
        <v>S</v>
      </c>
      <c r="BJ443" s="7">
        <v>6</v>
      </c>
      <c r="BK443" s="7" t="str">
        <f t="shared" si="124"/>
        <v>R</v>
      </c>
      <c r="BL443" s="1"/>
      <c r="BM443" s="7" t="s">
        <v>1016</v>
      </c>
    </row>
    <row r="444" spans="1:65">
      <c r="A444" t="s">
        <v>1575</v>
      </c>
      <c r="C444">
        <v>4565</v>
      </c>
      <c r="D444" t="s">
        <v>1575</v>
      </c>
      <c r="E444" s="23"/>
      <c r="F444" t="s">
        <v>1575</v>
      </c>
      <c r="G444" s="7" t="s">
        <v>1576</v>
      </c>
      <c r="H444" t="s">
        <v>1575</v>
      </c>
      <c r="I444" s="12" t="s">
        <v>1396</v>
      </c>
      <c r="J444" s="2" t="s">
        <v>1397</v>
      </c>
      <c r="K444" t="s">
        <v>1013</v>
      </c>
      <c r="L444" s="5" t="s">
        <v>1575</v>
      </c>
      <c r="M444" s="4" t="s">
        <v>1014</v>
      </c>
      <c r="N444">
        <v>93</v>
      </c>
      <c r="O444" t="s">
        <v>1575</v>
      </c>
      <c r="P444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1</v>
      </c>
      <c r="AB444" s="7">
        <v>0</v>
      </c>
      <c r="AC444" s="7">
        <v>0</v>
      </c>
      <c r="AD444" s="7">
        <v>0</v>
      </c>
      <c r="AE444" s="7">
        <v>1</v>
      </c>
      <c r="AF444" s="7"/>
      <c r="AG444" s="7"/>
      <c r="AH444" s="7">
        <v>25</v>
      </c>
      <c r="AI444" s="7" t="str">
        <f t="shared" si="110"/>
        <v>S</v>
      </c>
      <c r="AJ444" s="7">
        <v>26</v>
      </c>
      <c r="AK444" s="7" t="str">
        <f t="shared" si="111"/>
        <v>S</v>
      </c>
      <c r="AL444" s="7">
        <v>25</v>
      </c>
      <c r="AM444" s="7" t="str">
        <f t="shared" si="112"/>
        <v>S</v>
      </c>
      <c r="AN444" s="7">
        <v>27</v>
      </c>
      <c r="AO444" s="7" t="str">
        <f t="shared" si="113"/>
        <v>S</v>
      </c>
      <c r="AP444" s="7">
        <v>34</v>
      </c>
      <c r="AQ444" s="7" t="str">
        <f t="shared" si="114"/>
        <v>S</v>
      </c>
      <c r="AR444" s="7">
        <v>31</v>
      </c>
      <c r="AS444" s="7" t="str">
        <f t="shared" si="115"/>
        <v>S</v>
      </c>
      <c r="AT444" s="7">
        <v>32</v>
      </c>
      <c r="AU444" s="7" t="str">
        <f t="shared" si="116"/>
        <v>S</v>
      </c>
      <c r="AV444" s="7">
        <v>15</v>
      </c>
      <c r="AW444" s="7" t="str">
        <f t="shared" si="117"/>
        <v>R</v>
      </c>
      <c r="AX444" s="7">
        <v>35</v>
      </c>
      <c r="AY444" s="7" t="str">
        <f t="shared" si="118"/>
        <v>S</v>
      </c>
      <c r="AZ444" s="7">
        <v>30</v>
      </c>
      <c r="BA444" s="7" t="str">
        <f t="shared" si="119"/>
        <v>S</v>
      </c>
      <c r="BB444" s="7">
        <v>26</v>
      </c>
      <c r="BC444" s="7" t="str">
        <f t="shared" si="120"/>
        <v>S</v>
      </c>
      <c r="BD444" s="7">
        <v>29</v>
      </c>
      <c r="BE444" s="7" t="str">
        <f t="shared" si="121"/>
        <v>S</v>
      </c>
      <c r="BF444" s="7">
        <v>32</v>
      </c>
      <c r="BG444" s="7" t="str">
        <f t="shared" si="122"/>
        <v>S</v>
      </c>
      <c r="BH444" s="7">
        <v>30</v>
      </c>
      <c r="BI444" s="7" t="str">
        <f t="shared" si="123"/>
        <v>S</v>
      </c>
      <c r="BJ444" s="7">
        <v>6</v>
      </c>
      <c r="BK444" s="7" t="str">
        <f t="shared" si="124"/>
        <v>R</v>
      </c>
      <c r="BL444" s="1"/>
      <c r="BM444" s="7" t="s">
        <v>1016</v>
      </c>
    </row>
    <row r="445" spans="1:65">
      <c r="A445" t="s">
        <v>1577</v>
      </c>
      <c r="C445">
        <v>4566</v>
      </c>
      <c r="D445" t="s">
        <v>1577</v>
      </c>
      <c r="E445" s="23"/>
      <c r="F445" t="s">
        <v>1577</v>
      </c>
      <c r="G445" s="7" t="s">
        <v>1578</v>
      </c>
      <c r="H445" t="s">
        <v>1577</v>
      </c>
      <c r="I445" s="12" t="s">
        <v>1396</v>
      </c>
      <c r="J445" s="2" t="s">
        <v>1397</v>
      </c>
      <c r="K445" t="s">
        <v>1013</v>
      </c>
      <c r="L445" s="5" t="s">
        <v>1577</v>
      </c>
      <c r="M445" s="4" t="s">
        <v>1014</v>
      </c>
      <c r="N445">
        <v>3268</v>
      </c>
      <c r="O445" t="s">
        <v>1577</v>
      </c>
      <c r="P445">
        <v>1</v>
      </c>
      <c r="Q445" s="7">
        <v>0</v>
      </c>
      <c r="R445" s="7">
        <v>0</v>
      </c>
      <c r="S445" s="7">
        <v>0</v>
      </c>
      <c r="T445" s="7">
        <v>1</v>
      </c>
      <c r="U445" s="7">
        <v>0</v>
      </c>
      <c r="V445" s="7">
        <v>1</v>
      </c>
      <c r="W445" s="7">
        <v>0.5</v>
      </c>
      <c r="X445" s="7">
        <v>1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/>
      <c r="AG445" s="7"/>
      <c r="AH445" s="7">
        <v>26</v>
      </c>
      <c r="AI445" s="7" t="str">
        <f t="shared" si="110"/>
        <v>S</v>
      </c>
      <c r="AJ445" s="7">
        <v>23</v>
      </c>
      <c r="AK445" s="7" t="str">
        <f t="shared" si="111"/>
        <v>S</v>
      </c>
      <c r="AL445" s="7">
        <v>6</v>
      </c>
      <c r="AM445" s="7" t="str">
        <f t="shared" si="112"/>
        <v>R</v>
      </c>
      <c r="AN445" s="7">
        <v>6</v>
      </c>
      <c r="AO445" s="7" t="str">
        <f t="shared" si="113"/>
        <v>R</v>
      </c>
      <c r="AP445" s="7">
        <v>20</v>
      </c>
      <c r="AQ445" s="7" t="str">
        <f t="shared" si="114"/>
        <v>I</v>
      </c>
      <c r="AR445" s="7">
        <v>22</v>
      </c>
      <c r="AS445" s="7" t="str">
        <f t="shared" si="115"/>
        <v>S</v>
      </c>
      <c r="AT445" s="7">
        <v>12</v>
      </c>
      <c r="AU445" s="7" t="str">
        <f t="shared" si="116"/>
        <v>R</v>
      </c>
      <c r="AV445" s="7">
        <v>28</v>
      </c>
      <c r="AW445" s="7" t="str">
        <f t="shared" si="117"/>
        <v>S</v>
      </c>
      <c r="AX445" s="7">
        <v>34</v>
      </c>
      <c r="AY445" s="7" t="str">
        <f t="shared" si="118"/>
        <v>S</v>
      </c>
      <c r="AZ445" s="7">
        <v>30</v>
      </c>
      <c r="BA445" s="7" t="str">
        <f t="shared" si="119"/>
        <v>S</v>
      </c>
      <c r="BB445" s="7">
        <v>24</v>
      </c>
      <c r="BC445" s="7" t="str">
        <f t="shared" si="120"/>
        <v>S</v>
      </c>
      <c r="BD445" s="7">
        <v>31</v>
      </c>
      <c r="BE445" s="7" t="str">
        <f t="shared" si="121"/>
        <v>S</v>
      </c>
      <c r="BF445" s="7">
        <v>36</v>
      </c>
      <c r="BG445" s="7" t="str">
        <f t="shared" si="122"/>
        <v>S</v>
      </c>
      <c r="BH445" s="7">
        <v>29</v>
      </c>
      <c r="BI445" s="7" t="str">
        <f t="shared" si="123"/>
        <v>S</v>
      </c>
      <c r="BJ445" s="7">
        <v>31</v>
      </c>
      <c r="BK445" s="7" t="str">
        <f t="shared" si="124"/>
        <v>S</v>
      </c>
      <c r="BL445" s="1"/>
      <c r="BM445" s="7" t="s">
        <v>1016</v>
      </c>
    </row>
    <row r="446" spans="1:65">
      <c r="A446" t="s">
        <v>1579</v>
      </c>
      <c r="C446">
        <v>4571</v>
      </c>
      <c r="D446" t="s">
        <v>1579</v>
      </c>
      <c r="E446" s="23"/>
      <c r="F446" t="s">
        <v>1579</v>
      </c>
      <c r="G446" s="7" t="s">
        <v>1580</v>
      </c>
      <c r="H446" t="s">
        <v>1579</v>
      </c>
      <c r="I446" s="12" t="s">
        <v>1396</v>
      </c>
      <c r="J446" s="2" t="s">
        <v>1397</v>
      </c>
      <c r="K446" t="s">
        <v>1013</v>
      </c>
      <c r="L446" s="5" t="s">
        <v>1579</v>
      </c>
      <c r="M446" s="4" t="s">
        <v>1014</v>
      </c>
      <c r="N446">
        <v>540</v>
      </c>
      <c r="O446" t="s">
        <v>1579</v>
      </c>
      <c r="P446">
        <v>0</v>
      </c>
      <c r="Q446" s="7">
        <v>0</v>
      </c>
      <c r="R446" s="7">
        <v>0</v>
      </c>
      <c r="S446" s="7">
        <v>0</v>
      </c>
      <c r="T446" s="7">
        <v>1</v>
      </c>
      <c r="U446" s="7">
        <v>1</v>
      </c>
      <c r="V446" s="7">
        <v>0</v>
      </c>
      <c r="W446" s="7">
        <v>0</v>
      </c>
      <c r="X446" s="7">
        <v>1</v>
      </c>
      <c r="Y446" s="7">
        <v>1</v>
      </c>
      <c r="Z446" s="7">
        <v>0.5</v>
      </c>
      <c r="AA446" s="7">
        <v>0.5</v>
      </c>
      <c r="AB446" s="7">
        <v>0</v>
      </c>
      <c r="AC446" s="7">
        <v>0</v>
      </c>
      <c r="AD446" s="7">
        <v>0</v>
      </c>
      <c r="AE446" s="7">
        <v>0.5</v>
      </c>
      <c r="AF446" s="7"/>
      <c r="AG446" s="7"/>
      <c r="AH446" s="7">
        <v>25</v>
      </c>
      <c r="AI446" s="7" t="str">
        <f t="shared" si="110"/>
        <v>S</v>
      </c>
      <c r="AJ446" s="7">
        <v>6</v>
      </c>
      <c r="AK446" s="7" t="str">
        <f t="shared" si="111"/>
        <v>R</v>
      </c>
      <c r="AL446" s="7">
        <v>6</v>
      </c>
      <c r="AM446" s="7" t="str">
        <f t="shared" si="112"/>
        <v>R</v>
      </c>
      <c r="AN446" s="7">
        <v>6</v>
      </c>
      <c r="AO446" s="7" t="str">
        <f t="shared" si="113"/>
        <v>R</v>
      </c>
      <c r="AP446" s="7">
        <v>34</v>
      </c>
      <c r="AQ446" s="7" t="str">
        <f t="shared" si="114"/>
        <v>S</v>
      </c>
      <c r="AR446" s="7">
        <v>16</v>
      </c>
      <c r="AS446" s="7" t="str">
        <f t="shared" si="115"/>
        <v>R</v>
      </c>
      <c r="AT446" s="7">
        <v>24</v>
      </c>
      <c r="AU446" s="7" t="str">
        <f t="shared" si="116"/>
        <v>S</v>
      </c>
      <c r="AV446" s="7">
        <v>25</v>
      </c>
      <c r="AW446" s="7" t="str">
        <f t="shared" si="117"/>
        <v>I</v>
      </c>
      <c r="AX446" s="7">
        <v>27</v>
      </c>
      <c r="AY446" s="7" t="str">
        <f t="shared" si="118"/>
        <v>S</v>
      </c>
      <c r="AZ446" s="7">
        <v>30</v>
      </c>
      <c r="BA446" s="7" t="str">
        <f t="shared" si="119"/>
        <v>S</v>
      </c>
      <c r="BB446" s="7">
        <v>24</v>
      </c>
      <c r="BC446" s="7" t="str">
        <f t="shared" si="120"/>
        <v>S</v>
      </c>
      <c r="BD446" s="7">
        <v>26</v>
      </c>
      <c r="BE446" s="7" t="str">
        <f t="shared" si="121"/>
        <v>S</v>
      </c>
      <c r="BF446" s="7">
        <v>30</v>
      </c>
      <c r="BG446" s="7" t="str">
        <f t="shared" si="122"/>
        <v>S</v>
      </c>
      <c r="BH446" s="7">
        <v>22</v>
      </c>
      <c r="BI446" s="7" t="str">
        <f t="shared" si="123"/>
        <v>I</v>
      </c>
      <c r="BJ446" s="7">
        <v>15</v>
      </c>
      <c r="BK446" s="7" t="str">
        <f t="shared" si="124"/>
        <v>I</v>
      </c>
      <c r="BL446" s="1"/>
      <c r="BM446" s="7" t="s">
        <v>1016</v>
      </c>
    </row>
    <row r="447" spans="1:65">
      <c r="A447" t="s">
        <v>1581</v>
      </c>
      <c r="C447">
        <v>4573</v>
      </c>
      <c r="D447" t="s">
        <v>1581</v>
      </c>
      <c r="E447" s="23"/>
      <c r="F447" t="s">
        <v>1581</v>
      </c>
      <c r="G447" s="7" t="s">
        <v>1582</v>
      </c>
      <c r="H447" t="s">
        <v>1581</v>
      </c>
      <c r="I447" s="12" t="s">
        <v>1396</v>
      </c>
      <c r="J447" s="2" t="s">
        <v>1397</v>
      </c>
      <c r="K447" t="s">
        <v>1013</v>
      </c>
      <c r="L447" s="5" t="s">
        <v>1581</v>
      </c>
      <c r="M447" s="4" t="s">
        <v>1014</v>
      </c>
      <c r="N447">
        <v>617</v>
      </c>
      <c r="O447" t="s">
        <v>1581</v>
      </c>
      <c r="P447">
        <v>0</v>
      </c>
      <c r="Q447" s="7">
        <v>0</v>
      </c>
      <c r="R447" s="7">
        <v>0</v>
      </c>
      <c r="S447" s="7">
        <v>0</v>
      </c>
      <c r="T447" s="7">
        <v>0.5</v>
      </c>
      <c r="U447" s="7">
        <v>0</v>
      </c>
      <c r="V447" s="7">
        <v>0</v>
      </c>
      <c r="W447" s="7">
        <v>0</v>
      </c>
      <c r="X447" s="7">
        <v>1</v>
      </c>
      <c r="Y447" s="7">
        <v>1</v>
      </c>
      <c r="Z447" s="7">
        <v>0</v>
      </c>
      <c r="AA447" s="7">
        <v>1</v>
      </c>
      <c r="AB447" s="7">
        <v>0</v>
      </c>
      <c r="AC447" s="7">
        <v>0</v>
      </c>
      <c r="AD447" s="7">
        <v>0</v>
      </c>
      <c r="AE447" s="7">
        <v>1</v>
      </c>
      <c r="AF447" s="7"/>
      <c r="AG447" s="7"/>
      <c r="AH447" s="7">
        <v>23</v>
      </c>
      <c r="AI447" s="7" t="str">
        <f t="shared" si="110"/>
        <v>S</v>
      </c>
      <c r="AJ447" s="7">
        <v>11</v>
      </c>
      <c r="AK447" s="7" t="str">
        <f t="shared" si="111"/>
        <v>R</v>
      </c>
      <c r="AL447" s="7">
        <v>6</v>
      </c>
      <c r="AM447" s="7" t="str">
        <f t="shared" si="112"/>
        <v>R</v>
      </c>
      <c r="AN447" s="7">
        <v>20</v>
      </c>
      <c r="AO447" s="7" t="str">
        <f t="shared" si="113"/>
        <v>I</v>
      </c>
      <c r="AP447" s="7">
        <v>32</v>
      </c>
      <c r="AQ447" s="7" t="str">
        <f t="shared" si="114"/>
        <v>S</v>
      </c>
      <c r="AR447" s="7">
        <v>34</v>
      </c>
      <c r="AS447" s="7" t="str">
        <f t="shared" si="115"/>
        <v>S</v>
      </c>
      <c r="AT447" s="7">
        <v>34</v>
      </c>
      <c r="AU447" s="7" t="str">
        <f t="shared" si="116"/>
        <v>S</v>
      </c>
      <c r="AV447" s="7">
        <v>6</v>
      </c>
      <c r="AW447" s="7" t="str">
        <f t="shared" si="117"/>
        <v>R</v>
      </c>
      <c r="AX447" s="7">
        <v>34</v>
      </c>
      <c r="AY447" s="7" t="str">
        <f t="shared" si="118"/>
        <v>S</v>
      </c>
      <c r="AZ447" s="7">
        <v>30</v>
      </c>
      <c r="BA447" s="7" t="str">
        <f t="shared" si="119"/>
        <v>S</v>
      </c>
      <c r="BB447" s="7">
        <v>20</v>
      </c>
      <c r="BC447" s="7" t="str">
        <f t="shared" si="120"/>
        <v>S</v>
      </c>
      <c r="BD447" s="7">
        <v>32</v>
      </c>
      <c r="BE447" s="7" t="str">
        <f t="shared" si="121"/>
        <v>S</v>
      </c>
      <c r="BF447" s="7">
        <v>38</v>
      </c>
      <c r="BG447" s="7" t="str">
        <f t="shared" si="122"/>
        <v>S</v>
      </c>
      <c r="BH447" s="7">
        <v>25</v>
      </c>
      <c r="BI447" s="7" t="str">
        <f t="shared" si="123"/>
        <v>S</v>
      </c>
      <c r="BJ447" s="7">
        <v>6</v>
      </c>
      <c r="BK447" s="7" t="str">
        <f t="shared" si="124"/>
        <v>R</v>
      </c>
      <c r="BL447" s="1"/>
      <c r="BM447" s="7" t="s">
        <v>1016</v>
      </c>
    </row>
    <row r="448" spans="1:65">
      <c r="A448" t="s">
        <v>1583</v>
      </c>
      <c r="B448">
        <v>1</v>
      </c>
      <c r="C448">
        <v>4576</v>
      </c>
      <c r="D448" t="s">
        <v>1583</v>
      </c>
      <c r="E448" s="23">
        <v>43600</v>
      </c>
      <c r="F448" t="s">
        <v>1583</v>
      </c>
      <c r="G448" s="7" t="s">
        <v>1584</v>
      </c>
      <c r="H448" t="s">
        <v>1583</v>
      </c>
      <c r="I448" s="12" t="s">
        <v>1396</v>
      </c>
      <c r="J448" s="2" t="s">
        <v>1397</v>
      </c>
      <c r="K448" t="s">
        <v>1013</v>
      </c>
      <c r="L448" s="5" t="s">
        <v>1583</v>
      </c>
      <c r="M448" s="4" t="s">
        <v>1014</v>
      </c>
      <c r="N448">
        <v>1193</v>
      </c>
      <c r="O448" t="s">
        <v>1583</v>
      </c>
      <c r="P448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1</v>
      </c>
      <c r="Y448" s="7">
        <v>0</v>
      </c>
      <c r="Z448" s="7">
        <v>0</v>
      </c>
      <c r="AA448" s="7">
        <v>1</v>
      </c>
      <c r="AB448" s="7">
        <v>0</v>
      </c>
      <c r="AC448" s="7">
        <v>0</v>
      </c>
      <c r="AD448" s="7">
        <v>0</v>
      </c>
      <c r="AE448" s="7">
        <v>0</v>
      </c>
      <c r="AF448" s="7"/>
      <c r="AG448" s="7"/>
      <c r="AH448" s="7">
        <v>25</v>
      </c>
      <c r="AI448" s="7" t="str">
        <f t="shared" si="110"/>
        <v>S</v>
      </c>
      <c r="AJ448" s="7">
        <v>21</v>
      </c>
      <c r="AK448" s="7" t="str">
        <f t="shared" si="111"/>
        <v>S</v>
      </c>
      <c r="AL448" s="7">
        <v>6</v>
      </c>
      <c r="AM448" s="7" t="str">
        <f t="shared" si="112"/>
        <v>R</v>
      </c>
      <c r="AN448" s="7">
        <v>27</v>
      </c>
      <c r="AO448" s="7" t="str">
        <f t="shared" si="113"/>
        <v>S</v>
      </c>
      <c r="AP448" s="7">
        <v>38</v>
      </c>
      <c r="AQ448" s="7" t="str">
        <f t="shared" si="114"/>
        <v>S</v>
      </c>
      <c r="AR448" s="7">
        <v>32</v>
      </c>
      <c r="AS448" s="7" t="str">
        <f t="shared" si="115"/>
        <v>S</v>
      </c>
      <c r="AT448" s="7">
        <v>35</v>
      </c>
      <c r="AU448" s="7" t="str">
        <f t="shared" si="116"/>
        <v>S</v>
      </c>
      <c r="AV448" s="7">
        <v>10</v>
      </c>
      <c r="AW448" s="7" t="str">
        <f t="shared" si="117"/>
        <v>R</v>
      </c>
      <c r="AX448" s="7">
        <v>39</v>
      </c>
      <c r="AY448" s="7" t="str">
        <f t="shared" si="118"/>
        <v>S</v>
      </c>
      <c r="AZ448" s="7">
        <v>30</v>
      </c>
      <c r="BA448" s="7" t="str">
        <f t="shared" si="119"/>
        <v>S</v>
      </c>
      <c r="BB448" s="7">
        <v>24</v>
      </c>
      <c r="BC448" s="7" t="str">
        <f t="shared" si="120"/>
        <v>S</v>
      </c>
      <c r="BD448" s="7">
        <v>32</v>
      </c>
      <c r="BE448" s="7" t="str">
        <f t="shared" si="121"/>
        <v>S</v>
      </c>
      <c r="BF448" s="7">
        <v>37</v>
      </c>
      <c r="BG448" s="7" t="str">
        <f t="shared" si="122"/>
        <v>S</v>
      </c>
      <c r="BH448" s="7">
        <v>28</v>
      </c>
      <c r="BI448" s="7" t="str">
        <f t="shared" si="123"/>
        <v>S</v>
      </c>
      <c r="BJ448" s="7">
        <v>31</v>
      </c>
      <c r="BK448" s="7" t="str">
        <f t="shared" si="124"/>
        <v>S</v>
      </c>
      <c r="BL448" s="1"/>
      <c r="BM448" s="7" t="s">
        <v>1016</v>
      </c>
    </row>
    <row r="449" spans="1:65">
      <c r="A449" t="s">
        <v>1585</v>
      </c>
      <c r="B449">
        <v>1</v>
      </c>
      <c r="C449">
        <v>4577</v>
      </c>
      <c r="D449" t="s">
        <v>1585</v>
      </c>
      <c r="E449" s="23">
        <v>43600</v>
      </c>
      <c r="F449" t="s">
        <v>1585</v>
      </c>
      <c r="G449" s="7" t="s">
        <v>1586</v>
      </c>
      <c r="H449" t="s">
        <v>1585</v>
      </c>
      <c r="I449" s="12" t="s">
        <v>1396</v>
      </c>
      <c r="J449" s="2" t="s">
        <v>1397</v>
      </c>
      <c r="K449" t="s">
        <v>1013</v>
      </c>
      <c r="L449" s="5" t="s">
        <v>1585</v>
      </c>
      <c r="M449" s="4" t="s">
        <v>1014</v>
      </c>
      <c r="N449">
        <v>131</v>
      </c>
      <c r="O449" t="s">
        <v>1585</v>
      </c>
      <c r="P449">
        <v>1</v>
      </c>
      <c r="Q449" s="7">
        <v>0</v>
      </c>
      <c r="R449" s="7">
        <v>0</v>
      </c>
      <c r="S449" s="7">
        <v>0</v>
      </c>
      <c r="T449" s="7">
        <v>1</v>
      </c>
      <c r="U449" s="7">
        <v>0</v>
      </c>
      <c r="V449" s="7">
        <v>1</v>
      </c>
      <c r="W449" s="7">
        <v>0.5</v>
      </c>
      <c r="X449" s="7">
        <v>1</v>
      </c>
      <c r="Y449" s="7">
        <v>0.5</v>
      </c>
      <c r="Z449" s="7">
        <v>0</v>
      </c>
      <c r="AA449" s="7">
        <v>1</v>
      </c>
      <c r="AB449" s="7">
        <v>0</v>
      </c>
      <c r="AC449" s="7">
        <v>1</v>
      </c>
      <c r="AD449" s="7">
        <v>0</v>
      </c>
      <c r="AE449" s="7">
        <v>1</v>
      </c>
      <c r="AF449" s="7"/>
      <c r="AG449" s="7"/>
      <c r="AH449" s="7">
        <v>21</v>
      </c>
      <c r="AI449" s="7" t="str">
        <f t="shared" si="110"/>
        <v>S</v>
      </c>
      <c r="AJ449" s="7">
        <v>14</v>
      </c>
      <c r="AK449" s="7" t="str">
        <f t="shared" si="111"/>
        <v>I</v>
      </c>
      <c r="AL449" s="7">
        <v>6</v>
      </c>
      <c r="AM449" s="7" t="str">
        <f t="shared" si="112"/>
        <v>R</v>
      </c>
      <c r="AN449" s="7">
        <v>6</v>
      </c>
      <c r="AO449" s="7" t="str">
        <f t="shared" si="113"/>
        <v>R</v>
      </c>
      <c r="AP449" s="7">
        <v>19</v>
      </c>
      <c r="AQ449" s="7" t="str">
        <f t="shared" si="114"/>
        <v>I</v>
      </c>
      <c r="AR449" s="7">
        <v>22</v>
      </c>
      <c r="AS449" s="7" t="str">
        <f t="shared" si="115"/>
        <v>S</v>
      </c>
      <c r="AT449" s="7">
        <v>12</v>
      </c>
      <c r="AU449" s="7" t="str">
        <f t="shared" si="116"/>
        <v>R</v>
      </c>
      <c r="AV449" s="7">
        <v>6</v>
      </c>
      <c r="AW449" s="7" t="str">
        <f t="shared" si="117"/>
        <v>R</v>
      </c>
      <c r="AX449" s="7">
        <v>35</v>
      </c>
      <c r="AY449" s="7" t="str">
        <f t="shared" si="118"/>
        <v>S</v>
      </c>
      <c r="AZ449" s="7">
        <v>32</v>
      </c>
      <c r="BA449" s="7" t="str">
        <f t="shared" si="119"/>
        <v>S</v>
      </c>
      <c r="BB449" s="7">
        <v>6</v>
      </c>
      <c r="BC449" s="7" t="str">
        <f t="shared" si="120"/>
        <v>R</v>
      </c>
      <c r="BD449" s="7">
        <v>33</v>
      </c>
      <c r="BE449" s="7" t="str">
        <f t="shared" si="121"/>
        <v>S</v>
      </c>
      <c r="BF449" s="7">
        <v>35</v>
      </c>
      <c r="BG449" s="7" t="str">
        <f t="shared" si="122"/>
        <v>S</v>
      </c>
      <c r="BH449" s="7">
        <v>28</v>
      </c>
      <c r="BI449" s="7" t="str">
        <f t="shared" si="123"/>
        <v>S</v>
      </c>
      <c r="BJ449" s="7">
        <v>6</v>
      </c>
      <c r="BK449" s="7" t="str">
        <f t="shared" si="124"/>
        <v>R</v>
      </c>
      <c r="BL449" s="1"/>
      <c r="BM449" s="7" t="s">
        <v>1016</v>
      </c>
    </row>
    <row r="450" spans="1:65">
      <c r="A450" t="s">
        <v>1587</v>
      </c>
      <c r="B450">
        <v>1</v>
      </c>
      <c r="C450">
        <v>4580</v>
      </c>
      <c r="D450" t="s">
        <v>1587</v>
      </c>
      <c r="E450" s="23">
        <v>43600</v>
      </c>
      <c r="F450" t="s">
        <v>1587</v>
      </c>
      <c r="G450" s="7" t="s">
        <v>1586</v>
      </c>
      <c r="H450" t="s">
        <v>1587</v>
      </c>
      <c r="I450" s="12" t="s">
        <v>1396</v>
      </c>
      <c r="J450" s="2" t="s">
        <v>1397</v>
      </c>
      <c r="K450" t="s">
        <v>1013</v>
      </c>
      <c r="L450" s="5" t="s">
        <v>1587</v>
      </c>
      <c r="M450" s="4" t="s">
        <v>1014</v>
      </c>
      <c r="N450">
        <v>131</v>
      </c>
      <c r="O450" t="s">
        <v>1587</v>
      </c>
      <c r="P450">
        <v>1</v>
      </c>
      <c r="Q450" s="7">
        <v>0</v>
      </c>
      <c r="R450" s="7">
        <v>0</v>
      </c>
      <c r="S450" s="7">
        <v>0</v>
      </c>
      <c r="T450" s="7">
        <v>1</v>
      </c>
      <c r="U450" s="7">
        <v>0</v>
      </c>
      <c r="V450" s="7">
        <v>1</v>
      </c>
      <c r="W450" s="7">
        <v>0.5</v>
      </c>
      <c r="X450" s="7">
        <v>1</v>
      </c>
      <c r="Y450" s="7">
        <v>0.5</v>
      </c>
      <c r="Z450" s="7">
        <v>0</v>
      </c>
      <c r="AA450" s="7">
        <v>1</v>
      </c>
      <c r="AB450" s="7">
        <v>0</v>
      </c>
      <c r="AC450" s="7">
        <v>1</v>
      </c>
      <c r="AD450" s="7">
        <v>0</v>
      </c>
      <c r="AE450" s="7">
        <v>1</v>
      </c>
      <c r="AF450" s="7"/>
      <c r="AG450" s="7"/>
      <c r="AH450" s="7">
        <v>20</v>
      </c>
      <c r="AI450" s="7" t="str">
        <f t="shared" si="110"/>
        <v>S</v>
      </c>
      <c r="AJ450" s="7">
        <v>12</v>
      </c>
      <c r="AK450" s="7" t="str">
        <f t="shared" si="111"/>
        <v>I</v>
      </c>
      <c r="AL450" s="7">
        <v>6</v>
      </c>
      <c r="AM450" s="7" t="str">
        <f t="shared" si="112"/>
        <v>R</v>
      </c>
      <c r="AN450" s="7">
        <v>6</v>
      </c>
      <c r="AO450" s="7" t="str">
        <f t="shared" si="113"/>
        <v>R</v>
      </c>
      <c r="AP450" s="7">
        <v>23</v>
      </c>
      <c r="AQ450" s="7" t="str">
        <f t="shared" si="114"/>
        <v>I</v>
      </c>
      <c r="AR450" s="7">
        <v>23</v>
      </c>
      <c r="AS450" s="7" t="str">
        <f t="shared" si="115"/>
        <v>S</v>
      </c>
      <c r="AT450" s="7">
        <v>9</v>
      </c>
      <c r="AU450" s="7" t="str">
        <f t="shared" si="116"/>
        <v>R</v>
      </c>
      <c r="AV450" s="7">
        <v>6</v>
      </c>
      <c r="AW450" s="7" t="str">
        <f t="shared" si="117"/>
        <v>R</v>
      </c>
      <c r="AX450" s="7">
        <v>35</v>
      </c>
      <c r="AY450" s="7" t="str">
        <f t="shared" si="118"/>
        <v>S</v>
      </c>
      <c r="AZ450" s="7">
        <v>30</v>
      </c>
      <c r="BA450" s="7" t="str">
        <f t="shared" si="119"/>
        <v>S</v>
      </c>
      <c r="BB450" s="7">
        <v>6</v>
      </c>
      <c r="BC450" s="7" t="str">
        <f t="shared" si="120"/>
        <v>R</v>
      </c>
      <c r="BD450" s="7">
        <v>34</v>
      </c>
      <c r="BE450" s="7" t="str">
        <f t="shared" si="121"/>
        <v>S</v>
      </c>
      <c r="BF450" s="7">
        <v>36</v>
      </c>
      <c r="BG450" s="7" t="str">
        <f t="shared" si="122"/>
        <v>S</v>
      </c>
      <c r="BH450" s="7">
        <v>26</v>
      </c>
      <c r="BI450" s="7" t="str">
        <f t="shared" si="123"/>
        <v>S</v>
      </c>
      <c r="BJ450" s="7">
        <v>6</v>
      </c>
      <c r="BK450" s="7" t="str">
        <f t="shared" si="124"/>
        <v>R</v>
      </c>
      <c r="BL450" s="1"/>
      <c r="BM450" s="7" t="s">
        <v>1016</v>
      </c>
    </row>
    <row r="451" spans="1:65">
      <c r="A451" t="s">
        <v>1588</v>
      </c>
      <c r="C451">
        <v>4583</v>
      </c>
      <c r="D451" t="s">
        <v>1588</v>
      </c>
      <c r="E451" s="23"/>
      <c r="F451" t="s">
        <v>1588</v>
      </c>
      <c r="G451" s="7" t="s">
        <v>1589</v>
      </c>
      <c r="H451" t="s">
        <v>1588</v>
      </c>
      <c r="I451" s="12" t="s">
        <v>1396</v>
      </c>
      <c r="J451" s="2" t="s">
        <v>1397</v>
      </c>
      <c r="K451" t="s">
        <v>1013</v>
      </c>
      <c r="L451" s="5" t="s">
        <v>1588</v>
      </c>
      <c r="M451" s="4" t="s">
        <v>1014</v>
      </c>
      <c r="N451">
        <v>38</v>
      </c>
      <c r="O451" t="s">
        <v>1588</v>
      </c>
      <c r="P451">
        <v>1</v>
      </c>
      <c r="Q451" s="7">
        <v>0</v>
      </c>
      <c r="R451" s="7">
        <v>0</v>
      </c>
      <c r="S451" s="7">
        <v>0</v>
      </c>
      <c r="T451" s="7">
        <v>1</v>
      </c>
      <c r="U451" s="7">
        <v>0</v>
      </c>
      <c r="V451" s="7">
        <v>1</v>
      </c>
      <c r="W451" s="7">
        <v>0</v>
      </c>
      <c r="X451" s="7">
        <v>1</v>
      </c>
      <c r="Y451" s="7">
        <v>0</v>
      </c>
      <c r="Z451" s="7">
        <v>0</v>
      </c>
      <c r="AA451" s="7">
        <v>0.5</v>
      </c>
      <c r="AB451" s="7">
        <v>0</v>
      </c>
      <c r="AC451" s="7">
        <v>0</v>
      </c>
      <c r="AD451" s="7">
        <v>0</v>
      </c>
      <c r="AE451" s="7">
        <v>1</v>
      </c>
      <c r="AF451" s="7"/>
      <c r="AG451" s="7"/>
      <c r="AH451" s="7">
        <v>26</v>
      </c>
      <c r="AI451" s="7" t="str">
        <f t="shared" si="110"/>
        <v>S</v>
      </c>
      <c r="AJ451" s="7">
        <v>19</v>
      </c>
      <c r="AK451" s="7" t="str">
        <f t="shared" si="111"/>
        <v>S</v>
      </c>
      <c r="AL451" s="7">
        <v>6</v>
      </c>
      <c r="AM451" s="7" t="str">
        <f t="shared" si="112"/>
        <v>R</v>
      </c>
      <c r="AN451" s="7">
        <v>6</v>
      </c>
      <c r="AO451" s="7" t="str">
        <f t="shared" si="113"/>
        <v>R</v>
      </c>
      <c r="AP451" s="7">
        <v>26</v>
      </c>
      <c r="AQ451" s="7" t="str">
        <f t="shared" si="114"/>
        <v>S</v>
      </c>
      <c r="AR451" s="7">
        <v>29</v>
      </c>
      <c r="AS451" s="7" t="str">
        <f t="shared" si="115"/>
        <v>S</v>
      </c>
      <c r="AT451" s="7">
        <v>18</v>
      </c>
      <c r="AU451" s="7" t="str">
        <f t="shared" si="116"/>
        <v>R</v>
      </c>
      <c r="AV451" s="7">
        <v>24</v>
      </c>
      <c r="AW451" s="7" t="str">
        <f t="shared" si="117"/>
        <v>I</v>
      </c>
      <c r="AX451" s="7">
        <v>33</v>
      </c>
      <c r="AY451" s="7" t="str">
        <f t="shared" si="118"/>
        <v>S</v>
      </c>
      <c r="AZ451" s="7">
        <v>30</v>
      </c>
      <c r="BA451" s="7" t="str">
        <f t="shared" si="119"/>
        <v>S</v>
      </c>
      <c r="BB451" s="7">
        <v>28</v>
      </c>
      <c r="BC451" s="7" t="str">
        <f t="shared" si="120"/>
        <v>S</v>
      </c>
      <c r="BD451" s="7">
        <v>34</v>
      </c>
      <c r="BE451" s="7" t="str">
        <f t="shared" si="121"/>
        <v>S</v>
      </c>
      <c r="BF451" s="7">
        <v>37</v>
      </c>
      <c r="BG451" s="7" t="str">
        <f t="shared" si="122"/>
        <v>S</v>
      </c>
      <c r="BH451" s="7">
        <v>30</v>
      </c>
      <c r="BI451" s="7" t="str">
        <f t="shared" si="123"/>
        <v>S</v>
      </c>
      <c r="BJ451" s="7">
        <v>6</v>
      </c>
      <c r="BK451" s="7" t="str">
        <f t="shared" si="124"/>
        <v>R</v>
      </c>
      <c r="BL451" s="1"/>
      <c r="BM451" s="7" t="s">
        <v>1016</v>
      </c>
    </row>
    <row r="452" spans="1:65">
      <c r="A452" t="s">
        <v>1590</v>
      </c>
      <c r="C452">
        <v>4584</v>
      </c>
      <c r="D452" t="s">
        <v>1590</v>
      </c>
      <c r="E452" s="23"/>
      <c r="F452" t="s">
        <v>1590</v>
      </c>
      <c r="G452" s="7" t="s">
        <v>1589</v>
      </c>
      <c r="H452" t="s">
        <v>1590</v>
      </c>
      <c r="I452" s="12" t="s">
        <v>1396</v>
      </c>
      <c r="J452" s="2" t="s">
        <v>1397</v>
      </c>
      <c r="K452" t="s">
        <v>1013</v>
      </c>
      <c r="L452" s="5" t="s">
        <v>1590</v>
      </c>
      <c r="M452" s="4" t="s">
        <v>1014</v>
      </c>
      <c r="N452">
        <v>38</v>
      </c>
      <c r="O452" t="s">
        <v>1590</v>
      </c>
      <c r="P452">
        <v>1</v>
      </c>
      <c r="Q452" s="7">
        <v>0</v>
      </c>
      <c r="R452" s="7">
        <v>0</v>
      </c>
      <c r="S452" s="7">
        <v>0</v>
      </c>
      <c r="T452" s="7">
        <v>1</v>
      </c>
      <c r="U452" s="7">
        <v>0</v>
      </c>
      <c r="V452" s="7">
        <v>0.5</v>
      </c>
      <c r="W452" s="7">
        <v>0</v>
      </c>
      <c r="X452" s="7">
        <v>1</v>
      </c>
      <c r="Y452" s="7">
        <v>0</v>
      </c>
      <c r="Z452" s="7">
        <v>0</v>
      </c>
      <c r="AA452" s="7">
        <v>1</v>
      </c>
      <c r="AB452" s="7">
        <v>0</v>
      </c>
      <c r="AC452" s="7">
        <v>0</v>
      </c>
      <c r="AD452" s="7">
        <v>0</v>
      </c>
      <c r="AE452" s="7">
        <v>1</v>
      </c>
      <c r="AF452" s="7"/>
      <c r="AG452" s="7"/>
      <c r="AH452" s="7">
        <v>26</v>
      </c>
      <c r="AI452" s="7" t="str">
        <f t="shared" si="110"/>
        <v>S</v>
      </c>
      <c r="AJ452" s="7">
        <v>18</v>
      </c>
      <c r="AK452" s="7" t="str">
        <f t="shared" si="111"/>
        <v>S</v>
      </c>
      <c r="AL452" s="7">
        <v>6</v>
      </c>
      <c r="AM452" s="7" t="str">
        <f t="shared" si="112"/>
        <v>R</v>
      </c>
      <c r="AN452" s="7">
        <v>6</v>
      </c>
      <c r="AO452" s="7" t="str">
        <f t="shared" si="113"/>
        <v>R</v>
      </c>
      <c r="AP452" s="7">
        <v>26</v>
      </c>
      <c r="AQ452" s="7" t="str">
        <f t="shared" si="114"/>
        <v>S</v>
      </c>
      <c r="AR452" s="7">
        <v>31</v>
      </c>
      <c r="AS452" s="7" t="str">
        <f t="shared" si="115"/>
        <v>S</v>
      </c>
      <c r="AT452" s="7">
        <v>20</v>
      </c>
      <c r="AU452" s="7" t="str">
        <f t="shared" si="116"/>
        <v>I</v>
      </c>
      <c r="AV452" s="7">
        <v>21</v>
      </c>
      <c r="AW452" s="7" t="str">
        <f t="shared" si="117"/>
        <v>R</v>
      </c>
      <c r="AX452" s="7">
        <v>36</v>
      </c>
      <c r="AY452" s="7" t="str">
        <f t="shared" si="118"/>
        <v>S</v>
      </c>
      <c r="AZ452" s="7">
        <v>32</v>
      </c>
      <c r="BA452" s="7" t="str">
        <f t="shared" si="119"/>
        <v>S</v>
      </c>
      <c r="BB452" s="7">
        <v>24</v>
      </c>
      <c r="BC452" s="7" t="str">
        <f t="shared" si="120"/>
        <v>S</v>
      </c>
      <c r="BD452" s="7">
        <v>34</v>
      </c>
      <c r="BE452" s="7" t="str">
        <f t="shared" si="121"/>
        <v>S</v>
      </c>
      <c r="BF452" s="7">
        <v>40</v>
      </c>
      <c r="BG452" s="7" t="str">
        <f t="shared" si="122"/>
        <v>S</v>
      </c>
      <c r="BH452" s="7">
        <v>28</v>
      </c>
      <c r="BI452" s="7" t="str">
        <f t="shared" si="123"/>
        <v>S</v>
      </c>
      <c r="BJ452" s="7">
        <v>6</v>
      </c>
      <c r="BK452" s="7" t="str">
        <f t="shared" si="124"/>
        <v>R</v>
      </c>
      <c r="BL452" s="1"/>
      <c r="BM452" s="7" t="s">
        <v>1016</v>
      </c>
    </row>
    <row r="453" spans="1:65">
      <c r="A453" t="s">
        <v>1591</v>
      </c>
      <c r="C453">
        <v>4586</v>
      </c>
      <c r="D453" t="s">
        <v>1591</v>
      </c>
      <c r="E453" s="23"/>
      <c r="F453" t="s">
        <v>1591</v>
      </c>
      <c r="G453" s="7" t="s">
        <v>1592</v>
      </c>
      <c r="H453" t="s">
        <v>1591</v>
      </c>
      <c r="I453" s="12" t="s">
        <v>1396</v>
      </c>
      <c r="J453" s="2" t="s">
        <v>1397</v>
      </c>
      <c r="K453" t="s">
        <v>1013</v>
      </c>
      <c r="L453" s="5" t="s">
        <v>1591</v>
      </c>
      <c r="M453" s="4" t="s">
        <v>1014</v>
      </c>
      <c r="N453">
        <v>394</v>
      </c>
      <c r="O453" t="s">
        <v>1591</v>
      </c>
      <c r="P453">
        <v>1</v>
      </c>
      <c r="Q453" s="7">
        <v>0</v>
      </c>
      <c r="R453" s="7">
        <v>0</v>
      </c>
      <c r="S453" s="7">
        <v>0</v>
      </c>
      <c r="T453" s="7">
        <v>1</v>
      </c>
      <c r="U453" s="7">
        <v>0</v>
      </c>
      <c r="V453" s="7">
        <v>1</v>
      </c>
      <c r="W453" s="7">
        <v>0.5</v>
      </c>
      <c r="X453" s="7">
        <v>1</v>
      </c>
      <c r="Y453" s="7">
        <v>0</v>
      </c>
      <c r="Z453" s="7">
        <v>0</v>
      </c>
      <c r="AA453" s="7">
        <v>0.5</v>
      </c>
      <c r="AB453" s="7">
        <v>0</v>
      </c>
      <c r="AC453" s="7">
        <v>0</v>
      </c>
      <c r="AD453" s="7">
        <v>0</v>
      </c>
      <c r="AE453" s="7">
        <v>0</v>
      </c>
      <c r="AF453" s="7"/>
      <c r="AG453" s="7"/>
      <c r="AH453" s="7">
        <v>25</v>
      </c>
      <c r="AI453" s="7" t="str">
        <f t="shared" si="110"/>
        <v>S</v>
      </c>
      <c r="AJ453" s="7">
        <v>24</v>
      </c>
      <c r="AK453" s="7" t="str">
        <f t="shared" si="111"/>
        <v>S</v>
      </c>
      <c r="AL453" s="7">
        <v>6</v>
      </c>
      <c r="AM453" s="7" t="str">
        <f t="shared" si="112"/>
        <v>R</v>
      </c>
      <c r="AN453" s="7">
        <v>6</v>
      </c>
      <c r="AO453" s="7" t="str">
        <f t="shared" si="113"/>
        <v>R</v>
      </c>
      <c r="AP453" s="7">
        <v>24</v>
      </c>
      <c r="AQ453" s="7" t="str">
        <f t="shared" si="114"/>
        <v>I</v>
      </c>
      <c r="AR453" s="7">
        <v>25</v>
      </c>
      <c r="AS453" s="7" t="str">
        <f t="shared" si="115"/>
        <v>S</v>
      </c>
      <c r="AT453" s="7">
        <v>15</v>
      </c>
      <c r="AU453" s="7" t="str">
        <f t="shared" si="116"/>
        <v>R</v>
      </c>
      <c r="AV453" s="7">
        <v>24</v>
      </c>
      <c r="AW453" s="7" t="str">
        <f t="shared" si="117"/>
        <v>I</v>
      </c>
      <c r="AX453" s="7">
        <v>32</v>
      </c>
      <c r="AY453" s="7" t="str">
        <f t="shared" si="118"/>
        <v>S</v>
      </c>
      <c r="AZ453" s="7">
        <v>30</v>
      </c>
      <c r="BA453" s="7" t="str">
        <f t="shared" si="119"/>
        <v>S</v>
      </c>
      <c r="BB453" s="7">
        <v>25</v>
      </c>
      <c r="BC453" s="7" t="str">
        <f t="shared" si="120"/>
        <v>S</v>
      </c>
      <c r="BD453" s="7">
        <v>29</v>
      </c>
      <c r="BE453" s="7" t="str">
        <f t="shared" si="121"/>
        <v>S</v>
      </c>
      <c r="BF453" s="7">
        <v>34</v>
      </c>
      <c r="BG453" s="7" t="str">
        <f t="shared" si="122"/>
        <v>S</v>
      </c>
      <c r="BH453" s="7">
        <v>30</v>
      </c>
      <c r="BI453" s="7" t="str">
        <f t="shared" si="123"/>
        <v>S</v>
      </c>
      <c r="BJ453" s="7">
        <v>34</v>
      </c>
      <c r="BK453" s="7" t="str">
        <f t="shared" si="124"/>
        <v>S</v>
      </c>
      <c r="BL453" s="1"/>
      <c r="BM453" s="7" t="s">
        <v>1016</v>
      </c>
    </row>
    <row r="454" spans="1:65">
      <c r="A454" t="s">
        <v>1593</v>
      </c>
      <c r="C454">
        <v>4587</v>
      </c>
      <c r="D454" t="s">
        <v>1593</v>
      </c>
      <c r="E454" s="23"/>
      <c r="F454" t="s">
        <v>1593</v>
      </c>
      <c r="G454" s="7" t="s">
        <v>1592</v>
      </c>
      <c r="H454" t="s">
        <v>1593</v>
      </c>
      <c r="I454" s="12" t="s">
        <v>1396</v>
      </c>
      <c r="J454" s="2" t="s">
        <v>1397</v>
      </c>
      <c r="K454" t="s">
        <v>1013</v>
      </c>
      <c r="L454" s="5" t="s">
        <v>1593</v>
      </c>
      <c r="M454" s="4" t="s">
        <v>1014</v>
      </c>
      <c r="N454">
        <v>744</v>
      </c>
      <c r="O454" t="s">
        <v>1593</v>
      </c>
      <c r="P454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1</v>
      </c>
      <c r="Y454" s="7">
        <v>0</v>
      </c>
      <c r="Z454" s="7">
        <v>0</v>
      </c>
      <c r="AA454" s="7">
        <v>1</v>
      </c>
      <c r="AB454" s="7">
        <v>0</v>
      </c>
      <c r="AC454" s="7">
        <v>0</v>
      </c>
      <c r="AD454" s="7">
        <v>0</v>
      </c>
      <c r="AE454" s="7">
        <v>1</v>
      </c>
      <c r="AF454" s="7"/>
      <c r="AG454" s="7"/>
      <c r="AH454" s="7">
        <v>24</v>
      </c>
      <c r="AI454" s="7" t="str">
        <f t="shared" si="110"/>
        <v>S</v>
      </c>
      <c r="AJ454" s="7">
        <v>21</v>
      </c>
      <c r="AK454" s="7" t="str">
        <f t="shared" si="111"/>
        <v>S</v>
      </c>
      <c r="AL454" s="7">
        <v>6</v>
      </c>
      <c r="AM454" s="7" t="str">
        <f t="shared" si="112"/>
        <v>R</v>
      </c>
      <c r="AN454" s="7">
        <v>25</v>
      </c>
      <c r="AO454" s="7" t="str">
        <f t="shared" si="113"/>
        <v>S</v>
      </c>
      <c r="AP454" s="7">
        <v>33</v>
      </c>
      <c r="AQ454" s="7" t="str">
        <f t="shared" si="114"/>
        <v>S</v>
      </c>
      <c r="AR454" s="7">
        <v>30</v>
      </c>
      <c r="AS454" s="7" t="str">
        <f t="shared" si="115"/>
        <v>S</v>
      </c>
      <c r="AT454" s="7">
        <v>32</v>
      </c>
      <c r="AU454" s="7" t="str">
        <f t="shared" si="116"/>
        <v>S</v>
      </c>
      <c r="AV454" s="7">
        <v>12</v>
      </c>
      <c r="AW454" s="7" t="str">
        <f t="shared" si="117"/>
        <v>R</v>
      </c>
      <c r="AX454" s="7">
        <v>34</v>
      </c>
      <c r="AY454" s="7" t="str">
        <f t="shared" si="118"/>
        <v>S</v>
      </c>
      <c r="AZ454" s="7">
        <v>32</v>
      </c>
      <c r="BA454" s="7" t="str">
        <f t="shared" si="119"/>
        <v>S</v>
      </c>
      <c r="BB454" s="7">
        <v>24</v>
      </c>
      <c r="BC454" s="7" t="str">
        <f t="shared" si="120"/>
        <v>S</v>
      </c>
      <c r="BD454" s="7">
        <v>32</v>
      </c>
      <c r="BE454" s="7" t="str">
        <f t="shared" si="121"/>
        <v>S</v>
      </c>
      <c r="BF454" s="7">
        <v>32</v>
      </c>
      <c r="BG454" s="7" t="str">
        <f t="shared" si="122"/>
        <v>S</v>
      </c>
      <c r="BH454" s="7">
        <v>27</v>
      </c>
      <c r="BI454" s="7" t="str">
        <f t="shared" si="123"/>
        <v>S</v>
      </c>
      <c r="BJ454" s="7">
        <v>6</v>
      </c>
      <c r="BK454" s="7" t="str">
        <f t="shared" si="124"/>
        <v>R</v>
      </c>
      <c r="BL454" s="1"/>
      <c r="BM454" s="7" t="s">
        <v>1016</v>
      </c>
    </row>
    <row r="455" spans="1:65">
      <c r="A455" t="s">
        <v>1594</v>
      </c>
      <c r="C455">
        <v>4588</v>
      </c>
      <c r="D455" t="s">
        <v>1594</v>
      </c>
      <c r="E455" s="23"/>
      <c r="F455" t="s">
        <v>1594</v>
      </c>
      <c r="G455" s="7" t="s">
        <v>1592</v>
      </c>
      <c r="H455" t="s">
        <v>1594</v>
      </c>
      <c r="I455" s="12" t="s">
        <v>1396</v>
      </c>
      <c r="J455" s="2" t="s">
        <v>1397</v>
      </c>
      <c r="K455" t="s">
        <v>1013</v>
      </c>
      <c r="L455" s="5" t="s">
        <v>1594</v>
      </c>
      <c r="M455" s="4" t="s">
        <v>1014</v>
      </c>
      <c r="N455">
        <v>744</v>
      </c>
      <c r="O455" t="s">
        <v>1594</v>
      </c>
      <c r="P455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1</v>
      </c>
      <c r="Y455" s="7">
        <v>0</v>
      </c>
      <c r="Z455" s="7">
        <v>0</v>
      </c>
      <c r="AA455" s="7">
        <v>1</v>
      </c>
      <c r="AB455" s="7">
        <v>0</v>
      </c>
      <c r="AC455" s="7">
        <v>0</v>
      </c>
      <c r="AD455" s="7">
        <v>0</v>
      </c>
      <c r="AE455" s="7">
        <v>1</v>
      </c>
      <c r="AF455" s="7"/>
      <c r="AG455" s="7"/>
      <c r="AH455" s="7">
        <v>25</v>
      </c>
      <c r="AI455" s="7" t="str">
        <f t="shared" si="110"/>
        <v>S</v>
      </c>
      <c r="AJ455" s="7">
        <v>22</v>
      </c>
      <c r="AK455" s="7" t="str">
        <f t="shared" si="111"/>
        <v>S</v>
      </c>
      <c r="AL455" s="7">
        <v>6</v>
      </c>
      <c r="AM455" s="7" t="str">
        <f t="shared" si="112"/>
        <v>R</v>
      </c>
      <c r="AN455" s="7">
        <v>26</v>
      </c>
      <c r="AO455" s="7" t="str">
        <f t="shared" si="113"/>
        <v>S</v>
      </c>
      <c r="AP455" s="7">
        <v>32</v>
      </c>
      <c r="AQ455" s="7" t="str">
        <f t="shared" si="114"/>
        <v>S</v>
      </c>
      <c r="AR455" s="7">
        <v>30</v>
      </c>
      <c r="AS455" s="7" t="str">
        <f t="shared" si="115"/>
        <v>S</v>
      </c>
      <c r="AT455" s="7">
        <v>31</v>
      </c>
      <c r="AU455" s="7" t="str">
        <f t="shared" si="116"/>
        <v>S</v>
      </c>
      <c r="AV455" s="7">
        <v>16</v>
      </c>
      <c r="AW455" s="7" t="str">
        <f t="shared" si="117"/>
        <v>R</v>
      </c>
      <c r="AX455" s="7">
        <v>36</v>
      </c>
      <c r="AY455" s="7" t="str">
        <f t="shared" si="118"/>
        <v>S</v>
      </c>
      <c r="AZ455" s="7">
        <v>30</v>
      </c>
      <c r="BA455" s="7" t="str">
        <f t="shared" si="119"/>
        <v>S</v>
      </c>
      <c r="BB455" s="7">
        <v>25</v>
      </c>
      <c r="BC455" s="7" t="str">
        <f t="shared" si="120"/>
        <v>S</v>
      </c>
      <c r="BD455" s="7">
        <v>31</v>
      </c>
      <c r="BE455" s="7" t="str">
        <f t="shared" si="121"/>
        <v>S</v>
      </c>
      <c r="BF455" s="7">
        <v>33</v>
      </c>
      <c r="BG455" s="7" t="str">
        <f t="shared" si="122"/>
        <v>S</v>
      </c>
      <c r="BH455" s="7">
        <v>30</v>
      </c>
      <c r="BI455" s="7" t="str">
        <f t="shared" si="123"/>
        <v>S</v>
      </c>
      <c r="BJ455" s="7">
        <v>6</v>
      </c>
      <c r="BK455" s="7" t="str">
        <f t="shared" si="124"/>
        <v>R</v>
      </c>
      <c r="BL455" s="1"/>
      <c r="BM455" s="7" t="s">
        <v>1016</v>
      </c>
    </row>
    <row r="456" spans="1:65">
      <c r="A456" t="s">
        <v>1595</v>
      </c>
      <c r="C456">
        <v>4589</v>
      </c>
      <c r="D456" t="s">
        <v>1595</v>
      </c>
      <c r="E456" s="23"/>
      <c r="F456" t="s">
        <v>1595</v>
      </c>
      <c r="G456" s="7" t="s">
        <v>1592</v>
      </c>
      <c r="H456" t="s">
        <v>1595</v>
      </c>
      <c r="I456" s="12" t="s">
        <v>1396</v>
      </c>
      <c r="J456" s="2" t="s">
        <v>1397</v>
      </c>
      <c r="K456" t="s">
        <v>1013</v>
      </c>
      <c r="L456" s="5" t="s">
        <v>1595</v>
      </c>
      <c r="M456" s="4" t="s">
        <v>1014</v>
      </c>
      <c r="N456">
        <v>394</v>
      </c>
      <c r="O456" t="s">
        <v>1595</v>
      </c>
      <c r="P456">
        <v>1</v>
      </c>
      <c r="Q456" s="7">
        <v>0</v>
      </c>
      <c r="R456" s="7">
        <v>0</v>
      </c>
      <c r="S456" s="7">
        <v>0</v>
      </c>
      <c r="T456" s="7">
        <v>1</v>
      </c>
      <c r="U456" s="7">
        <v>0</v>
      </c>
      <c r="V456" s="7">
        <v>1</v>
      </c>
      <c r="W456" s="7">
        <v>0</v>
      </c>
      <c r="X456" s="7">
        <v>1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/>
      <c r="AG456" s="7"/>
      <c r="AH456" s="7">
        <v>26</v>
      </c>
      <c r="AI456" s="7" t="str">
        <f t="shared" si="110"/>
        <v>S</v>
      </c>
      <c r="AJ456" s="7">
        <v>25</v>
      </c>
      <c r="AK456" s="7" t="str">
        <f t="shared" si="111"/>
        <v>S</v>
      </c>
      <c r="AL456" s="7">
        <v>6</v>
      </c>
      <c r="AM456" s="7" t="str">
        <f t="shared" si="112"/>
        <v>R</v>
      </c>
      <c r="AN456" s="7">
        <v>6</v>
      </c>
      <c r="AO456" s="7" t="str">
        <f t="shared" si="113"/>
        <v>R</v>
      </c>
      <c r="AP456" s="7">
        <v>28</v>
      </c>
      <c r="AQ456" s="7" t="str">
        <f t="shared" si="114"/>
        <v>S</v>
      </c>
      <c r="AR456" s="7">
        <v>27</v>
      </c>
      <c r="AS456" s="7" t="str">
        <f t="shared" si="115"/>
        <v>S</v>
      </c>
      <c r="AT456" s="7">
        <v>19</v>
      </c>
      <c r="AU456" s="7" t="str">
        <f t="shared" si="116"/>
        <v>R</v>
      </c>
      <c r="AV456" s="7">
        <v>28</v>
      </c>
      <c r="AW456" s="7" t="str">
        <f t="shared" si="117"/>
        <v>S</v>
      </c>
      <c r="AX456" s="7">
        <v>34</v>
      </c>
      <c r="AY456" s="7" t="str">
        <f t="shared" si="118"/>
        <v>S</v>
      </c>
      <c r="AZ456" s="7">
        <v>32</v>
      </c>
      <c r="BA456" s="7" t="str">
        <f t="shared" si="119"/>
        <v>S</v>
      </c>
      <c r="BB456" s="7">
        <v>27</v>
      </c>
      <c r="BC456" s="7" t="str">
        <f t="shared" si="120"/>
        <v>S</v>
      </c>
      <c r="BD456" s="7">
        <v>34</v>
      </c>
      <c r="BE456" s="7" t="str">
        <f t="shared" si="121"/>
        <v>S</v>
      </c>
      <c r="BF456" s="7">
        <v>36</v>
      </c>
      <c r="BG456" s="7" t="str">
        <f t="shared" si="122"/>
        <v>S</v>
      </c>
      <c r="BH456" s="7">
        <v>33</v>
      </c>
      <c r="BI456" s="7" t="str">
        <f t="shared" si="123"/>
        <v>S</v>
      </c>
      <c r="BJ456" s="7">
        <v>34</v>
      </c>
      <c r="BK456" s="7" t="str">
        <f t="shared" si="124"/>
        <v>S</v>
      </c>
      <c r="BL456" s="1"/>
      <c r="BM456" s="7" t="s">
        <v>1016</v>
      </c>
    </row>
    <row r="457" spans="1:65">
      <c r="A457" t="s">
        <v>1596</v>
      </c>
      <c r="C457">
        <v>4590</v>
      </c>
      <c r="D457" t="s">
        <v>1596</v>
      </c>
      <c r="E457" s="23"/>
      <c r="F457" t="s">
        <v>1596</v>
      </c>
      <c r="G457" s="7" t="s">
        <v>1597</v>
      </c>
      <c r="H457" t="s">
        <v>1596</v>
      </c>
      <c r="I457" s="12" t="s">
        <v>1396</v>
      </c>
      <c r="J457" s="2" t="s">
        <v>1397</v>
      </c>
      <c r="K457" t="s">
        <v>1013</v>
      </c>
      <c r="L457" s="5" t="s">
        <v>1596</v>
      </c>
      <c r="M457" s="4" t="s">
        <v>1014</v>
      </c>
      <c r="N457">
        <v>69</v>
      </c>
      <c r="O457" t="s">
        <v>1596</v>
      </c>
      <c r="P45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1</v>
      </c>
      <c r="AB457" s="7">
        <v>0</v>
      </c>
      <c r="AC457" s="7">
        <v>0</v>
      </c>
      <c r="AD457" s="7">
        <v>0</v>
      </c>
      <c r="AE457" s="7">
        <v>0</v>
      </c>
      <c r="AF457" s="7"/>
      <c r="AG457" s="7"/>
      <c r="AH457" s="7">
        <v>22</v>
      </c>
      <c r="AI457" s="7" t="str">
        <f t="shared" si="110"/>
        <v>S</v>
      </c>
      <c r="AJ457" s="7">
        <v>25</v>
      </c>
      <c r="AK457" s="7" t="str">
        <f t="shared" si="111"/>
        <v>S</v>
      </c>
      <c r="AL457" s="7">
        <v>24</v>
      </c>
      <c r="AM457" s="7" t="str">
        <f t="shared" si="112"/>
        <v>S</v>
      </c>
      <c r="AN457" s="7">
        <v>27</v>
      </c>
      <c r="AO457" s="7" t="str">
        <f t="shared" si="113"/>
        <v>S</v>
      </c>
      <c r="AP457" s="7">
        <v>34</v>
      </c>
      <c r="AQ457" s="7" t="str">
        <f t="shared" si="114"/>
        <v>S</v>
      </c>
      <c r="AR457" s="7">
        <v>34</v>
      </c>
      <c r="AS457" s="7" t="str">
        <f t="shared" si="115"/>
        <v>S</v>
      </c>
      <c r="AT457" s="7">
        <v>30</v>
      </c>
      <c r="AU457" s="7" t="str">
        <f t="shared" si="116"/>
        <v>S</v>
      </c>
      <c r="AV457" s="7">
        <v>20</v>
      </c>
      <c r="AW457" s="7" t="str">
        <f t="shared" si="117"/>
        <v>R</v>
      </c>
      <c r="AX457" s="7">
        <v>35</v>
      </c>
      <c r="AY457" s="7" t="str">
        <f t="shared" si="118"/>
        <v>S</v>
      </c>
      <c r="AZ457" s="7">
        <v>29</v>
      </c>
      <c r="BA457" s="7" t="str">
        <f t="shared" si="119"/>
        <v>S</v>
      </c>
      <c r="BB457" s="7">
        <v>24</v>
      </c>
      <c r="BC457" s="7" t="str">
        <f t="shared" si="120"/>
        <v>S</v>
      </c>
      <c r="BD457" s="7">
        <v>30</v>
      </c>
      <c r="BE457" s="7" t="str">
        <f t="shared" si="121"/>
        <v>S</v>
      </c>
      <c r="BF457" s="7">
        <v>34</v>
      </c>
      <c r="BG457" s="7" t="str">
        <f t="shared" si="122"/>
        <v>S</v>
      </c>
      <c r="BH457" s="7">
        <v>30</v>
      </c>
      <c r="BI457" s="7" t="str">
        <f t="shared" si="123"/>
        <v>S</v>
      </c>
      <c r="BJ457" s="7">
        <v>33</v>
      </c>
      <c r="BK457" s="7" t="str">
        <f t="shared" si="124"/>
        <v>S</v>
      </c>
      <c r="BL457" s="1"/>
      <c r="BM457" s="7" t="s">
        <v>1016</v>
      </c>
    </row>
    <row r="458" spans="1:65">
      <c r="A458" t="s">
        <v>1598</v>
      </c>
      <c r="C458">
        <v>4591</v>
      </c>
      <c r="D458" t="s">
        <v>1598</v>
      </c>
      <c r="E458" s="23"/>
      <c r="F458" t="s">
        <v>1598</v>
      </c>
      <c r="G458" s="7" t="s">
        <v>1597</v>
      </c>
      <c r="H458" t="s">
        <v>1598</v>
      </c>
      <c r="I458" s="12" t="s">
        <v>1396</v>
      </c>
      <c r="J458" s="2" t="s">
        <v>1397</v>
      </c>
      <c r="K458" t="s">
        <v>1013</v>
      </c>
      <c r="L458" s="5" t="s">
        <v>1598</v>
      </c>
      <c r="M458" s="4" t="s">
        <v>1014</v>
      </c>
      <c r="N458">
        <v>69</v>
      </c>
      <c r="O458" t="s">
        <v>1598</v>
      </c>
      <c r="P458">
        <v>0</v>
      </c>
      <c r="Q458" s="7">
        <v>0</v>
      </c>
      <c r="R458" s="7">
        <v>1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1</v>
      </c>
      <c r="AB458" s="7">
        <v>0</v>
      </c>
      <c r="AC458" s="7">
        <v>0</v>
      </c>
      <c r="AD458" s="7">
        <v>0</v>
      </c>
      <c r="AE458" s="7">
        <v>0</v>
      </c>
      <c r="AF458" s="7"/>
      <c r="AG458" s="7"/>
      <c r="AH458" s="7">
        <v>24</v>
      </c>
      <c r="AI458" s="7" t="str">
        <f t="shared" si="110"/>
        <v>S</v>
      </c>
      <c r="AJ458" s="7">
        <v>22</v>
      </c>
      <c r="AK458" s="7" t="str">
        <f t="shared" si="111"/>
        <v>S</v>
      </c>
      <c r="AL458" s="7">
        <v>19</v>
      </c>
      <c r="AM458" s="7" t="str">
        <f t="shared" si="112"/>
        <v>S</v>
      </c>
      <c r="AN458" s="7">
        <v>26</v>
      </c>
      <c r="AO458" s="7" t="str">
        <f t="shared" si="113"/>
        <v>S</v>
      </c>
      <c r="AP458" s="7">
        <v>31</v>
      </c>
      <c r="AQ458" s="7" t="str">
        <f t="shared" si="114"/>
        <v>S</v>
      </c>
      <c r="AR458" s="7">
        <v>31</v>
      </c>
      <c r="AS458" s="7" t="str">
        <f t="shared" si="115"/>
        <v>S</v>
      </c>
      <c r="AT458" s="7">
        <v>31</v>
      </c>
      <c r="AU458" s="7" t="str">
        <f t="shared" si="116"/>
        <v>S</v>
      </c>
      <c r="AV458" s="7">
        <v>19</v>
      </c>
      <c r="AW458" s="7" t="str">
        <f t="shared" si="117"/>
        <v>R</v>
      </c>
      <c r="AX458" s="7">
        <v>35</v>
      </c>
      <c r="AY458" s="7" t="str">
        <f t="shared" si="118"/>
        <v>S</v>
      </c>
      <c r="AZ458" s="7">
        <v>29</v>
      </c>
      <c r="BA458" s="7" t="str">
        <f t="shared" si="119"/>
        <v>S</v>
      </c>
      <c r="BB458" s="7">
        <v>24</v>
      </c>
      <c r="BC458" s="7" t="str">
        <f t="shared" si="120"/>
        <v>S</v>
      </c>
      <c r="BD458" s="7">
        <v>16</v>
      </c>
      <c r="BE458" s="7" t="str">
        <f t="shared" si="121"/>
        <v>R</v>
      </c>
      <c r="BF458" s="7">
        <v>34</v>
      </c>
      <c r="BG458" s="7" t="str">
        <f t="shared" si="122"/>
        <v>S</v>
      </c>
      <c r="BH458" s="7">
        <v>28</v>
      </c>
      <c r="BI458" s="7" t="str">
        <f t="shared" si="123"/>
        <v>S</v>
      </c>
      <c r="BJ458" s="7">
        <v>30</v>
      </c>
      <c r="BK458" s="7" t="str">
        <f t="shared" si="124"/>
        <v>S</v>
      </c>
      <c r="BL458" s="1"/>
      <c r="BM458" s="7" t="s">
        <v>1016</v>
      </c>
    </row>
    <row r="459" spans="1:65">
      <c r="A459" t="s">
        <v>1599</v>
      </c>
      <c r="C459">
        <v>4592</v>
      </c>
      <c r="D459" t="s">
        <v>1599</v>
      </c>
      <c r="E459" s="23"/>
      <c r="F459" t="s">
        <v>1599</v>
      </c>
      <c r="G459" s="7" t="s">
        <v>1597</v>
      </c>
      <c r="H459" t="s">
        <v>1599</v>
      </c>
      <c r="I459" s="12" t="s">
        <v>1396</v>
      </c>
      <c r="J459" s="2" t="s">
        <v>1397</v>
      </c>
      <c r="K459" t="s">
        <v>1013</v>
      </c>
      <c r="L459" s="5" t="s">
        <v>1599</v>
      </c>
      <c r="M459" s="4" t="s">
        <v>1014</v>
      </c>
      <c r="N459">
        <v>69</v>
      </c>
      <c r="O459" t="s">
        <v>1599</v>
      </c>
      <c r="P459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1</v>
      </c>
      <c r="AB459" s="7">
        <v>0</v>
      </c>
      <c r="AC459" s="7">
        <v>0</v>
      </c>
      <c r="AD459" s="7">
        <v>0</v>
      </c>
      <c r="AE459" s="7">
        <v>0</v>
      </c>
      <c r="AF459" s="7"/>
      <c r="AG459" s="7"/>
      <c r="AH459" s="7">
        <v>24</v>
      </c>
      <c r="AI459" s="7" t="str">
        <f t="shared" si="110"/>
        <v>S</v>
      </c>
      <c r="AJ459" s="7">
        <v>25</v>
      </c>
      <c r="AK459" s="7" t="str">
        <f t="shared" si="111"/>
        <v>S</v>
      </c>
      <c r="AL459" s="7">
        <v>22</v>
      </c>
      <c r="AM459" s="7" t="str">
        <f t="shared" si="112"/>
        <v>S</v>
      </c>
      <c r="AN459" s="7">
        <v>28</v>
      </c>
      <c r="AO459" s="7" t="str">
        <f t="shared" si="113"/>
        <v>S</v>
      </c>
      <c r="AP459" s="7">
        <v>38</v>
      </c>
      <c r="AQ459" s="7" t="str">
        <f t="shared" si="114"/>
        <v>S</v>
      </c>
      <c r="AR459" s="7">
        <v>30</v>
      </c>
      <c r="AS459" s="7" t="str">
        <f t="shared" si="115"/>
        <v>S</v>
      </c>
      <c r="AT459" s="7">
        <v>35</v>
      </c>
      <c r="AU459" s="7" t="str">
        <f t="shared" si="116"/>
        <v>S</v>
      </c>
      <c r="AV459" s="7">
        <v>21</v>
      </c>
      <c r="AW459" s="7" t="str">
        <f t="shared" si="117"/>
        <v>R</v>
      </c>
      <c r="AX459" s="7">
        <v>34</v>
      </c>
      <c r="AY459" s="7" t="str">
        <f t="shared" si="118"/>
        <v>S</v>
      </c>
      <c r="AZ459" s="7">
        <v>23</v>
      </c>
      <c r="BA459" s="7" t="str">
        <f t="shared" si="119"/>
        <v>S</v>
      </c>
      <c r="BB459" s="7">
        <v>25</v>
      </c>
      <c r="BC459" s="7" t="str">
        <f t="shared" si="120"/>
        <v>S</v>
      </c>
      <c r="BD459" s="7">
        <v>34</v>
      </c>
      <c r="BE459" s="7" t="str">
        <f t="shared" si="121"/>
        <v>S</v>
      </c>
      <c r="BF459" s="7">
        <v>34</v>
      </c>
      <c r="BG459" s="7" t="str">
        <f t="shared" si="122"/>
        <v>S</v>
      </c>
      <c r="BH459" s="7">
        <v>32</v>
      </c>
      <c r="BI459" s="7" t="str">
        <f t="shared" si="123"/>
        <v>S</v>
      </c>
      <c r="BJ459" s="7">
        <v>36</v>
      </c>
      <c r="BK459" s="7" t="str">
        <f t="shared" si="124"/>
        <v>S</v>
      </c>
      <c r="BL459" s="1"/>
      <c r="BM459" s="7" t="s">
        <v>1016</v>
      </c>
    </row>
    <row r="460" spans="1:65">
      <c r="A460" t="s">
        <v>1600</v>
      </c>
      <c r="B460">
        <v>1</v>
      </c>
      <c r="C460">
        <v>4596</v>
      </c>
      <c r="D460" t="s">
        <v>1600</v>
      </c>
      <c r="E460" s="23">
        <v>43600</v>
      </c>
      <c r="F460" t="s">
        <v>1600</v>
      </c>
      <c r="G460" s="7" t="s">
        <v>1601</v>
      </c>
      <c r="H460" t="s">
        <v>1600</v>
      </c>
      <c r="I460" s="12" t="s">
        <v>1396</v>
      </c>
      <c r="J460" s="2" t="s">
        <v>1397</v>
      </c>
      <c r="K460" t="s">
        <v>1013</v>
      </c>
      <c r="L460" s="5" t="s">
        <v>1600</v>
      </c>
      <c r="M460" s="4" t="s">
        <v>1014</v>
      </c>
      <c r="N460">
        <v>88</v>
      </c>
      <c r="O460" t="s">
        <v>1600</v>
      </c>
      <c r="P460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1</v>
      </c>
      <c r="Y460" s="7">
        <v>0</v>
      </c>
      <c r="Z460" s="7">
        <v>0</v>
      </c>
      <c r="AA460" s="7">
        <v>1</v>
      </c>
      <c r="AB460" s="7">
        <v>0</v>
      </c>
      <c r="AC460" s="7">
        <v>0</v>
      </c>
      <c r="AD460" s="7">
        <v>0</v>
      </c>
      <c r="AE460" s="7">
        <v>0</v>
      </c>
      <c r="AF460" s="7"/>
      <c r="AG460" s="7"/>
      <c r="AH460" s="7">
        <v>22</v>
      </c>
      <c r="AI460" s="7" t="str">
        <f t="shared" si="110"/>
        <v>S</v>
      </c>
      <c r="AJ460" s="7">
        <v>21</v>
      </c>
      <c r="AK460" s="7" t="str">
        <f t="shared" si="111"/>
        <v>S</v>
      </c>
      <c r="AL460" s="7">
        <v>6</v>
      </c>
      <c r="AM460" s="7" t="str">
        <f t="shared" si="112"/>
        <v>R</v>
      </c>
      <c r="AN460" s="7">
        <v>25</v>
      </c>
      <c r="AO460" s="7" t="str">
        <f t="shared" si="113"/>
        <v>S</v>
      </c>
      <c r="AP460" s="7">
        <v>34</v>
      </c>
      <c r="AQ460" s="7" t="str">
        <f t="shared" si="114"/>
        <v>S</v>
      </c>
      <c r="AR460" s="7">
        <v>30</v>
      </c>
      <c r="AS460" s="7" t="str">
        <f t="shared" si="115"/>
        <v>S</v>
      </c>
      <c r="AT460" s="7">
        <v>33</v>
      </c>
      <c r="AU460" s="7" t="str">
        <f t="shared" si="116"/>
        <v>S</v>
      </c>
      <c r="AV460" s="7">
        <v>10</v>
      </c>
      <c r="AW460" s="7" t="str">
        <f t="shared" si="117"/>
        <v>R</v>
      </c>
      <c r="AX460" s="7">
        <v>36</v>
      </c>
      <c r="AY460" s="7" t="str">
        <f t="shared" si="118"/>
        <v>S</v>
      </c>
      <c r="AZ460" s="7">
        <v>30</v>
      </c>
      <c r="BA460" s="7" t="str">
        <f t="shared" si="119"/>
        <v>S</v>
      </c>
      <c r="BB460" s="7">
        <v>22</v>
      </c>
      <c r="BC460" s="7" t="str">
        <f t="shared" si="120"/>
        <v>S</v>
      </c>
      <c r="BD460" s="7">
        <v>32</v>
      </c>
      <c r="BE460" s="7" t="str">
        <f t="shared" si="121"/>
        <v>S</v>
      </c>
      <c r="BF460" s="7">
        <v>36</v>
      </c>
      <c r="BG460" s="7" t="str">
        <f t="shared" si="122"/>
        <v>S</v>
      </c>
      <c r="BH460" s="7">
        <v>29</v>
      </c>
      <c r="BI460" s="7" t="str">
        <f t="shared" si="123"/>
        <v>S</v>
      </c>
      <c r="BJ460" s="7">
        <v>29</v>
      </c>
      <c r="BK460" s="7" t="str">
        <f t="shared" si="124"/>
        <v>S</v>
      </c>
      <c r="BL460" s="1"/>
      <c r="BM460" s="7" t="s">
        <v>1016</v>
      </c>
    </row>
    <row r="461" spans="1:65">
      <c r="A461" t="s">
        <v>1602</v>
      </c>
      <c r="C461">
        <v>4599</v>
      </c>
      <c r="D461" t="s">
        <v>1602</v>
      </c>
      <c r="E461" s="23"/>
      <c r="F461" t="s">
        <v>1602</v>
      </c>
      <c r="G461" s="7" t="s">
        <v>1603</v>
      </c>
      <c r="H461" t="s">
        <v>1602</v>
      </c>
      <c r="I461" s="12" t="s">
        <v>1396</v>
      </c>
      <c r="J461" s="2" t="s">
        <v>1397</v>
      </c>
      <c r="K461" t="s">
        <v>1013</v>
      </c>
      <c r="L461" s="5" t="s">
        <v>1602</v>
      </c>
      <c r="M461" s="4" t="s">
        <v>1014</v>
      </c>
      <c r="N461">
        <v>38</v>
      </c>
      <c r="O461" t="s">
        <v>1602</v>
      </c>
      <c r="P461">
        <v>1</v>
      </c>
      <c r="Q461" s="7">
        <v>0</v>
      </c>
      <c r="R461" s="7">
        <v>0</v>
      </c>
      <c r="S461" s="7">
        <v>0</v>
      </c>
      <c r="T461" s="7">
        <v>1</v>
      </c>
      <c r="U461" s="7">
        <v>0</v>
      </c>
      <c r="V461" s="7">
        <v>1</v>
      </c>
      <c r="W461" s="7">
        <v>0</v>
      </c>
      <c r="X461" s="7">
        <v>1</v>
      </c>
      <c r="Y461" s="7">
        <v>0</v>
      </c>
      <c r="Z461" s="7">
        <v>0</v>
      </c>
      <c r="AA461" s="7">
        <v>1</v>
      </c>
      <c r="AB461" s="7">
        <v>0</v>
      </c>
      <c r="AC461" s="7">
        <v>0</v>
      </c>
      <c r="AD461" s="7">
        <v>0</v>
      </c>
      <c r="AE461" s="7">
        <v>1</v>
      </c>
      <c r="AF461" s="7"/>
      <c r="AG461" s="7"/>
      <c r="AH461" s="7">
        <v>24</v>
      </c>
      <c r="AI461" s="7" t="str">
        <f t="shared" si="110"/>
        <v>S</v>
      </c>
      <c r="AJ461" s="7">
        <v>19</v>
      </c>
      <c r="AK461" s="7" t="str">
        <f t="shared" si="111"/>
        <v>S</v>
      </c>
      <c r="AL461" s="7">
        <v>6</v>
      </c>
      <c r="AM461" s="7" t="str">
        <f t="shared" si="112"/>
        <v>R</v>
      </c>
      <c r="AN461" s="7">
        <v>6</v>
      </c>
      <c r="AO461" s="7" t="str">
        <f t="shared" si="113"/>
        <v>R</v>
      </c>
      <c r="AP461" s="7">
        <v>29</v>
      </c>
      <c r="AQ461" s="7" t="str">
        <f t="shared" si="114"/>
        <v>S</v>
      </c>
      <c r="AR461" s="7">
        <v>29</v>
      </c>
      <c r="AS461" s="7" t="str">
        <f t="shared" si="115"/>
        <v>S</v>
      </c>
      <c r="AT461" s="7">
        <v>15</v>
      </c>
      <c r="AU461" s="7" t="str">
        <f t="shared" si="116"/>
        <v>R</v>
      </c>
      <c r="AV461" s="7">
        <v>9</v>
      </c>
      <c r="AW461" s="7" t="str">
        <f t="shared" si="117"/>
        <v>R</v>
      </c>
      <c r="AX461" s="7">
        <v>34</v>
      </c>
      <c r="AY461" s="7" t="str">
        <f t="shared" si="118"/>
        <v>S</v>
      </c>
      <c r="AZ461" s="7">
        <v>31</v>
      </c>
      <c r="BA461" s="7" t="str">
        <f t="shared" si="119"/>
        <v>S</v>
      </c>
      <c r="BB461" s="7">
        <v>24</v>
      </c>
      <c r="BC461" s="7" t="str">
        <f t="shared" si="120"/>
        <v>S</v>
      </c>
      <c r="BD461" s="7">
        <v>31</v>
      </c>
      <c r="BE461" s="7" t="str">
        <f t="shared" si="121"/>
        <v>S</v>
      </c>
      <c r="BF461" s="7">
        <v>36</v>
      </c>
      <c r="BG461" s="7" t="str">
        <f t="shared" si="122"/>
        <v>S</v>
      </c>
      <c r="BH461" s="7">
        <v>29</v>
      </c>
      <c r="BI461" s="7" t="str">
        <f t="shared" si="123"/>
        <v>S</v>
      </c>
      <c r="BJ461" s="7">
        <v>6</v>
      </c>
      <c r="BK461" s="7" t="str">
        <f t="shared" si="124"/>
        <v>R</v>
      </c>
      <c r="BL461" s="1"/>
      <c r="BM461" s="7" t="s">
        <v>1016</v>
      </c>
    </row>
    <row r="462" spans="1:65">
      <c r="A462" t="s">
        <v>1604</v>
      </c>
      <c r="C462">
        <v>4600</v>
      </c>
      <c r="D462" t="s">
        <v>1604</v>
      </c>
      <c r="E462" s="23"/>
      <c r="F462" t="s">
        <v>1604</v>
      </c>
      <c r="G462" s="7" t="s">
        <v>1603</v>
      </c>
      <c r="H462" t="s">
        <v>1604</v>
      </c>
      <c r="I462" s="12" t="s">
        <v>1396</v>
      </c>
      <c r="J462" s="2" t="s">
        <v>1397</v>
      </c>
      <c r="K462" t="s">
        <v>1013</v>
      </c>
      <c r="L462" s="5" t="s">
        <v>1604</v>
      </c>
      <c r="M462" s="4" t="s">
        <v>1014</v>
      </c>
      <c r="N462">
        <v>38</v>
      </c>
      <c r="O462" t="s">
        <v>1604</v>
      </c>
      <c r="P462">
        <v>1</v>
      </c>
      <c r="Q462" s="7">
        <v>0</v>
      </c>
      <c r="R462" s="7">
        <v>0</v>
      </c>
      <c r="S462" s="7">
        <v>0</v>
      </c>
      <c r="T462" s="7">
        <v>1</v>
      </c>
      <c r="U462" s="7">
        <v>0</v>
      </c>
      <c r="V462" s="7">
        <v>1</v>
      </c>
      <c r="W462" s="7">
        <v>0</v>
      </c>
      <c r="X462" s="7">
        <v>1</v>
      </c>
      <c r="Y462" s="7">
        <v>0</v>
      </c>
      <c r="Z462" s="7">
        <v>0</v>
      </c>
      <c r="AA462" s="7">
        <v>1</v>
      </c>
      <c r="AB462" s="7">
        <v>0</v>
      </c>
      <c r="AC462" s="7">
        <v>0</v>
      </c>
      <c r="AD462" s="7">
        <v>0</v>
      </c>
      <c r="AE462" s="7">
        <v>1</v>
      </c>
      <c r="AF462" s="7"/>
      <c r="AG462" s="7"/>
      <c r="AH462" s="7">
        <v>23</v>
      </c>
      <c r="AI462" s="7" t="str">
        <f t="shared" si="110"/>
        <v>S</v>
      </c>
      <c r="AJ462" s="7">
        <v>15</v>
      </c>
      <c r="AK462" s="7" t="str">
        <f t="shared" si="111"/>
        <v>S</v>
      </c>
      <c r="AL462" s="7">
        <v>6</v>
      </c>
      <c r="AM462" s="7" t="str">
        <f t="shared" si="112"/>
        <v>R</v>
      </c>
      <c r="AN462" s="7">
        <v>6</v>
      </c>
      <c r="AO462" s="7" t="str">
        <f t="shared" si="113"/>
        <v>R</v>
      </c>
      <c r="AP462" s="7">
        <v>26</v>
      </c>
      <c r="AQ462" s="7" t="str">
        <f t="shared" si="114"/>
        <v>S</v>
      </c>
      <c r="AR462" s="7">
        <v>30</v>
      </c>
      <c r="AS462" s="7" t="str">
        <f t="shared" si="115"/>
        <v>S</v>
      </c>
      <c r="AT462" s="7">
        <v>16</v>
      </c>
      <c r="AU462" s="7" t="str">
        <f t="shared" si="116"/>
        <v>R</v>
      </c>
      <c r="AV462" s="7">
        <v>6</v>
      </c>
      <c r="AW462" s="7" t="str">
        <f t="shared" si="117"/>
        <v>R</v>
      </c>
      <c r="AX462" s="7">
        <v>34</v>
      </c>
      <c r="AY462" s="7" t="str">
        <f t="shared" si="118"/>
        <v>S</v>
      </c>
      <c r="AZ462" s="7">
        <v>32</v>
      </c>
      <c r="BA462" s="7" t="str">
        <f t="shared" si="119"/>
        <v>S</v>
      </c>
      <c r="BB462" s="7">
        <v>24</v>
      </c>
      <c r="BC462" s="7" t="str">
        <f t="shared" si="120"/>
        <v>S</v>
      </c>
      <c r="BD462" s="7">
        <v>30</v>
      </c>
      <c r="BE462" s="7" t="str">
        <f t="shared" si="121"/>
        <v>S</v>
      </c>
      <c r="BF462" s="7">
        <v>34</v>
      </c>
      <c r="BG462" s="7" t="str">
        <f t="shared" si="122"/>
        <v>S</v>
      </c>
      <c r="BH462" s="7">
        <v>27</v>
      </c>
      <c r="BI462" s="7" t="str">
        <f t="shared" si="123"/>
        <v>S</v>
      </c>
      <c r="BJ462" s="7">
        <v>6</v>
      </c>
      <c r="BK462" s="7" t="str">
        <f t="shared" si="124"/>
        <v>R</v>
      </c>
      <c r="BL462" s="1"/>
      <c r="BM462" s="7" t="s">
        <v>1016</v>
      </c>
    </row>
    <row r="463" spans="1:65">
      <c r="A463" s="8" t="s">
        <v>1605</v>
      </c>
      <c r="B463" s="8"/>
      <c r="C463" s="8">
        <v>4642</v>
      </c>
      <c r="D463" s="8" t="s">
        <v>1605</v>
      </c>
      <c r="E463" s="23">
        <f>VLOOKUP(C463,'fechas de aislamiento'!A$2:B$825,2,FALSE)</f>
        <v>43622</v>
      </c>
      <c r="F463" s="8" t="s">
        <v>1605</v>
      </c>
      <c r="G463" t="str">
        <f>VLOOKUP(C463,Sheet4!A$2:B$604,2,FALSE)</f>
        <v>PCM-355M1CAZ</v>
      </c>
      <c r="H463" s="8" t="s">
        <v>1605</v>
      </c>
      <c r="I463" s="10" t="s">
        <v>1142</v>
      </c>
      <c r="J463" s="2" t="s">
        <v>1143</v>
      </c>
      <c r="K463" s="8" t="s">
        <v>1013</v>
      </c>
      <c r="L463" s="8" t="s">
        <v>1605</v>
      </c>
      <c r="M463" s="4" t="s">
        <v>1014</v>
      </c>
      <c r="N463" s="8">
        <v>38</v>
      </c>
      <c r="O463" t="s">
        <v>1605</v>
      </c>
      <c r="P463">
        <v>1</v>
      </c>
      <c r="Q463" s="7">
        <v>0</v>
      </c>
      <c r="R463" s="7">
        <v>0</v>
      </c>
      <c r="S463" s="7">
        <v>0</v>
      </c>
      <c r="T463" s="7">
        <v>1</v>
      </c>
      <c r="U463" s="7">
        <v>0</v>
      </c>
      <c r="V463" s="7">
        <v>1</v>
      </c>
      <c r="W463" s="7">
        <v>0</v>
      </c>
      <c r="X463" s="7">
        <v>1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1</v>
      </c>
      <c r="AF463" s="7"/>
      <c r="AG463" s="7"/>
      <c r="AH463">
        <f>VLOOKUP(C463,KBMAUCO!$A$2:$S$604,5,FALSE)</f>
        <v>27</v>
      </c>
      <c r="AI463" s="7" t="str">
        <f t="shared" si="110"/>
        <v>S</v>
      </c>
      <c r="AJ463">
        <f>VLOOKUP($C463,KBMAUCO!$A$2:$S$604,17,FALSE)</f>
        <v>24</v>
      </c>
      <c r="AK463" s="7" t="str">
        <f t="shared" si="111"/>
        <v>S</v>
      </c>
      <c r="AL463">
        <f>VLOOKUP($C463,KBMAUCO!$A$2:$S$604,6,FALSE)</f>
        <v>6</v>
      </c>
      <c r="AM463" s="7" t="str">
        <f t="shared" si="112"/>
        <v>R</v>
      </c>
      <c r="AN463">
        <f>VLOOKUP($C463,KBMAUCO!$A$2:$S$604,15,FALSE)</f>
        <v>6</v>
      </c>
      <c r="AO463" s="7" t="str">
        <f t="shared" si="113"/>
        <v>R</v>
      </c>
      <c r="AP463">
        <f>VLOOKUP($C463,KBMAUCO!$A$2:$S$604,12,FALSE)</f>
        <v>25</v>
      </c>
      <c r="AQ463" s="7" t="str">
        <f t="shared" si="114"/>
        <v>S</v>
      </c>
      <c r="AR463">
        <f>VLOOKUP($C463,KBMAUCO!$A$2:$S$604,7,FALSE)</f>
        <v>25</v>
      </c>
      <c r="AS463" s="7" t="str">
        <f t="shared" si="115"/>
        <v>S</v>
      </c>
      <c r="AT463">
        <f>VLOOKUP($C463,KBMAUCO!$A$2:$S$604,10,FALSE)</f>
        <v>14</v>
      </c>
      <c r="AU463" s="7" t="str">
        <f t="shared" si="116"/>
        <v>R</v>
      </c>
      <c r="AV463">
        <f>VLOOKUP($C463,KBMAUCO!$A$2:$S$604,8,FALSE)</f>
        <v>35</v>
      </c>
      <c r="AW463" s="7" t="str">
        <f t="shared" si="117"/>
        <v>S</v>
      </c>
      <c r="AX463">
        <f>VLOOKUP($C463,KBMAUCO!$A$2:$S$604,11,FALSE)</f>
        <v>34</v>
      </c>
      <c r="AY463" s="7" t="str">
        <f t="shared" si="118"/>
        <v>S</v>
      </c>
      <c r="AZ463">
        <f>VLOOKUP($C463,KBMAUCO!$A$2:$S$604,13,FALSE)</f>
        <v>32</v>
      </c>
      <c r="BA463" s="7" t="str">
        <f t="shared" si="119"/>
        <v>S</v>
      </c>
      <c r="BB463">
        <f>VLOOKUP($C463,KBMAUCO!$A$2:$S$604,9,FALSE)</f>
        <v>26</v>
      </c>
      <c r="BC463" s="7" t="str">
        <f t="shared" si="120"/>
        <v>S</v>
      </c>
      <c r="BD463">
        <f>VLOOKUP($C463,KBMAUCO!$A$2:$S$604,14,FALSE)</f>
        <v>32</v>
      </c>
      <c r="BE463" s="7" t="str">
        <f t="shared" si="121"/>
        <v>S</v>
      </c>
      <c r="BF463">
        <f>VLOOKUP($C463,KBMAUCO!$A$2:$S$604,16,FALSE)</f>
        <v>34</v>
      </c>
      <c r="BG463" s="7" t="str">
        <f t="shared" si="122"/>
        <v>S</v>
      </c>
      <c r="BH463">
        <f>VLOOKUP($C463,KBMAUCO!$A$2:$S$604,19,FALSE)</f>
        <v>31</v>
      </c>
      <c r="BI463" s="7" t="str">
        <f t="shared" si="123"/>
        <v>S</v>
      </c>
      <c r="BJ463">
        <f>VLOOKUP($C463,KBMAUCO!$A$2:$S$604,18,FALSE)</f>
        <v>6</v>
      </c>
      <c r="BK463" s="7" t="str">
        <f t="shared" si="124"/>
        <v>R</v>
      </c>
      <c r="BL463" t="str">
        <f>VLOOKUP($C463,KBMAUCO!$A$2:$S$604,4,FALSE)</f>
        <v>_</v>
      </c>
      <c r="BM463" s="7" t="str">
        <f>IF(BL463&gt;21,"S",IF(BL463&lt;16,"R","I"))</f>
        <v>S</v>
      </c>
    </row>
    <row r="464" spans="1:65">
      <c r="A464" s="8" t="s">
        <v>1606</v>
      </c>
      <c r="B464" s="8"/>
      <c r="C464" s="8">
        <v>4643</v>
      </c>
      <c r="D464" s="8" t="s">
        <v>1606</v>
      </c>
      <c r="E464" s="23">
        <f>VLOOKUP(C464,'fechas de aislamiento'!A$2:B$825,2,FALSE)</f>
        <v>43622</v>
      </c>
      <c r="F464" s="8" t="s">
        <v>1606</v>
      </c>
      <c r="G464" t="str">
        <f>VLOOKUP(C464,Sheet4!A$2:B$604,2,FALSE)</f>
        <v>PCM-355M2CAZ</v>
      </c>
      <c r="H464" s="8" t="s">
        <v>1606</v>
      </c>
      <c r="I464" s="10" t="s">
        <v>1142</v>
      </c>
      <c r="J464" s="2" t="s">
        <v>1143</v>
      </c>
      <c r="K464" s="8" t="s">
        <v>1013</v>
      </c>
      <c r="L464" s="8" t="s">
        <v>1606</v>
      </c>
      <c r="M464" s="4" t="s">
        <v>1014</v>
      </c>
      <c r="N464" s="8">
        <v>38</v>
      </c>
      <c r="O464" t="s">
        <v>1606</v>
      </c>
      <c r="P464">
        <v>1</v>
      </c>
      <c r="Q464" s="7">
        <v>0</v>
      </c>
      <c r="R464" s="7">
        <v>0</v>
      </c>
      <c r="S464" s="7">
        <v>0</v>
      </c>
      <c r="T464" s="7">
        <v>1</v>
      </c>
      <c r="U464" s="7">
        <v>0</v>
      </c>
      <c r="V464" s="7">
        <v>1</v>
      </c>
      <c r="W464" s="7">
        <v>0</v>
      </c>
      <c r="X464" s="7">
        <v>1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1</v>
      </c>
      <c r="AF464" s="7"/>
      <c r="AG464" s="7"/>
      <c r="AH464">
        <f>VLOOKUP(C464,KBMAUCO!$A$2:$S$604,5,FALSE)</f>
        <v>26</v>
      </c>
      <c r="AI464" s="7" t="str">
        <f t="shared" si="110"/>
        <v>S</v>
      </c>
      <c r="AJ464">
        <f>VLOOKUP($C464,KBMAUCO!$A$2:$S$604,17,FALSE)</f>
        <v>21</v>
      </c>
      <c r="AK464" s="7" t="str">
        <f t="shared" si="111"/>
        <v>S</v>
      </c>
      <c r="AL464">
        <f>VLOOKUP($C464,KBMAUCO!$A$2:$S$604,6,FALSE)</f>
        <v>6</v>
      </c>
      <c r="AM464" s="7" t="str">
        <f t="shared" si="112"/>
        <v>R</v>
      </c>
      <c r="AN464">
        <f>VLOOKUP($C464,KBMAUCO!$A$2:$S$604,15,FALSE)</f>
        <v>6</v>
      </c>
      <c r="AO464" s="7" t="str">
        <f t="shared" si="113"/>
        <v>R</v>
      </c>
      <c r="AP464">
        <f>VLOOKUP($C464,KBMAUCO!$A$2:$S$604,12,FALSE)</f>
        <v>27</v>
      </c>
      <c r="AQ464" s="7" t="str">
        <f t="shared" si="114"/>
        <v>S</v>
      </c>
      <c r="AR464">
        <f>VLOOKUP($C464,KBMAUCO!$A$2:$S$604,7,FALSE)</f>
        <v>26</v>
      </c>
      <c r="AS464" s="7" t="str">
        <f t="shared" si="115"/>
        <v>S</v>
      </c>
      <c r="AT464">
        <f>VLOOKUP($C464,KBMAUCO!$A$2:$S$604,10,FALSE)</f>
        <v>15</v>
      </c>
      <c r="AU464" s="7" t="str">
        <f t="shared" si="116"/>
        <v>R</v>
      </c>
      <c r="AV464">
        <f>VLOOKUP($C464,KBMAUCO!$A$2:$S$604,8,FALSE)</f>
        <v>39</v>
      </c>
      <c r="AW464" s="7" t="str">
        <f t="shared" si="117"/>
        <v>S</v>
      </c>
      <c r="AX464">
        <f>VLOOKUP($C464,KBMAUCO!$A$2:$S$604,11,FALSE)</f>
        <v>39</v>
      </c>
      <c r="AY464" s="7" t="str">
        <f t="shared" si="118"/>
        <v>S</v>
      </c>
      <c r="AZ464">
        <f>VLOOKUP($C464,KBMAUCO!$A$2:$S$604,13,FALSE)</f>
        <v>35</v>
      </c>
      <c r="BA464" s="7" t="str">
        <f t="shared" si="119"/>
        <v>S</v>
      </c>
      <c r="BB464">
        <f>VLOOKUP($C464,KBMAUCO!$A$2:$S$604,9,FALSE)</f>
        <v>28</v>
      </c>
      <c r="BC464" s="7" t="str">
        <f t="shared" si="120"/>
        <v>S</v>
      </c>
      <c r="BD464">
        <f>VLOOKUP($C464,KBMAUCO!$A$2:$S$604,14,FALSE)</f>
        <v>34</v>
      </c>
      <c r="BE464" s="7" t="str">
        <f t="shared" si="121"/>
        <v>S</v>
      </c>
      <c r="BF464">
        <f>VLOOKUP($C464,KBMAUCO!$A$2:$S$604,16,FALSE)</f>
        <v>40</v>
      </c>
      <c r="BG464" s="7" t="str">
        <f t="shared" si="122"/>
        <v>S</v>
      </c>
      <c r="BH464">
        <f>VLOOKUP($C464,KBMAUCO!$A$2:$S$604,19,FALSE)</f>
        <v>34</v>
      </c>
      <c r="BI464" s="7" t="str">
        <f t="shared" si="123"/>
        <v>S</v>
      </c>
      <c r="BJ464">
        <f>VLOOKUP($C464,KBMAUCO!$A$2:$S$604,18,FALSE)</f>
        <v>6</v>
      </c>
      <c r="BK464" s="7" t="str">
        <f t="shared" si="124"/>
        <v>R</v>
      </c>
      <c r="BL464" t="str">
        <f>VLOOKUP($C464,KBMAUCO!$A$2:$S$604,4,FALSE)</f>
        <v>_</v>
      </c>
      <c r="BM464" s="7" t="str">
        <f>IF(BL464&gt;21,"S",IF(BL464&lt;16,"R","I"))</f>
        <v>S</v>
      </c>
    </row>
    <row r="465" spans="1:65">
      <c r="A465" s="8" t="s">
        <v>1607</v>
      </c>
      <c r="B465" s="8"/>
      <c r="C465" s="8">
        <v>4645</v>
      </c>
      <c r="D465" s="8" t="s">
        <v>1607</v>
      </c>
      <c r="E465" s="23">
        <f>VLOOKUP(C465,'fechas de aislamiento'!A$2:B$825,2,FALSE)</f>
        <v>43622</v>
      </c>
      <c r="F465" s="8" t="s">
        <v>1607</v>
      </c>
      <c r="G465" t="str">
        <f>VLOOKUP(C465,Sheet4!A$2:B$604,2,FALSE)</f>
        <v>PCM-355CIP</v>
      </c>
      <c r="H465" s="8" t="s">
        <v>1607</v>
      </c>
      <c r="I465" s="10" t="s">
        <v>1142</v>
      </c>
      <c r="J465" s="2" t="s">
        <v>1143</v>
      </c>
      <c r="K465" s="8" t="s">
        <v>1013</v>
      </c>
      <c r="L465" s="8" t="s">
        <v>1607</v>
      </c>
      <c r="M465" s="4" t="s">
        <v>1014</v>
      </c>
      <c r="N465" s="8">
        <v>93</v>
      </c>
      <c r="O465" t="s">
        <v>1607</v>
      </c>
      <c r="P465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1</v>
      </c>
      <c r="Y465" s="7">
        <v>0</v>
      </c>
      <c r="Z465" s="7">
        <v>0</v>
      </c>
      <c r="AA465" s="7">
        <v>1</v>
      </c>
      <c r="AB465" s="7">
        <v>0</v>
      </c>
      <c r="AC465" s="7">
        <v>0</v>
      </c>
      <c r="AD465" s="7">
        <v>0</v>
      </c>
      <c r="AE465" s="7">
        <v>0</v>
      </c>
      <c r="AF465" s="7"/>
      <c r="AG465" s="7"/>
      <c r="AH465">
        <f>VLOOKUP(C465,KBMAUCO!$A$2:$S$604,5,FALSE)</f>
        <v>23</v>
      </c>
      <c r="AI465" s="7" t="str">
        <f t="shared" si="110"/>
        <v>S</v>
      </c>
      <c r="AJ465">
        <f>VLOOKUP($C465,KBMAUCO!$A$2:$S$604,17,FALSE)</f>
        <v>20</v>
      </c>
      <c r="AK465" s="7" t="str">
        <f t="shared" si="111"/>
        <v>S</v>
      </c>
      <c r="AL465">
        <f>VLOOKUP($C465,KBMAUCO!$A$2:$S$604,6,FALSE)</f>
        <v>6</v>
      </c>
      <c r="AM465" s="7" t="str">
        <f t="shared" si="112"/>
        <v>R</v>
      </c>
      <c r="AN465">
        <f>VLOOKUP($C465,KBMAUCO!$A$2:$S$604,15,FALSE)</f>
        <v>24</v>
      </c>
      <c r="AO465" s="7" t="str">
        <f t="shared" si="113"/>
        <v>S</v>
      </c>
      <c r="AP465">
        <f>VLOOKUP($C465,KBMAUCO!$A$2:$S$604,12,FALSE)</f>
        <v>34</v>
      </c>
      <c r="AQ465" s="7" t="str">
        <f t="shared" si="114"/>
        <v>S</v>
      </c>
      <c r="AR465">
        <f>VLOOKUP($C465,KBMAUCO!$A$2:$S$604,7,FALSE)</f>
        <v>32</v>
      </c>
      <c r="AS465" s="7" t="str">
        <f t="shared" si="115"/>
        <v>S</v>
      </c>
      <c r="AT465">
        <f>VLOOKUP($C465,KBMAUCO!$A$2:$S$604,10,FALSE)</f>
        <v>32</v>
      </c>
      <c r="AU465" s="7" t="str">
        <f t="shared" si="116"/>
        <v>S</v>
      </c>
      <c r="AV465">
        <f>VLOOKUP($C465,KBMAUCO!$A$2:$S$604,8,FALSE)</f>
        <v>11</v>
      </c>
      <c r="AW465" s="7" t="str">
        <f t="shared" si="117"/>
        <v>R</v>
      </c>
      <c r="AX465">
        <f>VLOOKUP($C465,KBMAUCO!$A$2:$S$604,11,FALSE)</f>
        <v>35</v>
      </c>
      <c r="AY465" s="7" t="str">
        <f t="shared" si="118"/>
        <v>S</v>
      </c>
      <c r="AZ465">
        <f>VLOOKUP($C465,KBMAUCO!$A$2:$S$604,13,FALSE)</f>
        <v>30</v>
      </c>
      <c r="BA465" s="7" t="str">
        <f t="shared" si="119"/>
        <v>S</v>
      </c>
      <c r="BB465">
        <f>VLOOKUP($C465,KBMAUCO!$A$2:$S$604,9,FALSE)</f>
        <v>26</v>
      </c>
      <c r="BC465" s="7" t="str">
        <f t="shared" si="120"/>
        <v>S</v>
      </c>
      <c r="BD465">
        <f>VLOOKUP($C465,KBMAUCO!$A$2:$S$604,14,FALSE)</f>
        <v>30</v>
      </c>
      <c r="BE465" s="7" t="str">
        <f t="shared" si="121"/>
        <v>S</v>
      </c>
      <c r="BF465">
        <f>VLOOKUP($C465,KBMAUCO!$A$2:$S$604,16,FALSE)</f>
        <v>35</v>
      </c>
      <c r="BG465" s="7" t="str">
        <f t="shared" si="122"/>
        <v>S</v>
      </c>
      <c r="BH465">
        <f>VLOOKUP($C465,KBMAUCO!$A$2:$S$604,19,FALSE)</f>
        <v>31</v>
      </c>
      <c r="BI465" s="7" t="str">
        <f t="shared" si="123"/>
        <v>S</v>
      </c>
      <c r="BJ465">
        <f>VLOOKUP($C465,KBMAUCO!$A$2:$S$604,18,FALSE)</f>
        <v>33</v>
      </c>
      <c r="BK465" s="7" t="str">
        <f t="shared" si="124"/>
        <v>S</v>
      </c>
      <c r="BL465" t="str">
        <f>VLOOKUP($C465,KBMAUCO!$A$2:$S$604,4,FALSE)</f>
        <v>_</v>
      </c>
      <c r="BM465" s="7" t="str">
        <f>IF(BL465&gt;21,"S",IF(BL465&lt;16,"R","I"))</f>
        <v>S</v>
      </c>
    </row>
  </sheetData>
  <autoFilter ref="A1:BM465" xr:uid="{AAF6482B-3665-4BB2-B584-00FBBDBF05FE}">
    <sortState xmlns:xlrd2="http://schemas.microsoft.com/office/spreadsheetml/2017/richdata2" ref="A2:BM465">
      <sortCondition ref="A1:A465"/>
    </sortState>
  </autoFilter>
  <phoneticPr fontId="2" type="noConversion"/>
  <conditionalFormatting sqref="Q2:AE1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446F-2127-4AE3-BBDB-CBFCDDF2D49F}">
  <dimension ref="A1:CD466"/>
  <sheetViews>
    <sheetView tabSelected="1" workbookViewId="0">
      <selection activeCell="D9" sqref="D9"/>
    </sheetView>
  </sheetViews>
  <sheetFormatPr defaultRowHeight="15"/>
  <cols>
    <col min="2" max="2" width="40.28515625" customWidth="1"/>
    <col min="3" max="3" width="9.85546875" customWidth="1"/>
    <col min="4" max="4" width="14.28515625" customWidth="1"/>
    <col min="6" max="6" width="14.7109375" bestFit="1" customWidth="1"/>
    <col min="8" max="8" width="10.85546875" bestFit="1" customWidth="1"/>
    <col min="9" max="9" width="13.28515625" bestFit="1" customWidth="1"/>
    <col min="10" max="10" width="11.140625" bestFit="1" customWidth="1"/>
    <col min="11" max="11" width="12" bestFit="1" customWidth="1"/>
    <col min="12" max="12" width="13.140625" bestFit="1" customWidth="1"/>
    <col min="13" max="14" width="13.7109375" bestFit="1" customWidth="1"/>
    <col min="15" max="15" width="12.7109375" bestFit="1" customWidth="1"/>
    <col min="16" max="17" width="11" bestFit="1" customWidth="1"/>
    <col min="18" max="20" width="10.85546875" bestFit="1" customWidth="1"/>
    <col min="21" max="21" width="13.7109375" bestFit="1" customWidth="1"/>
    <col min="22" max="22" width="11.140625" bestFit="1" customWidth="1"/>
    <col min="23" max="24" width="13.28515625" bestFit="1" customWidth="1"/>
    <col min="25" max="25" width="14.7109375" bestFit="1" customWidth="1"/>
    <col min="26" max="27" width="13.7109375" bestFit="1" customWidth="1"/>
    <col min="28" max="28" width="12.140625" bestFit="1" customWidth="1"/>
    <col min="29" max="31" width="13.140625" bestFit="1" customWidth="1"/>
    <col min="36" max="36" width="12.28515625" bestFit="1" customWidth="1"/>
    <col min="37" max="37" width="6.7109375" bestFit="1" customWidth="1"/>
    <col min="39" max="39" width="10.7109375" bestFit="1" customWidth="1"/>
    <col min="40" max="40" width="14.28515625" bestFit="1" customWidth="1"/>
    <col min="42" max="42" width="9.140625" style="22"/>
    <col min="43" max="43" width="14.28515625" bestFit="1" customWidth="1"/>
    <col min="44" max="44" width="6.7109375" bestFit="1" customWidth="1"/>
    <col min="46" max="46" width="12.140625" bestFit="1" customWidth="1"/>
    <col min="47" max="47" width="9.42578125" bestFit="1" customWidth="1"/>
    <col min="48" max="48" width="9.28515625" bestFit="1" customWidth="1"/>
    <col min="49" max="49" width="14.28515625" bestFit="1" customWidth="1"/>
    <col min="50" max="50" width="11.42578125" bestFit="1" customWidth="1"/>
    <col min="51" max="51" width="9.7109375" bestFit="1" customWidth="1"/>
    <col min="52" max="52" width="14.28515625" bestFit="1" customWidth="1"/>
    <col min="54" max="54" width="8.42578125" bestFit="1" customWidth="1"/>
    <col min="56" max="56" width="11.28515625" bestFit="1" customWidth="1"/>
    <col min="57" max="57" width="10.7109375" bestFit="1" customWidth="1"/>
    <col min="59" max="59" width="8" bestFit="1" customWidth="1"/>
    <col min="63" max="63" width="10.7109375" bestFit="1" customWidth="1"/>
    <col min="66" max="66" width="13.28515625" bestFit="1" customWidth="1"/>
    <col min="67" max="67" width="15.28515625" bestFit="1" customWidth="1"/>
    <col min="68" max="68" width="13.28515625" bestFit="1" customWidth="1"/>
    <col min="69" max="70" width="14.28515625" bestFit="1" customWidth="1"/>
    <col min="71" max="72" width="10.7109375" bestFit="1" customWidth="1"/>
    <col min="73" max="73" width="11.28515625" bestFit="1" customWidth="1"/>
    <col min="74" max="74" width="13.28515625" bestFit="1" customWidth="1"/>
    <col min="75" max="75" width="8.7109375" bestFit="1" customWidth="1"/>
    <col min="76" max="76" width="8.28515625" bestFit="1" customWidth="1"/>
    <col min="77" max="77" width="8.140625" bestFit="1" customWidth="1"/>
    <col min="78" max="78" width="7.85546875" bestFit="1" customWidth="1"/>
    <col min="79" max="79" width="8.140625" bestFit="1" customWidth="1"/>
  </cols>
  <sheetData>
    <row r="1" spans="1:82">
      <c r="A1" s="18" t="s">
        <v>1608</v>
      </c>
      <c r="B1" s="18" t="s">
        <v>972</v>
      </c>
      <c r="C1" s="18" t="s">
        <v>1609</v>
      </c>
      <c r="D1" s="18" t="s">
        <v>1610</v>
      </c>
      <c r="E1" s="18" t="s">
        <v>975</v>
      </c>
      <c r="F1" s="18" t="s">
        <v>1611</v>
      </c>
      <c r="G1" s="18" t="s">
        <v>1612</v>
      </c>
      <c r="H1" s="19" t="s">
        <v>1613</v>
      </c>
      <c r="I1" s="19" t="s">
        <v>1614</v>
      </c>
      <c r="J1" s="21" t="s">
        <v>1615</v>
      </c>
      <c r="K1" s="20" t="s">
        <v>1616</v>
      </c>
      <c r="L1" s="18" t="s">
        <v>1617</v>
      </c>
      <c r="M1" s="19" t="s">
        <v>1618</v>
      </c>
      <c r="N1" s="19" t="s">
        <v>1619</v>
      </c>
      <c r="O1" s="19" t="s">
        <v>1620</v>
      </c>
      <c r="P1" s="20" t="s">
        <v>1621</v>
      </c>
      <c r="Q1" s="20" t="s">
        <v>1622</v>
      </c>
      <c r="R1" s="19" t="s">
        <v>1623</v>
      </c>
      <c r="S1" s="19" t="s">
        <v>1624</v>
      </c>
      <c r="T1" s="19" t="s">
        <v>1625</v>
      </c>
      <c r="U1" s="19" t="s">
        <v>1626</v>
      </c>
      <c r="V1" s="19" t="s">
        <v>1627</v>
      </c>
      <c r="W1" s="19" t="s">
        <v>1628</v>
      </c>
      <c r="X1" s="19" t="s">
        <v>1629</v>
      </c>
      <c r="Y1" s="19" t="s">
        <v>1630</v>
      </c>
      <c r="Z1" s="19" t="s">
        <v>1631</v>
      </c>
      <c r="AA1" s="19" t="s">
        <v>1632</v>
      </c>
      <c r="AB1" s="19" t="s">
        <v>1633</v>
      </c>
      <c r="AC1" s="18" t="s">
        <v>1634</v>
      </c>
      <c r="AD1" s="18" t="s">
        <v>1635</v>
      </c>
      <c r="AE1" s="18" t="s">
        <v>1636</v>
      </c>
      <c r="AF1" s="18" t="s">
        <v>1612</v>
      </c>
      <c r="AG1" s="18" t="s">
        <v>1637</v>
      </c>
      <c r="AH1" s="18" t="s">
        <v>1638</v>
      </c>
      <c r="AI1" s="18" t="s">
        <v>1639</v>
      </c>
      <c r="AJ1" s="18" t="s">
        <v>1640</v>
      </c>
      <c r="AK1" s="18" t="s">
        <v>1641</v>
      </c>
      <c r="AL1" s="18" t="s">
        <v>1642</v>
      </c>
      <c r="AM1" s="18" t="s">
        <v>1643</v>
      </c>
      <c r="AN1" s="18" t="s">
        <v>1644</v>
      </c>
      <c r="AO1" s="18" t="s">
        <v>1645</v>
      </c>
      <c r="AP1" s="21" t="s">
        <v>1646</v>
      </c>
      <c r="AQ1" s="18" t="s">
        <v>1647</v>
      </c>
      <c r="AR1" s="18" t="s">
        <v>1648</v>
      </c>
      <c r="AS1" s="18" t="s">
        <v>1649</v>
      </c>
      <c r="AT1" s="18" t="s">
        <v>1650</v>
      </c>
      <c r="AU1" s="18" t="s">
        <v>1651</v>
      </c>
      <c r="AV1" s="18" t="s">
        <v>1652</v>
      </c>
      <c r="AW1" s="18" t="s">
        <v>1653</v>
      </c>
      <c r="AX1" s="18" t="s">
        <v>1654</v>
      </c>
      <c r="AY1" s="18" t="s">
        <v>1655</v>
      </c>
      <c r="AZ1" s="18" t="s">
        <v>1656</v>
      </c>
      <c r="BA1" s="18" t="s">
        <v>1657</v>
      </c>
      <c r="BB1" s="18" t="s">
        <v>1658</v>
      </c>
      <c r="BC1" s="18" t="s">
        <v>1659</v>
      </c>
      <c r="BD1" s="18" t="s">
        <v>1660</v>
      </c>
      <c r="BE1" s="18" t="s">
        <v>1661</v>
      </c>
      <c r="BF1" s="18" t="s">
        <v>1662</v>
      </c>
      <c r="BG1" s="18" t="s">
        <v>1663</v>
      </c>
      <c r="BH1" s="18" t="s">
        <v>1664</v>
      </c>
      <c r="BI1" s="18" t="s">
        <v>1665</v>
      </c>
      <c r="BJ1" s="18" t="s">
        <v>1666</v>
      </c>
      <c r="BK1" s="18" t="s">
        <v>1667</v>
      </c>
      <c r="BL1" s="18" t="s">
        <v>1668</v>
      </c>
      <c r="BM1" s="18" t="s">
        <v>1669</v>
      </c>
      <c r="BN1" s="18" t="s">
        <v>1670</v>
      </c>
      <c r="BO1" s="18" t="s">
        <v>1671</v>
      </c>
      <c r="BP1" s="18" t="s">
        <v>1672</v>
      </c>
      <c r="BQ1" s="18" t="s">
        <v>1673</v>
      </c>
      <c r="BR1" s="18" t="s">
        <v>1674</v>
      </c>
      <c r="BS1" s="18" t="s">
        <v>1675</v>
      </c>
      <c r="BT1" s="18" t="s">
        <v>1676</v>
      </c>
      <c r="BU1" s="18" t="s">
        <v>1677</v>
      </c>
      <c r="BV1" s="18" t="s">
        <v>1678</v>
      </c>
      <c r="BW1" s="18" t="s">
        <v>1679</v>
      </c>
      <c r="BX1" s="18" t="s">
        <v>1680</v>
      </c>
      <c r="BY1" s="18" t="s">
        <v>1681</v>
      </c>
      <c r="BZ1" s="18" t="s">
        <v>1682</v>
      </c>
      <c r="CA1" s="18" t="s">
        <v>1683</v>
      </c>
      <c r="CB1" s="18" t="s">
        <v>1684</v>
      </c>
      <c r="CC1" s="18" t="s">
        <v>1685</v>
      </c>
      <c r="CD1" s="18" t="s">
        <v>1686</v>
      </c>
    </row>
    <row r="2" spans="1:82">
      <c r="A2" s="18" t="s">
        <v>1186</v>
      </c>
      <c r="B2" s="18" t="str">
        <f>VLOOKUP(A2,All!H$2:J$465,3,FALSE)</f>
        <v>CHL | MAUCO</v>
      </c>
      <c r="C2" s="18"/>
      <c r="D2" s="18"/>
      <c r="E2" s="18">
        <f>VLOOKUP(A2,All!L$2:N$465,3,FALSE)</f>
        <v>2</v>
      </c>
      <c r="F2" s="18">
        <f>VLOOKUP(A2,All!O$2:P$465,2,FALSE)</f>
        <v>0</v>
      </c>
      <c r="G2" s="18" t="s">
        <v>1186</v>
      </c>
      <c r="H2" s="18">
        <v>1</v>
      </c>
      <c r="I2" s="18">
        <v>0</v>
      </c>
      <c r="J2" s="18">
        <v>1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 t="s">
        <v>1186</v>
      </c>
      <c r="AG2" s="18">
        <v>1</v>
      </c>
      <c r="AH2" s="18">
        <v>1</v>
      </c>
      <c r="AI2" s="18">
        <v>1</v>
      </c>
      <c r="AJ2" s="18">
        <v>1</v>
      </c>
      <c r="AK2" s="18">
        <v>1</v>
      </c>
      <c r="AL2" s="18">
        <v>0</v>
      </c>
      <c r="AM2" s="18">
        <v>1</v>
      </c>
      <c r="AN2" s="18">
        <v>0</v>
      </c>
      <c r="AO2" s="18">
        <v>0</v>
      </c>
      <c r="AP2" s="21">
        <v>0</v>
      </c>
      <c r="AQ2" s="18">
        <v>0</v>
      </c>
      <c r="AR2" s="18">
        <v>0</v>
      </c>
      <c r="AS2" s="18">
        <v>1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8">
        <v>1</v>
      </c>
      <c r="BC2" s="18">
        <v>0</v>
      </c>
      <c r="BD2" s="18">
        <v>0</v>
      </c>
      <c r="BE2" s="18">
        <v>0</v>
      </c>
      <c r="BF2" s="18">
        <v>0</v>
      </c>
      <c r="BG2" s="18">
        <v>1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R2" s="18">
        <v>0</v>
      </c>
      <c r="BS2" s="18">
        <v>0</v>
      </c>
      <c r="BT2" s="18">
        <v>-1</v>
      </c>
      <c r="BU2" s="18">
        <v>0</v>
      </c>
      <c r="BV2" s="18">
        <v>0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8">
        <v>0</v>
      </c>
      <c r="CC2" s="18">
        <v>0</v>
      </c>
      <c r="CD2" s="18">
        <v>0</v>
      </c>
    </row>
    <row r="3" spans="1:82">
      <c r="A3" s="18" t="s">
        <v>1266</v>
      </c>
      <c r="B3" s="18" t="str">
        <f>VLOOKUP(A3,All!H$2:J$465,3,FALSE)</f>
        <v>CHL | MAUCO</v>
      </c>
      <c r="C3" s="18"/>
      <c r="D3" s="18"/>
      <c r="E3" s="18">
        <f>VLOOKUP(A3,All!L$2:N$465,3,FALSE)</f>
        <v>10</v>
      </c>
      <c r="F3" s="18">
        <f>VLOOKUP(A3,All!O$2:P$465,2,FALSE)</f>
        <v>1</v>
      </c>
      <c r="G3" s="18" t="s">
        <v>1266</v>
      </c>
      <c r="H3" s="18">
        <v>0</v>
      </c>
      <c r="I3" s="18">
        <v>1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1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 t="s">
        <v>1266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18">
        <v>0</v>
      </c>
      <c r="AN3" s="18">
        <v>0</v>
      </c>
      <c r="AO3" s="18">
        <v>0</v>
      </c>
      <c r="AP3" s="21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0</v>
      </c>
      <c r="BF3" s="18">
        <v>0</v>
      </c>
      <c r="BG3" s="18">
        <v>0</v>
      </c>
      <c r="BH3" s="18">
        <v>0</v>
      </c>
      <c r="BI3" s="18">
        <v>0</v>
      </c>
      <c r="BJ3" s="18">
        <v>0</v>
      </c>
      <c r="BK3" s="18">
        <v>0</v>
      </c>
      <c r="BL3" s="18">
        <v>0</v>
      </c>
      <c r="BM3" s="18">
        <v>0</v>
      </c>
      <c r="BN3" s="18">
        <v>1</v>
      </c>
      <c r="BO3" s="18">
        <v>0</v>
      </c>
      <c r="BP3" s="18">
        <v>0</v>
      </c>
      <c r="BQ3" s="18">
        <v>0</v>
      </c>
      <c r="BR3" s="18">
        <v>0</v>
      </c>
      <c r="BS3" s="18">
        <v>0</v>
      </c>
      <c r="BT3" s="18">
        <v>0</v>
      </c>
      <c r="BU3" s="18">
        <v>0</v>
      </c>
      <c r="BV3" s="18">
        <v>0</v>
      </c>
      <c r="BW3" s="18">
        <v>0</v>
      </c>
      <c r="BX3" s="18">
        <v>0</v>
      </c>
      <c r="BY3" s="18">
        <v>0</v>
      </c>
      <c r="BZ3" s="18">
        <v>0</v>
      </c>
      <c r="CA3" s="18">
        <v>0</v>
      </c>
      <c r="CB3" s="18">
        <v>0</v>
      </c>
      <c r="CC3" s="18">
        <v>0</v>
      </c>
      <c r="CD3" s="18">
        <v>0</v>
      </c>
    </row>
    <row r="4" spans="1:82">
      <c r="A4" s="18" t="s">
        <v>1064</v>
      </c>
      <c r="B4" s="18" t="str">
        <f>VLOOKUP(A4,All!H$2:J$465,3,FALSE)</f>
        <v>CHL | Hospital Padre Hurtado</v>
      </c>
      <c r="C4" s="18"/>
      <c r="D4" s="18"/>
      <c r="E4" s="18">
        <f>VLOOKUP(A4,All!L$2:N$465,3,FALSE)</f>
        <v>10</v>
      </c>
      <c r="F4" s="18">
        <f>VLOOKUP(A4,All!O$2:P$465,2,FALSE)</f>
        <v>1</v>
      </c>
      <c r="G4" s="18" t="s">
        <v>1064</v>
      </c>
      <c r="H4" s="18">
        <v>1</v>
      </c>
      <c r="I4" s="18">
        <v>1</v>
      </c>
      <c r="J4" s="18">
        <v>1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 t="s">
        <v>1064</v>
      </c>
      <c r="AG4" s="18">
        <v>1</v>
      </c>
      <c r="AH4" s="18">
        <v>1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21">
        <v>0</v>
      </c>
      <c r="AQ4" s="18">
        <v>0</v>
      </c>
      <c r="AR4" s="18">
        <v>0</v>
      </c>
      <c r="AS4" s="18">
        <v>1</v>
      </c>
      <c r="AT4" s="18">
        <v>0</v>
      </c>
      <c r="AU4" s="18">
        <v>0</v>
      </c>
      <c r="AV4" s="18">
        <v>0</v>
      </c>
      <c r="AW4" s="18">
        <v>0</v>
      </c>
      <c r="AX4" s="18">
        <v>1</v>
      </c>
      <c r="AY4" s="18">
        <v>1</v>
      </c>
      <c r="AZ4" s="18">
        <v>0</v>
      </c>
      <c r="BA4" s="18">
        <v>0</v>
      </c>
      <c r="BB4" s="18">
        <v>1</v>
      </c>
      <c r="BC4" s="18">
        <v>0</v>
      </c>
      <c r="BD4" s="18">
        <v>0</v>
      </c>
      <c r="BE4" s="18">
        <v>0</v>
      </c>
      <c r="BF4" s="18">
        <v>0</v>
      </c>
      <c r="BG4" s="18">
        <v>0</v>
      </c>
      <c r="BH4" s="18">
        <v>0</v>
      </c>
      <c r="BI4" s="18">
        <v>0</v>
      </c>
      <c r="BJ4" s="18">
        <v>0</v>
      </c>
      <c r="BK4" s="18">
        <v>0</v>
      </c>
      <c r="BL4" s="18">
        <v>0</v>
      </c>
      <c r="BM4" s="18">
        <v>0</v>
      </c>
      <c r="BN4" s="18">
        <v>0</v>
      </c>
      <c r="BO4" s="18">
        <v>0</v>
      </c>
      <c r="BP4" s="18">
        <v>0</v>
      </c>
      <c r="BQ4" s="18">
        <v>0</v>
      </c>
      <c r="BR4" s="18">
        <v>0</v>
      </c>
      <c r="BS4" s="18">
        <v>0</v>
      </c>
      <c r="BT4" s="18">
        <v>0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0</v>
      </c>
      <c r="CA4" s="18">
        <v>0</v>
      </c>
      <c r="CB4" s="18">
        <v>0</v>
      </c>
      <c r="CC4" s="18">
        <v>0</v>
      </c>
      <c r="CD4" s="18">
        <v>0</v>
      </c>
    </row>
    <row r="5" spans="1:82">
      <c r="A5" s="18" t="s">
        <v>1297</v>
      </c>
      <c r="B5" s="18" t="str">
        <f>VLOOKUP(A5,All!H$2:J$465,3,FALSE)</f>
        <v>CHL | MAUCO</v>
      </c>
      <c r="C5" s="18"/>
      <c r="D5" s="18"/>
      <c r="E5" s="18">
        <f>VLOOKUP(A5,All!L$2:N$465,3,FALSE)</f>
        <v>10</v>
      </c>
      <c r="F5" s="18">
        <f>VLOOKUP(A5,All!O$2:P$465,2,FALSE)</f>
        <v>1</v>
      </c>
      <c r="G5" s="18" t="s">
        <v>1297</v>
      </c>
      <c r="H5" s="18">
        <v>1</v>
      </c>
      <c r="I5" s="18">
        <v>0</v>
      </c>
      <c r="J5" s="18">
        <v>1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1</v>
      </c>
      <c r="V5" s="18">
        <v>0</v>
      </c>
      <c r="W5" s="18">
        <v>0</v>
      </c>
      <c r="X5" s="18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 t="s">
        <v>1297</v>
      </c>
      <c r="AG5" s="18">
        <v>0</v>
      </c>
      <c r="AH5" s="18">
        <v>0</v>
      </c>
      <c r="AI5" s="18">
        <v>0</v>
      </c>
      <c r="AJ5" s="18">
        <v>1</v>
      </c>
      <c r="AK5" s="18">
        <v>0</v>
      </c>
      <c r="AL5" s="18">
        <v>0</v>
      </c>
      <c r="AM5" s="18">
        <v>0</v>
      </c>
      <c r="AN5" s="18">
        <v>0</v>
      </c>
      <c r="AO5" s="18">
        <v>1</v>
      </c>
      <c r="AP5" s="21">
        <v>0</v>
      </c>
      <c r="AQ5" s="18">
        <v>0</v>
      </c>
      <c r="AR5" s="18">
        <v>0</v>
      </c>
      <c r="AS5" s="18">
        <v>1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0</v>
      </c>
      <c r="BF5" s="18">
        <v>0</v>
      </c>
      <c r="BG5" s="18">
        <v>0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18">
        <v>0</v>
      </c>
      <c r="BR5" s="18">
        <v>0</v>
      </c>
      <c r="BS5" s="18">
        <v>0</v>
      </c>
      <c r="BT5" s="18">
        <v>-1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0</v>
      </c>
      <c r="CA5" s="18">
        <v>0</v>
      </c>
      <c r="CB5" s="18">
        <v>0</v>
      </c>
      <c r="CC5" s="18">
        <v>0</v>
      </c>
      <c r="CD5" s="18">
        <v>0</v>
      </c>
    </row>
    <row r="6" spans="1:82">
      <c r="A6" s="18" t="s">
        <v>1298</v>
      </c>
      <c r="B6" s="18" t="str">
        <f>VLOOKUP(A6,All!H$2:J$465,3,FALSE)</f>
        <v>CHL | MAUCO</v>
      </c>
      <c r="C6" s="18"/>
      <c r="D6" s="18"/>
      <c r="E6" s="18">
        <f>VLOOKUP(A6,All!L$2:N$465,3,FALSE)</f>
        <v>10</v>
      </c>
      <c r="F6" s="18">
        <f>VLOOKUP(A6,All!O$2:P$465,2,FALSE)</f>
        <v>1</v>
      </c>
      <c r="G6" s="18" t="s">
        <v>1298</v>
      </c>
      <c r="H6" s="18">
        <v>1</v>
      </c>
      <c r="I6" s="18">
        <v>0</v>
      </c>
      <c r="J6" s="18">
        <v>1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1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 t="s">
        <v>1298</v>
      </c>
      <c r="AG6" s="18">
        <v>0</v>
      </c>
      <c r="AH6" s="18">
        <v>0</v>
      </c>
      <c r="AI6" s="18">
        <v>0</v>
      </c>
      <c r="AJ6" s="18">
        <v>1</v>
      </c>
      <c r="AK6" s="18">
        <v>0</v>
      </c>
      <c r="AL6" s="18">
        <v>0</v>
      </c>
      <c r="AM6" s="18">
        <v>0</v>
      </c>
      <c r="AN6" s="18">
        <v>0</v>
      </c>
      <c r="AO6" s="18">
        <v>1</v>
      </c>
      <c r="AP6" s="21">
        <v>0</v>
      </c>
      <c r="AQ6" s="18">
        <v>0</v>
      </c>
      <c r="AR6" s="18">
        <v>0</v>
      </c>
      <c r="AS6" s="18">
        <v>1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-1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</row>
    <row r="7" spans="1:82">
      <c r="A7" s="18" t="s">
        <v>1031</v>
      </c>
      <c r="B7" s="18" t="str">
        <f>VLOOKUP(A7,All!H$2:J$465,3,FALSE)</f>
        <v>CHL | Hospital Padre Hurtado</v>
      </c>
      <c r="C7" s="18"/>
      <c r="D7" s="18"/>
      <c r="E7" s="18">
        <f>VLOOKUP(A7,All!L$2:N$465,3,FALSE)</f>
        <v>10</v>
      </c>
      <c r="F7" s="18">
        <f>VLOOKUP(A7,All!O$2:P$465,2,FALSE)</f>
        <v>1</v>
      </c>
      <c r="G7" s="18" t="s">
        <v>1031</v>
      </c>
      <c r="H7" s="18">
        <v>1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1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 t="s">
        <v>1031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21">
        <v>0</v>
      </c>
      <c r="AQ7" s="18">
        <v>0</v>
      </c>
      <c r="AR7" s="18">
        <v>0</v>
      </c>
      <c r="AS7" s="18">
        <v>1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0</v>
      </c>
      <c r="BA7" s="18">
        <v>0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</row>
    <row r="8" spans="1:82">
      <c r="A8" s="18" t="s">
        <v>1198</v>
      </c>
      <c r="B8" s="18" t="str">
        <f>VLOOKUP(A8,All!H$2:J$465,3,FALSE)</f>
        <v>CHL | MAUCO</v>
      </c>
      <c r="C8" s="18"/>
      <c r="D8" s="18"/>
      <c r="E8" s="18">
        <f>VLOOKUP(A8,All!L$2:N$465,3,FALSE)</f>
        <v>10</v>
      </c>
      <c r="F8" s="18">
        <f>VLOOKUP(A8,All!O$2:P$465,2,FALSE)</f>
        <v>1</v>
      </c>
      <c r="G8" s="18" t="s">
        <v>1198</v>
      </c>
      <c r="H8" s="18">
        <v>1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1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 t="s">
        <v>1198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21">
        <v>0</v>
      </c>
      <c r="AQ8" s="18">
        <v>0</v>
      </c>
      <c r="AR8" s="18">
        <v>0</v>
      </c>
      <c r="AS8" s="18">
        <v>1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</row>
    <row r="9" spans="1:82">
      <c r="A9" s="18" t="s">
        <v>1245</v>
      </c>
      <c r="B9" s="18" t="str">
        <f>VLOOKUP(A9,All!H$2:J$465,3,FALSE)</f>
        <v>CHL | MAUCO</v>
      </c>
      <c r="C9" s="18"/>
      <c r="D9" s="18"/>
      <c r="E9" s="18">
        <f>VLOOKUP(A9,All!L$2:N$465,3,FALSE)</f>
        <v>10</v>
      </c>
      <c r="F9" s="18">
        <f>VLOOKUP(A9,All!O$2:P$465,2,FALSE)</f>
        <v>1</v>
      </c>
      <c r="G9" s="18" t="s">
        <v>1245</v>
      </c>
      <c r="H9" s="18">
        <v>1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 t="s">
        <v>1245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21">
        <v>0</v>
      </c>
      <c r="AQ9" s="18">
        <v>0</v>
      </c>
      <c r="AR9" s="18">
        <v>0</v>
      </c>
      <c r="AS9" s="18">
        <v>1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18">
        <v>0</v>
      </c>
      <c r="BV9" s="18">
        <v>0</v>
      </c>
      <c r="BW9" s="18">
        <v>0</v>
      </c>
      <c r="BX9" s="18">
        <v>0</v>
      </c>
      <c r="BY9" s="18">
        <v>0</v>
      </c>
      <c r="BZ9" s="18">
        <v>0</v>
      </c>
      <c r="CA9" s="18">
        <v>0</v>
      </c>
      <c r="CB9" s="18">
        <v>0</v>
      </c>
      <c r="CC9" s="18">
        <v>0</v>
      </c>
      <c r="CD9" s="18">
        <v>0</v>
      </c>
    </row>
    <row r="10" spans="1:82">
      <c r="A10" s="18" t="s">
        <v>1249</v>
      </c>
      <c r="B10" s="18" t="str">
        <f>VLOOKUP(A10,All!H$2:J$465,3,FALSE)</f>
        <v>CHL | MAUCO</v>
      </c>
      <c r="C10" s="18"/>
      <c r="D10" s="18"/>
      <c r="E10" s="18">
        <f>VLOOKUP(A10,All!L$2:N$465,3,FALSE)</f>
        <v>10</v>
      </c>
      <c r="F10" s="18">
        <f>VLOOKUP(A10,All!O$2:P$465,2,FALSE)</f>
        <v>1</v>
      </c>
      <c r="G10" s="18" t="s">
        <v>1249</v>
      </c>
      <c r="H10" s="18">
        <v>1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1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 t="s">
        <v>1249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21">
        <v>0</v>
      </c>
      <c r="AQ10" s="18">
        <v>0</v>
      </c>
      <c r="AR10" s="18">
        <v>0</v>
      </c>
      <c r="AS10" s="18">
        <v>1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</row>
    <row r="11" spans="1:82">
      <c r="A11" s="18" t="s">
        <v>1251</v>
      </c>
      <c r="B11" s="18" t="str">
        <f>VLOOKUP(A11,All!H$2:J$465,3,FALSE)</f>
        <v>CHL | MAUCO</v>
      </c>
      <c r="C11" s="18"/>
      <c r="D11" s="18"/>
      <c r="E11" s="18">
        <f>VLOOKUP(A11,All!L$2:N$465,3,FALSE)</f>
        <v>10</v>
      </c>
      <c r="F11" s="18">
        <f>VLOOKUP(A11,All!O$2:P$465,2,FALSE)</f>
        <v>1</v>
      </c>
      <c r="G11" s="18" t="s">
        <v>1251</v>
      </c>
      <c r="H11" s="18">
        <v>1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1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 t="s">
        <v>1251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21">
        <v>0</v>
      </c>
      <c r="AQ11" s="18">
        <v>0</v>
      </c>
      <c r="AR11" s="18">
        <v>0</v>
      </c>
      <c r="AS11" s="18">
        <v>1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0</v>
      </c>
      <c r="BM11" s="18">
        <v>0</v>
      </c>
      <c r="BN11" s="18"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</row>
    <row r="12" spans="1:82">
      <c r="A12" s="18" t="s">
        <v>1342</v>
      </c>
      <c r="B12" s="18" t="str">
        <f>VLOOKUP(A12,All!H$2:J$465,3,FALSE)</f>
        <v>CHL | MAUCO</v>
      </c>
      <c r="C12" s="18"/>
      <c r="D12" s="18"/>
      <c r="E12" s="18">
        <f>VLOOKUP(A12,All!L$2:N$465,3,FALSE)</f>
        <v>10</v>
      </c>
      <c r="F12" s="18">
        <f>VLOOKUP(A12,All!O$2:P$465,2,FALSE)</f>
        <v>1</v>
      </c>
      <c r="G12" s="18" t="s">
        <v>1342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1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 t="s">
        <v>1342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21">
        <v>0</v>
      </c>
      <c r="AQ12" s="18">
        <v>0</v>
      </c>
      <c r="AR12" s="18">
        <v>0</v>
      </c>
      <c r="AS12" s="18">
        <v>1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0</v>
      </c>
      <c r="BJ12" s="18">
        <v>0</v>
      </c>
      <c r="BK12" s="18">
        <v>0</v>
      </c>
      <c r="BL12" s="18">
        <v>0</v>
      </c>
      <c r="BM12" s="18">
        <v>0</v>
      </c>
      <c r="BN12" s="18">
        <v>0</v>
      </c>
      <c r="BO12" s="18">
        <v>0</v>
      </c>
      <c r="BP12" s="18">
        <v>0</v>
      </c>
      <c r="BQ12" s="18">
        <v>0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</row>
    <row r="13" spans="1:82">
      <c r="A13" s="18" t="s">
        <v>1343</v>
      </c>
      <c r="B13" s="18" t="str">
        <f>VLOOKUP(A13,All!H$2:J$465,3,FALSE)</f>
        <v>CHL | MAUCO</v>
      </c>
      <c r="C13" s="18"/>
      <c r="D13" s="18"/>
      <c r="E13" s="18">
        <f>VLOOKUP(A13,All!L$2:N$465,3,FALSE)</f>
        <v>10</v>
      </c>
      <c r="F13" s="18">
        <f>VLOOKUP(A13,All!O$2:P$465,2,FALSE)</f>
        <v>1</v>
      </c>
      <c r="G13" s="18" t="s">
        <v>1343</v>
      </c>
      <c r="H13" s="18">
        <v>1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1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 t="s">
        <v>1343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21">
        <v>0</v>
      </c>
      <c r="AQ13" s="18">
        <v>0</v>
      </c>
      <c r="AR13" s="18">
        <v>0</v>
      </c>
      <c r="AS13" s="18">
        <v>1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>
        <v>0</v>
      </c>
      <c r="BM13" s="18">
        <v>0</v>
      </c>
      <c r="BN13" s="18"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0</v>
      </c>
      <c r="BT13" s="18">
        <v>0</v>
      </c>
      <c r="BU13" s="18">
        <v>0</v>
      </c>
      <c r="BV13" s="18">
        <v>0</v>
      </c>
      <c r="BW13" s="18">
        <v>0</v>
      </c>
      <c r="BX13" s="18">
        <v>0</v>
      </c>
      <c r="BY13" s="18">
        <v>0</v>
      </c>
      <c r="BZ13" s="18">
        <v>0</v>
      </c>
      <c r="CA13" s="18">
        <v>0</v>
      </c>
      <c r="CB13" s="18">
        <v>0</v>
      </c>
      <c r="CC13" s="18">
        <v>0</v>
      </c>
      <c r="CD13" s="18">
        <v>0</v>
      </c>
    </row>
    <row r="14" spans="1:82">
      <c r="A14" s="18" t="s">
        <v>1110</v>
      </c>
      <c r="B14" s="18" t="str">
        <f>VLOOKUP(A14,All!H$2:J$465,3,FALSE)</f>
        <v>CHL | Hospital Padre Hurtado</v>
      </c>
      <c r="C14" s="18"/>
      <c r="D14" s="18"/>
      <c r="E14" s="18">
        <f>VLOOKUP(A14,All!L$2:N$465,3,FALSE)</f>
        <v>10</v>
      </c>
      <c r="F14" s="18">
        <f>VLOOKUP(A14,All!O$2:P$465,2,FALSE)</f>
        <v>1</v>
      </c>
      <c r="G14" s="18" t="s">
        <v>1110</v>
      </c>
      <c r="H14" s="18">
        <v>1</v>
      </c>
      <c r="I14" s="18">
        <v>0</v>
      </c>
      <c r="J14" s="18">
        <v>1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1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 t="s">
        <v>1110</v>
      </c>
      <c r="AG14" s="18">
        <v>1</v>
      </c>
      <c r="AH14" s="18">
        <v>1</v>
      </c>
      <c r="AI14" s="18">
        <v>1</v>
      </c>
      <c r="AJ14" s="18">
        <v>1</v>
      </c>
      <c r="AK14" s="18">
        <v>-1</v>
      </c>
      <c r="AL14" s="18">
        <v>1</v>
      </c>
      <c r="AM14" s="18">
        <v>1</v>
      </c>
      <c r="AN14" s="18">
        <v>0</v>
      </c>
      <c r="AO14" s="18">
        <v>0</v>
      </c>
      <c r="AP14" s="21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1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0</v>
      </c>
      <c r="BR14" s="18">
        <v>0</v>
      </c>
      <c r="BS14" s="18">
        <v>0</v>
      </c>
      <c r="BT14" s="18">
        <v>-1</v>
      </c>
      <c r="BU14" s="18">
        <v>0</v>
      </c>
      <c r="BV14" s="18">
        <v>0</v>
      </c>
      <c r="BW14" s="18">
        <v>0</v>
      </c>
      <c r="BX14" s="18">
        <v>0</v>
      </c>
      <c r="BY14" s="18">
        <v>0</v>
      </c>
      <c r="BZ14" s="18">
        <v>0</v>
      </c>
      <c r="CA14" s="18">
        <v>0</v>
      </c>
      <c r="CB14" s="18">
        <v>0</v>
      </c>
      <c r="CC14" s="18">
        <v>0</v>
      </c>
      <c r="CD14" s="18">
        <v>0</v>
      </c>
    </row>
    <row r="15" spans="1:82">
      <c r="A15" s="18" t="s">
        <v>1295</v>
      </c>
      <c r="B15" s="18" t="str">
        <f>VLOOKUP(A15,All!H$2:J$465,3,FALSE)</f>
        <v>CHL | MAUCO</v>
      </c>
      <c r="C15" s="18"/>
      <c r="D15" s="18"/>
      <c r="E15" s="18">
        <f>VLOOKUP(A15,All!L$2:N$465,3,FALSE)</f>
        <v>10</v>
      </c>
      <c r="F15" s="18">
        <f>VLOOKUP(A15,All!O$2:P$465,2,FALSE)</f>
        <v>0</v>
      </c>
      <c r="G15" s="18" t="s">
        <v>1295</v>
      </c>
      <c r="H15" s="18">
        <v>1</v>
      </c>
      <c r="I15" s="18">
        <v>0</v>
      </c>
      <c r="J15" s="18">
        <v>1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 t="s">
        <v>1295</v>
      </c>
      <c r="AG15" s="18">
        <v>0</v>
      </c>
      <c r="AH15" s="18">
        <v>0</v>
      </c>
      <c r="AI15" s="18">
        <v>1</v>
      </c>
      <c r="AJ15" s="18">
        <v>1</v>
      </c>
      <c r="AK15" s="18">
        <v>0</v>
      </c>
      <c r="AL15" s="18">
        <v>1</v>
      </c>
      <c r="AM15" s="18">
        <v>0</v>
      </c>
      <c r="AN15" s="18">
        <v>0</v>
      </c>
      <c r="AO15" s="18">
        <v>0</v>
      </c>
      <c r="AP15" s="21">
        <v>0</v>
      </c>
      <c r="AQ15" s="18">
        <v>0</v>
      </c>
      <c r="AR15" s="18">
        <v>1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-1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0</v>
      </c>
      <c r="CA15" s="18">
        <v>0</v>
      </c>
      <c r="CB15" s="18">
        <v>0</v>
      </c>
      <c r="CC15" s="18">
        <v>0</v>
      </c>
      <c r="CD15" s="18">
        <v>0</v>
      </c>
    </row>
    <row r="16" spans="1:82">
      <c r="A16" s="18" t="s">
        <v>1369</v>
      </c>
      <c r="B16" s="18" t="str">
        <f>VLOOKUP(A16,All!H$2:J$465,3,FALSE)</f>
        <v>CHL | MAUCO</v>
      </c>
      <c r="C16" s="18"/>
      <c r="D16" s="18"/>
      <c r="E16" s="18">
        <f>VLOOKUP(A16,All!L$2:N$465,3,FALSE)</f>
        <v>10</v>
      </c>
      <c r="F16" s="18">
        <f>VLOOKUP(A16,All!O$2:P$465,2,FALSE)</f>
        <v>1</v>
      </c>
      <c r="G16" s="18" t="s">
        <v>1369</v>
      </c>
      <c r="H16" s="18">
        <v>1</v>
      </c>
      <c r="I16" s="18">
        <v>0</v>
      </c>
      <c r="J16" s="18">
        <v>1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1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 t="s">
        <v>1369</v>
      </c>
      <c r="AG16" s="18">
        <v>0</v>
      </c>
      <c r="AH16" s="18">
        <v>0</v>
      </c>
      <c r="AI16" s="18">
        <v>1</v>
      </c>
      <c r="AJ16" s="18">
        <v>1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21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1</v>
      </c>
      <c r="BF16" s="18">
        <v>1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0</v>
      </c>
      <c r="BT16" s="18">
        <v>-1</v>
      </c>
      <c r="BU16" s="18">
        <v>0</v>
      </c>
      <c r="BV16" s="18">
        <v>0</v>
      </c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</row>
    <row r="17" spans="1:82">
      <c r="A17" s="18" t="s">
        <v>1370</v>
      </c>
      <c r="B17" s="18" t="str">
        <f>VLOOKUP(A17,All!H$2:J$465,3,FALSE)</f>
        <v>CHL | MAUCO</v>
      </c>
      <c r="C17" s="18"/>
      <c r="D17" s="18"/>
      <c r="E17" s="18">
        <f>VLOOKUP(A17,All!L$2:N$465,3,FALSE)</f>
        <v>10</v>
      </c>
      <c r="F17" s="18">
        <f>VLOOKUP(A17,All!O$2:P$465,2,FALSE)</f>
        <v>1</v>
      </c>
      <c r="G17" s="18" t="s">
        <v>1370</v>
      </c>
      <c r="H17" s="18">
        <v>1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 t="s">
        <v>1370</v>
      </c>
      <c r="AG17" s="18">
        <v>0</v>
      </c>
      <c r="AH17" s="18">
        <v>0</v>
      </c>
      <c r="AI17" s="18">
        <v>1</v>
      </c>
      <c r="AJ17" s="18">
        <v>1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21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</v>
      </c>
      <c r="BF17" s="18">
        <v>1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18">
        <v>0</v>
      </c>
      <c r="BR17" s="18">
        <v>0</v>
      </c>
      <c r="BS17" s="18">
        <v>0</v>
      </c>
      <c r="BT17" s="18">
        <v>-1</v>
      </c>
      <c r="BU17" s="18">
        <v>0</v>
      </c>
      <c r="BV17" s="18">
        <v>0</v>
      </c>
      <c r="BW17" s="18">
        <v>0</v>
      </c>
      <c r="BX17" s="18">
        <v>0</v>
      </c>
      <c r="BY17" s="18">
        <v>0</v>
      </c>
      <c r="BZ17" s="18">
        <v>0</v>
      </c>
      <c r="CA17" s="18">
        <v>0</v>
      </c>
      <c r="CB17" s="18">
        <v>0</v>
      </c>
      <c r="CC17" s="18">
        <v>0</v>
      </c>
      <c r="CD17" s="18">
        <v>0</v>
      </c>
    </row>
    <row r="18" spans="1:82">
      <c r="A18" s="18" t="s">
        <v>1371</v>
      </c>
      <c r="B18" s="18" t="str">
        <f>VLOOKUP(A18,All!H$2:J$465,3,FALSE)</f>
        <v>CHL | MAUCO</v>
      </c>
      <c r="C18" s="18"/>
      <c r="D18" s="18"/>
      <c r="E18" s="18">
        <f>VLOOKUP(A18,All!L$2:N$465,3,FALSE)</f>
        <v>10</v>
      </c>
      <c r="F18" s="18">
        <f>VLOOKUP(A18,All!O$2:P$465,2,FALSE)</f>
        <v>1</v>
      </c>
      <c r="G18" s="18" t="s">
        <v>1371</v>
      </c>
      <c r="H18" s="18">
        <v>1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 t="s">
        <v>1371</v>
      </c>
      <c r="AG18" s="18">
        <v>0</v>
      </c>
      <c r="AH18" s="18">
        <v>0</v>
      </c>
      <c r="AI18" s="18">
        <v>1</v>
      </c>
      <c r="AJ18" s="18">
        <v>1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21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1</v>
      </c>
      <c r="BF18" s="18">
        <v>1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0</v>
      </c>
      <c r="BS18" s="18">
        <v>0</v>
      </c>
      <c r="BT18" s="18">
        <v>-1</v>
      </c>
      <c r="BU18" s="18">
        <v>0</v>
      </c>
      <c r="BV18" s="18">
        <v>0</v>
      </c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</row>
    <row r="19" spans="1:82">
      <c r="A19" s="18" t="s">
        <v>1299</v>
      </c>
      <c r="B19" s="18" t="str">
        <f>VLOOKUP(A19,All!H$2:J$465,3,FALSE)</f>
        <v>CHL | MAUCO</v>
      </c>
      <c r="C19" s="18"/>
      <c r="D19" s="18"/>
      <c r="E19" s="18">
        <f>VLOOKUP(A19,All!L$2:N$465,3,FALSE)</f>
        <v>10</v>
      </c>
      <c r="F19" s="18">
        <f>VLOOKUP(A19,All!O$2:P$465,2,FALSE)</f>
        <v>0</v>
      </c>
      <c r="G19" s="18" t="s">
        <v>1299</v>
      </c>
      <c r="H19" s="18">
        <v>1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 t="s">
        <v>1299</v>
      </c>
      <c r="AG19" s="18">
        <v>1</v>
      </c>
      <c r="AH19" s="18">
        <v>1</v>
      </c>
      <c r="AI19" s="18">
        <v>0</v>
      </c>
      <c r="AJ19" s="18">
        <v>0</v>
      </c>
      <c r="AK19" s="18">
        <v>1</v>
      </c>
      <c r="AL19" s="18">
        <v>0</v>
      </c>
      <c r="AM19" s="18">
        <v>0</v>
      </c>
      <c r="AN19" s="18">
        <v>0</v>
      </c>
      <c r="AO19" s="18">
        <v>0</v>
      </c>
      <c r="AP19" s="21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1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8">
        <v>0</v>
      </c>
      <c r="BW19" s="18">
        <v>0</v>
      </c>
      <c r="BX19" s="18">
        <v>0</v>
      </c>
      <c r="BY19" s="18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0</v>
      </c>
    </row>
    <row r="20" spans="1:82">
      <c r="A20" s="18" t="s">
        <v>1328</v>
      </c>
      <c r="B20" s="18" t="str">
        <f>VLOOKUP(A20,All!H$2:J$465,3,FALSE)</f>
        <v>CHL | MAUCO</v>
      </c>
      <c r="C20" s="18"/>
      <c r="D20" s="18"/>
      <c r="E20" s="18">
        <f>VLOOKUP(A20,All!L$2:N$465,3,FALSE)</f>
        <v>10</v>
      </c>
      <c r="F20" s="18">
        <f>VLOOKUP(A20,All!O$2:P$465,2,FALSE)</f>
        <v>0</v>
      </c>
      <c r="G20" s="18" t="s">
        <v>1328</v>
      </c>
      <c r="H20" s="18">
        <v>1</v>
      </c>
      <c r="I20" s="18">
        <v>0</v>
      </c>
      <c r="J20" s="18">
        <v>1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 t="s">
        <v>1328</v>
      </c>
      <c r="AG20" s="18">
        <v>0</v>
      </c>
      <c r="AH20" s="18">
        <v>1</v>
      </c>
      <c r="AI20" s="18">
        <v>0</v>
      </c>
      <c r="AJ20" s="18">
        <v>0</v>
      </c>
      <c r="AK20" s="18">
        <v>1</v>
      </c>
      <c r="AL20" s="18">
        <v>0</v>
      </c>
      <c r="AM20" s="18">
        <v>1</v>
      </c>
      <c r="AN20" s="18">
        <v>0</v>
      </c>
      <c r="AO20" s="18">
        <v>0</v>
      </c>
      <c r="AP20" s="21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1</v>
      </c>
      <c r="BB20" s="18">
        <v>1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0</v>
      </c>
      <c r="BR20" s="18">
        <v>0</v>
      </c>
      <c r="BS20" s="18">
        <v>0</v>
      </c>
      <c r="BT20" s="18">
        <v>0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0</v>
      </c>
      <c r="CA20" s="18">
        <v>0</v>
      </c>
      <c r="CB20" s="18">
        <v>0</v>
      </c>
      <c r="CC20" s="18">
        <v>0</v>
      </c>
      <c r="CD20" s="18">
        <v>0</v>
      </c>
    </row>
    <row r="21" spans="1:82">
      <c r="A21" s="18" t="s">
        <v>1309</v>
      </c>
      <c r="B21" s="18" t="str">
        <f>VLOOKUP(A21,All!H$2:J$465,3,FALSE)</f>
        <v>CHL | MAUCO</v>
      </c>
      <c r="C21" s="18"/>
      <c r="D21" s="18"/>
      <c r="E21" s="18">
        <f>VLOOKUP(A21,All!L$2:N$465,3,FALSE)</f>
        <v>10</v>
      </c>
      <c r="F21" s="18">
        <f>VLOOKUP(A21,All!O$2:P$465,2,FALSE)</f>
        <v>1</v>
      </c>
      <c r="G21" s="18" t="s">
        <v>1309</v>
      </c>
      <c r="H21" s="18">
        <v>1</v>
      </c>
      <c r="I21" s="18">
        <v>0</v>
      </c>
      <c r="J21" s="18">
        <v>1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1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 t="s">
        <v>1309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21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18">
        <v>0</v>
      </c>
      <c r="BR21" s="18">
        <v>0</v>
      </c>
      <c r="BS21" s="18">
        <v>0</v>
      </c>
      <c r="BT21" s="18">
        <v>0</v>
      </c>
      <c r="BU21" s="18">
        <v>0</v>
      </c>
      <c r="BV21" s="18">
        <v>0</v>
      </c>
      <c r="BW21" s="18">
        <v>0</v>
      </c>
      <c r="BX21" s="18">
        <v>0</v>
      </c>
      <c r="BY21" s="18">
        <v>0</v>
      </c>
      <c r="BZ21" s="18">
        <v>0</v>
      </c>
      <c r="CA21" s="18">
        <v>0</v>
      </c>
      <c r="CB21" s="18">
        <v>0</v>
      </c>
      <c r="CC21" s="18">
        <v>0</v>
      </c>
      <c r="CD21" s="18">
        <v>0</v>
      </c>
    </row>
    <row r="22" spans="1:82">
      <c r="A22" s="18" t="s">
        <v>1320</v>
      </c>
      <c r="B22" s="18" t="str">
        <f>VLOOKUP(A22,All!H$2:J$465,3,FALSE)</f>
        <v>CHL | MAUCO</v>
      </c>
      <c r="C22" s="18"/>
      <c r="D22" s="18"/>
      <c r="E22" s="18">
        <f>VLOOKUP(A22,All!L$2:N$465,3,FALSE)</f>
        <v>10</v>
      </c>
      <c r="F22" s="18">
        <f>VLOOKUP(A22,All!O$2:P$465,2,FALSE)</f>
        <v>0</v>
      </c>
      <c r="G22" s="18" t="s">
        <v>1320</v>
      </c>
      <c r="H22" s="18">
        <v>1</v>
      </c>
      <c r="I22" s="18">
        <v>0</v>
      </c>
      <c r="J22" s="18">
        <v>1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1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 t="s">
        <v>1320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21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8">
        <v>0</v>
      </c>
      <c r="BW22" s="18">
        <v>0</v>
      </c>
      <c r="BX22" s="18">
        <v>0</v>
      </c>
      <c r="BY22" s="18">
        <v>0</v>
      </c>
      <c r="BZ22" s="18">
        <v>0</v>
      </c>
      <c r="CA22" s="18">
        <v>0</v>
      </c>
      <c r="CB22" s="18">
        <v>0</v>
      </c>
      <c r="CC22" s="18">
        <v>0</v>
      </c>
      <c r="CD22" s="18">
        <v>0</v>
      </c>
    </row>
    <row r="23" spans="1:82">
      <c r="A23" s="18" t="s">
        <v>1322</v>
      </c>
      <c r="B23" s="18" t="str">
        <f>VLOOKUP(A23,All!H$2:J$465,3,FALSE)</f>
        <v>CHL | MAUCO</v>
      </c>
      <c r="C23" s="18"/>
      <c r="D23" s="18"/>
      <c r="E23" s="18">
        <f>VLOOKUP(A23,All!L$2:N$465,3,FALSE)</f>
        <v>10</v>
      </c>
      <c r="F23" s="18">
        <f>VLOOKUP(A23,All!O$2:P$465,2,FALSE)</f>
        <v>0</v>
      </c>
      <c r="G23" s="18" t="s">
        <v>1322</v>
      </c>
      <c r="H23" s="18">
        <v>1</v>
      </c>
      <c r="I23" s="18">
        <v>0</v>
      </c>
      <c r="J23" s="18">
        <v>1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1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 t="s">
        <v>1322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21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</row>
    <row r="24" spans="1:82">
      <c r="A24" s="18" t="s">
        <v>1212</v>
      </c>
      <c r="B24" s="18" t="str">
        <f>VLOOKUP(A24,All!H$2:J$465,3,FALSE)</f>
        <v>CHL | MAUCO</v>
      </c>
      <c r="C24" s="18"/>
      <c r="D24" s="18"/>
      <c r="E24" s="18">
        <f>VLOOKUP(A24,All!L$2:N$465,3,FALSE)</f>
        <v>10</v>
      </c>
      <c r="F24" s="18">
        <f>VLOOKUP(A24,All!O$2:P$465,2,FALSE)</f>
        <v>1</v>
      </c>
      <c r="G24" s="18" t="s">
        <v>1212</v>
      </c>
      <c r="H24" s="18">
        <v>1</v>
      </c>
      <c r="I24" s="18">
        <v>1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 t="s">
        <v>1212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21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0</v>
      </c>
      <c r="BR24" s="18">
        <v>0</v>
      </c>
      <c r="BS24" s="18">
        <v>0</v>
      </c>
      <c r="BT24" s="18">
        <v>0</v>
      </c>
      <c r="BU24" s="18">
        <v>0</v>
      </c>
      <c r="BV24" s="18">
        <v>0</v>
      </c>
      <c r="BW24" s="18">
        <v>0</v>
      </c>
      <c r="BX24" s="18">
        <v>0</v>
      </c>
      <c r="BY24" s="18">
        <v>0</v>
      </c>
      <c r="BZ24" s="18">
        <v>0</v>
      </c>
      <c r="CA24" s="18">
        <v>0</v>
      </c>
      <c r="CB24" s="18">
        <v>0</v>
      </c>
      <c r="CC24" s="18">
        <v>0</v>
      </c>
      <c r="CD24" s="18">
        <v>0</v>
      </c>
    </row>
    <row r="25" spans="1:82">
      <c r="A25" s="18" t="s">
        <v>1235</v>
      </c>
      <c r="B25" s="18" t="str">
        <f>VLOOKUP(A25,All!H$2:J$465,3,FALSE)</f>
        <v>CHL | MAUCO</v>
      </c>
      <c r="C25" s="18"/>
      <c r="D25" s="18"/>
      <c r="E25" s="18">
        <f>VLOOKUP(A25,All!L$2:N$465,3,FALSE)</f>
        <v>10</v>
      </c>
      <c r="F25" s="18">
        <f>VLOOKUP(A25,All!O$2:P$465,2,FALSE)</f>
        <v>1</v>
      </c>
      <c r="G25" s="18" t="s">
        <v>1235</v>
      </c>
      <c r="H25" s="18">
        <v>1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1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 t="s">
        <v>1235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21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  <c r="BV25" s="18">
        <v>0</v>
      </c>
      <c r="BW25" s="18">
        <v>0</v>
      </c>
      <c r="BX25" s="18">
        <v>0</v>
      </c>
      <c r="BY25" s="18">
        <v>0</v>
      </c>
      <c r="BZ25" s="18">
        <v>0</v>
      </c>
      <c r="CA25" s="18">
        <v>0</v>
      </c>
      <c r="CB25" s="18">
        <v>0</v>
      </c>
      <c r="CC25" s="18">
        <v>0</v>
      </c>
      <c r="CD25" s="18">
        <v>0</v>
      </c>
    </row>
    <row r="26" spans="1:82">
      <c r="A26" s="18" t="s">
        <v>1254</v>
      </c>
      <c r="B26" s="18" t="str">
        <f>VLOOKUP(A26,All!H$2:J$465,3,FALSE)</f>
        <v>CHL | MAUCO</v>
      </c>
      <c r="C26" s="18"/>
      <c r="D26" s="18"/>
      <c r="E26" s="18">
        <f>VLOOKUP(A26,All!L$2:N$465,3,FALSE)</f>
        <v>10</v>
      </c>
      <c r="F26" s="18">
        <f>VLOOKUP(A26,All!O$2:P$465,2,FALSE)</f>
        <v>0</v>
      </c>
      <c r="G26" s="18" t="s">
        <v>1254</v>
      </c>
      <c r="H26" s="18">
        <v>1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 t="s">
        <v>1254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21">
        <v>1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0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v>0</v>
      </c>
      <c r="BL26" s="18">
        <v>0</v>
      </c>
      <c r="BM26" s="18">
        <v>0</v>
      </c>
      <c r="BN26" s="18">
        <v>0</v>
      </c>
      <c r="BO26" s="18">
        <v>0</v>
      </c>
      <c r="BP26" s="18">
        <v>0</v>
      </c>
      <c r="BQ26" s="18">
        <v>0</v>
      </c>
      <c r="BR26" s="18">
        <v>0</v>
      </c>
      <c r="BS26" s="18">
        <v>0</v>
      </c>
      <c r="BT26" s="18">
        <v>0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0</v>
      </c>
      <c r="CA26" s="18">
        <v>0</v>
      </c>
      <c r="CB26" s="18">
        <v>0</v>
      </c>
      <c r="CC26" s="18">
        <v>0</v>
      </c>
      <c r="CD26" s="18">
        <v>0</v>
      </c>
    </row>
    <row r="27" spans="1:82">
      <c r="A27" s="18" t="s">
        <v>1272</v>
      </c>
      <c r="B27" s="18" t="str">
        <f>VLOOKUP(A27,All!H$2:J$465,3,FALSE)</f>
        <v>CHL | MAUCO</v>
      </c>
      <c r="C27" s="18"/>
      <c r="D27" s="18"/>
      <c r="E27" s="18">
        <f>VLOOKUP(A27,All!L$2:N$465,3,FALSE)</f>
        <v>10</v>
      </c>
      <c r="F27" s="18">
        <f>VLOOKUP(A27,All!O$2:P$465,2,FALSE)</f>
        <v>0</v>
      </c>
      <c r="G27" s="18" t="s">
        <v>1272</v>
      </c>
      <c r="H27" s="18">
        <v>1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 t="s">
        <v>1272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21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0</v>
      </c>
      <c r="BV27" s="18">
        <v>0</v>
      </c>
      <c r="BW27" s="18">
        <v>0</v>
      </c>
      <c r="BX27" s="18">
        <v>0</v>
      </c>
      <c r="BY27" s="18">
        <v>0</v>
      </c>
      <c r="BZ27" s="18">
        <v>0</v>
      </c>
      <c r="CA27" s="18">
        <v>0</v>
      </c>
      <c r="CB27" s="18">
        <v>0</v>
      </c>
      <c r="CC27" s="18">
        <v>0</v>
      </c>
      <c r="CD27" s="18">
        <v>0</v>
      </c>
    </row>
    <row r="28" spans="1:82">
      <c r="A28" s="18" t="s">
        <v>1281</v>
      </c>
      <c r="B28" s="18" t="str">
        <f>VLOOKUP(A28,All!H$2:J$465,3,FALSE)</f>
        <v>CHL | MAUCO</v>
      </c>
      <c r="C28" s="18"/>
      <c r="D28" s="18"/>
      <c r="E28" s="18">
        <f>VLOOKUP(A28,All!L$2:N$465,3,FALSE)</f>
        <v>10</v>
      </c>
      <c r="F28" s="18">
        <f>VLOOKUP(A28,All!O$2:P$465,2,FALSE)</f>
        <v>1</v>
      </c>
      <c r="G28" s="18" t="s">
        <v>1281</v>
      </c>
      <c r="H28" s="18">
        <v>1</v>
      </c>
      <c r="I28" s="18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 t="s">
        <v>1281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21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v>0</v>
      </c>
      <c r="BL28" s="18">
        <v>0</v>
      </c>
      <c r="BM28" s="18">
        <v>0</v>
      </c>
      <c r="BN28" s="18">
        <v>0</v>
      </c>
      <c r="BO28" s="18">
        <v>0</v>
      </c>
      <c r="BP28" s="18">
        <v>0</v>
      </c>
      <c r="BQ28" s="18">
        <v>0</v>
      </c>
      <c r="BR28" s="18">
        <v>0</v>
      </c>
      <c r="BS28" s="18">
        <v>0</v>
      </c>
      <c r="BT28" s="18">
        <v>0</v>
      </c>
      <c r="BU28" s="18">
        <v>0</v>
      </c>
      <c r="BV28" s="18">
        <v>0</v>
      </c>
      <c r="BW28" s="18">
        <v>0</v>
      </c>
      <c r="BX28" s="18">
        <v>0</v>
      </c>
      <c r="BY28" s="18">
        <v>0</v>
      </c>
      <c r="BZ28" s="18">
        <v>0</v>
      </c>
      <c r="CA28" s="18">
        <v>0</v>
      </c>
      <c r="CB28" s="18">
        <v>0</v>
      </c>
      <c r="CC28" s="18">
        <v>0</v>
      </c>
      <c r="CD28" s="18">
        <v>0</v>
      </c>
    </row>
    <row r="29" spans="1:82">
      <c r="A29" s="18" t="s">
        <v>1284</v>
      </c>
      <c r="B29" s="18" t="str">
        <f>VLOOKUP(A29,All!H$2:J$465,3,FALSE)</f>
        <v>CHL | MAUCO</v>
      </c>
      <c r="C29" s="18"/>
      <c r="D29" s="18"/>
      <c r="E29" s="18">
        <f>VLOOKUP(A29,All!L$2:N$465,3,FALSE)</f>
        <v>10</v>
      </c>
      <c r="F29" s="18">
        <f>VLOOKUP(A29,All!O$2:P$465,2,FALSE)</f>
        <v>1</v>
      </c>
      <c r="G29" s="18" t="s">
        <v>1284</v>
      </c>
      <c r="H29" s="18">
        <v>1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1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 t="s">
        <v>1284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21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  <c r="BP29" s="18">
        <v>0</v>
      </c>
      <c r="BQ29" s="18">
        <v>0</v>
      </c>
      <c r="BR29" s="18">
        <v>0</v>
      </c>
      <c r="BS29" s="18">
        <v>0</v>
      </c>
      <c r="BT29" s="18">
        <v>0</v>
      </c>
      <c r="BU29" s="18">
        <v>0</v>
      </c>
      <c r="BV29" s="18">
        <v>0</v>
      </c>
      <c r="BW29" s="18">
        <v>0</v>
      </c>
      <c r="BX29" s="18">
        <v>0</v>
      </c>
      <c r="BY29" s="18">
        <v>0</v>
      </c>
      <c r="BZ29" s="18">
        <v>0</v>
      </c>
      <c r="CA29" s="18">
        <v>0</v>
      </c>
      <c r="CB29" s="18">
        <v>0</v>
      </c>
      <c r="CC29" s="18">
        <v>0</v>
      </c>
      <c r="CD29" s="18">
        <v>0</v>
      </c>
    </row>
    <row r="30" spans="1:82">
      <c r="A30" s="18" t="s">
        <v>1296</v>
      </c>
      <c r="B30" s="18" t="str">
        <f>VLOOKUP(A30,All!H$2:J$465,3,FALSE)</f>
        <v>CHL | MAUCO</v>
      </c>
      <c r="C30" s="18"/>
      <c r="D30" s="18"/>
      <c r="E30" s="18">
        <f>VLOOKUP(A30,All!L$2:N$465,3,FALSE)</f>
        <v>10</v>
      </c>
      <c r="F30" s="18">
        <f>VLOOKUP(A30,All!O$2:P$465,2,FALSE)</f>
        <v>1</v>
      </c>
      <c r="G30" s="18" t="s">
        <v>1296</v>
      </c>
      <c r="H30" s="18">
        <v>1</v>
      </c>
      <c r="I30" s="18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 t="s">
        <v>1296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21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0</v>
      </c>
      <c r="BF30" s="18"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0</v>
      </c>
      <c r="BP30" s="18">
        <v>0</v>
      </c>
      <c r="BQ30" s="18">
        <v>0</v>
      </c>
      <c r="BR30" s="18">
        <v>0</v>
      </c>
      <c r="BS30" s="18">
        <v>0</v>
      </c>
      <c r="BT30" s="18">
        <v>0</v>
      </c>
      <c r="BU30" s="18">
        <v>0</v>
      </c>
      <c r="BV30" s="18">
        <v>0</v>
      </c>
      <c r="BW30" s="18">
        <v>0</v>
      </c>
      <c r="BX30" s="18">
        <v>0</v>
      </c>
      <c r="BY30" s="18">
        <v>0</v>
      </c>
      <c r="BZ30" s="18">
        <v>0</v>
      </c>
      <c r="CA30" s="18">
        <v>0</v>
      </c>
      <c r="CB30" s="18">
        <v>0</v>
      </c>
      <c r="CC30" s="18">
        <v>0</v>
      </c>
      <c r="CD30" s="18">
        <v>0</v>
      </c>
    </row>
    <row r="31" spans="1:82">
      <c r="A31" s="18" t="s">
        <v>1317</v>
      </c>
      <c r="B31" s="18" t="str">
        <f>VLOOKUP(A31,All!H$2:J$465,3,FALSE)</f>
        <v>CHL | MAUCO</v>
      </c>
      <c r="C31" s="18"/>
      <c r="D31" s="18"/>
      <c r="E31" s="18">
        <f>VLOOKUP(A31,All!L$2:N$465,3,FALSE)</f>
        <v>10</v>
      </c>
      <c r="F31" s="18">
        <f>VLOOKUP(A31,All!O$2:P$465,2,FALSE)</f>
        <v>0</v>
      </c>
      <c r="G31" s="18" t="s">
        <v>1317</v>
      </c>
      <c r="H31" s="18">
        <v>1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 t="s">
        <v>1317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21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  <c r="BP31" s="18">
        <v>0</v>
      </c>
      <c r="BQ31" s="18">
        <v>0</v>
      </c>
      <c r="BR31" s="18">
        <v>0</v>
      </c>
      <c r="BS31" s="18">
        <v>0</v>
      </c>
      <c r="BT31" s="18">
        <v>0</v>
      </c>
      <c r="BU31" s="18">
        <v>0</v>
      </c>
      <c r="BV31" s="18">
        <v>0</v>
      </c>
      <c r="BW31" s="18">
        <v>0</v>
      </c>
      <c r="BX31" s="18">
        <v>0</v>
      </c>
      <c r="BY31" s="18">
        <v>0</v>
      </c>
      <c r="BZ31" s="18">
        <v>0</v>
      </c>
      <c r="CA31" s="18">
        <v>0</v>
      </c>
      <c r="CB31" s="18">
        <v>0</v>
      </c>
      <c r="CC31" s="18">
        <v>0</v>
      </c>
      <c r="CD31" s="18">
        <v>0</v>
      </c>
    </row>
    <row r="32" spans="1:82">
      <c r="A32" s="18" t="s">
        <v>1331</v>
      </c>
      <c r="B32" s="18" t="str">
        <f>VLOOKUP(A32,All!H$2:J$465,3,FALSE)</f>
        <v>CHL | MAUCO</v>
      </c>
      <c r="C32" s="18"/>
      <c r="D32" s="18"/>
      <c r="E32" s="18">
        <f>VLOOKUP(A32,All!L$2:N$465,3,FALSE)</f>
        <v>10</v>
      </c>
      <c r="F32" s="18">
        <f>VLOOKUP(A32,All!O$2:P$465,2,FALSE)</f>
        <v>0</v>
      </c>
      <c r="G32" s="18" t="s">
        <v>1331</v>
      </c>
      <c r="H32" s="18">
        <v>1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 t="s">
        <v>1331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21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0</v>
      </c>
      <c r="BM32" s="18">
        <v>0</v>
      </c>
      <c r="BN32" s="18">
        <v>0</v>
      </c>
      <c r="BO32" s="18">
        <v>0</v>
      </c>
      <c r="BP32" s="18">
        <v>0</v>
      </c>
      <c r="BQ32" s="18">
        <v>0</v>
      </c>
      <c r="BR32" s="18">
        <v>0</v>
      </c>
      <c r="BS32" s="18">
        <v>0</v>
      </c>
      <c r="BT32" s="18">
        <v>0</v>
      </c>
      <c r="BU32" s="18">
        <v>0</v>
      </c>
      <c r="BV32" s="18">
        <v>0</v>
      </c>
      <c r="BW32" s="18">
        <v>0</v>
      </c>
      <c r="BX32" s="18">
        <v>0</v>
      </c>
      <c r="BY32" s="18">
        <v>0</v>
      </c>
      <c r="BZ32" s="18">
        <v>0</v>
      </c>
      <c r="CA32" s="18">
        <v>0</v>
      </c>
      <c r="CB32" s="18">
        <v>0</v>
      </c>
      <c r="CC32" s="18">
        <v>0</v>
      </c>
      <c r="CD32" s="18">
        <v>0</v>
      </c>
    </row>
    <row r="33" spans="1:82">
      <c r="A33" s="18" t="s">
        <v>1388</v>
      </c>
      <c r="B33" s="18" t="str">
        <f>VLOOKUP(A33,All!H$2:J$465,3,FALSE)</f>
        <v>CHL | MAUCO</v>
      </c>
      <c r="C33" s="18"/>
      <c r="D33" s="18"/>
      <c r="E33" s="18">
        <f>VLOOKUP(A33,All!L$2:N$465,3,FALSE)</f>
        <v>10</v>
      </c>
      <c r="F33" s="18">
        <f>VLOOKUP(A33,All!O$2:P$465,2,FALSE)</f>
        <v>0</v>
      </c>
      <c r="G33" s="18" t="s">
        <v>1388</v>
      </c>
      <c r="H33" s="18">
        <v>1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 t="s">
        <v>1388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21">
        <v>1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  <c r="BP33" s="18">
        <v>0</v>
      </c>
      <c r="BQ33" s="18">
        <v>0</v>
      </c>
      <c r="BR33" s="18">
        <v>0</v>
      </c>
      <c r="BS33" s="18">
        <v>0</v>
      </c>
      <c r="BT33" s="18">
        <v>0</v>
      </c>
      <c r="BU33" s="18">
        <v>0</v>
      </c>
      <c r="BV33" s="18">
        <v>0</v>
      </c>
      <c r="BW33" s="18">
        <v>0</v>
      </c>
      <c r="BX33" s="18">
        <v>0</v>
      </c>
      <c r="BY33" s="18">
        <v>0</v>
      </c>
      <c r="BZ33" s="18">
        <v>0</v>
      </c>
      <c r="CA33" s="18">
        <v>0</v>
      </c>
      <c r="CB33" s="18">
        <v>0</v>
      </c>
      <c r="CC33" s="18">
        <v>0</v>
      </c>
      <c r="CD33" s="18">
        <v>0</v>
      </c>
    </row>
    <row r="34" spans="1:82">
      <c r="A34" s="18" t="s">
        <v>1389</v>
      </c>
      <c r="B34" s="18" t="str">
        <f>VLOOKUP(A34,All!H$2:J$465,3,FALSE)</f>
        <v>CHL | MAUCO</v>
      </c>
      <c r="C34" s="18"/>
      <c r="D34" s="18"/>
      <c r="E34" s="18">
        <f>VLOOKUP(A34,All!L$2:N$465,3,FALSE)</f>
        <v>10</v>
      </c>
      <c r="F34" s="18">
        <f>VLOOKUP(A34,All!O$2:P$465,2,FALSE)</f>
        <v>0</v>
      </c>
      <c r="G34" s="18" t="s">
        <v>1389</v>
      </c>
      <c r="H34" s="18">
        <v>1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 t="s">
        <v>1389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21">
        <v>1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0</v>
      </c>
      <c r="BF34" s="18">
        <v>0</v>
      </c>
      <c r="BG34" s="18">
        <v>0</v>
      </c>
      <c r="BH34" s="18">
        <v>0</v>
      </c>
      <c r="BI34" s="18">
        <v>0</v>
      </c>
      <c r="BJ34" s="18">
        <v>0</v>
      </c>
      <c r="BK34" s="18">
        <v>0</v>
      </c>
      <c r="BL34" s="18">
        <v>0</v>
      </c>
      <c r="BM34" s="18">
        <v>0</v>
      </c>
      <c r="BN34" s="18">
        <v>0</v>
      </c>
      <c r="BO34" s="18">
        <v>0</v>
      </c>
      <c r="BP34" s="18">
        <v>0</v>
      </c>
      <c r="BQ34" s="18">
        <v>0</v>
      </c>
      <c r="BR34" s="18">
        <v>0</v>
      </c>
      <c r="BS34" s="18">
        <v>0</v>
      </c>
      <c r="BT34" s="18">
        <v>0</v>
      </c>
      <c r="BU34" s="18">
        <v>0</v>
      </c>
      <c r="BV34" s="18">
        <v>0</v>
      </c>
      <c r="BW34" s="18">
        <v>0</v>
      </c>
      <c r="BX34" s="18">
        <v>0</v>
      </c>
      <c r="BY34" s="18">
        <v>0</v>
      </c>
      <c r="BZ34" s="18">
        <v>0</v>
      </c>
      <c r="CA34" s="18">
        <v>0</v>
      </c>
      <c r="CB34" s="18">
        <v>0</v>
      </c>
      <c r="CC34" s="18">
        <v>0</v>
      </c>
      <c r="CD34" s="18">
        <v>0</v>
      </c>
    </row>
    <row r="35" spans="1:82">
      <c r="A35" s="18" t="s">
        <v>1300</v>
      </c>
      <c r="B35" s="18" t="str">
        <f>VLOOKUP(A35,All!H$2:J$465,3,FALSE)</f>
        <v>CHL | MAUCO</v>
      </c>
      <c r="C35" s="18"/>
      <c r="D35" s="18"/>
      <c r="E35" s="18">
        <f>VLOOKUP(A35,All!L$2:N$465,3,FALSE)</f>
        <v>10</v>
      </c>
      <c r="F35" s="18">
        <f>VLOOKUP(A35,All!O$2:P$465,2,FALSE)</f>
        <v>0</v>
      </c>
      <c r="G35" s="18" t="s">
        <v>1300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 t="s">
        <v>1300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21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  <c r="BP35" s="18">
        <v>0</v>
      </c>
      <c r="BQ35" s="18">
        <v>0</v>
      </c>
      <c r="BR35" s="18">
        <v>0</v>
      </c>
      <c r="BS35" s="18">
        <v>0</v>
      </c>
      <c r="BT35" s="18">
        <v>0</v>
      </c>
      <c r="BU35" s="18">
        <v>0</v>
      </c>
      <c r="BV35" s="18">
        <v>0</v>
      </c>
      <c r="BW35" s="18">
        <v>0</v>
      </c>
      <c r="BX35" s="18">
        <v>0</v>
      </c>
      <c r="BY35" s="18">
        <v>0</v>
      </c>
      <c r="BZ35" s="18">
        <v>0</v>
      </c>
      <c r="CA35" s="18">
        <v>0</v>
      </c>
      <c r="CB35" s="18">
        <v>0</v>
      </c>
      <c r="CC35" s="18">
        <v>0</v>
      </c>
      <c r="CD35" s="18">
        <v>0</v>
      </c>
    </row>
    <row r="36" spans="1:82">
      <c r="A36" s="18" t="s">
        <v>1341</v>
      </c>
      <c r="B36" s="18" t="str">
        <f>VLOOKUP(A36,All!H$2:J$465,3,FALSE)</f>
        <v>CHL | MAUCO</v>
      </c>
      <c r="C36" s="18"/>
      <c r="D36" s="18"/>
      <c r="E36" s="18">
        <f>VLOOKUP(A36,All!L$2:N$465,3,FALSE)</f>
        <v>10</v>
      </c>
      <c r="F36" s="18">
        <f>VLOOKUP(A36,All!O$2:P$465,2,FALSE)</f>
        <v>1</v>
      </c>
      <c r="G36" s="18" t="s">
        <v>1341</v>
      </c>
      <c r="H36" s="18">
        <v>0</v>
      </c>
      <c r="I36" s="18">
        <v>1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1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 t="s">
        <v>1341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1</v>
      </c>
      <c r="AP36" s="21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0</v>
      </c>
      <c r="BF36" s="18">
        <v>0</v>
      </c>
      <c r="BG36" s="18">
        <v>0</v>
      </c>
      <c r="BH36" s="18">
        <v>0</v>
      </c>
      <c r="BI36" s="18">
        <v>0</v>
      </c>
      <c r="BJ36" s="18">
        <v>0</v>
      </c>
      <c r="BK36" s="18">
        <v>0</v>
      </c>
      <c r="BL36" s="18">
        <v>0</v>
      </c>
      <c r="BM36" s="18">
        <v>1</v>
      </c>
      <c r="BN36" s="18">
        <v>0</v>
      </c>
      <c r="BO36" s="18">
        <v>0</v>
      </c>
      <c r="BP36" s="18">
        <v>0</v>
      </c>
      <c r="BQ36" s="18">
        <v>0</v>
      </c>
      <c r="BR36" s="18">
        <v>0</v>
      </c>
      <c r="BS36" s="18">
        <v>0</v>
      </c>
      <c r="BT36" s="18">
        <v>0</v>
      </c>
      <c r="BU36" s="18">
        <v>0</v>
      </c>
      <c r="BV36" s="18">
        <v>0</v>
      </c>
      <c r="BW36" s="18">
        <v>0</v>
      </c>
      <c r="BX36" s="18">
        <v>0</v>
      </c>
      <c r="BY36" s="18">
        <v>0</v>
      </c>
      <c r="BZ36" s="18">
        <v>0</v>
      </c>
      <c r="CA36" s="18">
        <v>0</v>
      </c>
      <c r="CB36" s="18">
        <v>0</v>
      </c>
      <c r="CC36" s="18">
        <v>0</v>
      </c>
      <c r="CD36" s="18">
        <v>0</v>
      </c>
    </row>
    <row r="37" spans="1:82">
      <c r="A37" s="18" t="s">
        <v>1141</v>
      </c>
      <c r="B37" s="18" t="str">
        <f>VLOOKUP(A37,All!H$2:J$465,3,FALSE)</f>
        <v>CHL | MAUCO</v>
      </c>
      <c r="C37" s="18"/>
      <c r="D37" s="18"/>
      <c r="E37" s="18">
        <f>VLOOKUP(A37,All!L$2:N$465,3,FALSE)</f>
        <v>14</v>
      </c>
      <c r="F37" s="18">
        <f>VLOOKUP(A37,All!O$2:P$465,2,FALSE)</f>
        <v>0</v>
      </c>
      <c r="G37" s="18" t="s">
        <v>1141</v>
      </c>
      <c r="H37" s="18">
        <v>1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 t="s">
        <v>1141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21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  <c r="BP37" s="18">
        <v>0</v>
      </c>
      <c r="BQ37" s="18">
        <v>0</v>
      </c>
      <c r="BR37" s="18">
        <v>0</v>
      </c>
      <c r="BS37" s="18">
        <v>0</v>
      </c>
      <c r="BT37" s="18">
        <v>0</v>
      </c>
      <c r="BU37" s="18">
        <v>0</v>
      </c>
      <c r="BV37" s="18">
        <v>0</v>
      </c>
      <c r="BW37" s="18">
        <v>0</v>
      </c>
      <c r="BX37" s="18">
        <v>0</v>
      </c>
      <c r="BY37" s="18">
        <v>0</v>
      </c>
      <c r="BZ37" s="18">
        <v>0</v>
      </c>
      <c r="CA37" s="18">
        <v>0</v>
      </c>
      <c r="CB37" s="18">
        <v>0</v>
      </c>
      <c r="CC37" s="18">
        <v>0</v>
      </c>
      <c r="CD37" s="18">
        <v>0</v>
      </c>
    </row>
    <row r="38" spans="1:82">
      <c r="A38" s="18" t="s">
        <v>1225</v>
      </c>
      <c r="B38" s="18" t="str">
        <f>VLOOKUP(A38,All!H$2:J$465,3,FALSE)</f>
        <v>CHL | MAUCO</v>
      </c>
      <c r="C38" s="18"/>
      <c r="D38" s="18"/>
      <c r="E38" s="18">
        <f>VLOOKUP(A38,All!L$2:N$465,3,FALSE)</f>
        <v>23</v>
      </c>
      <c r="F38" s="18">
        <f>VLOOKUP(A38,All!O$2:P$465,2,FALSE)</f>
        <v>1</v>
      </c>
      <c r="G38" s="18" t="s">
        <v>1225</v>
      </c>
      <c r="H38" s="18">
        <v>0</v>
      </c>
      <c r="I38" s="18">
        <v>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1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 t="s">
        <v>1225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21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0</v>
      </c>
      <c r="BF38" s="18">
        <v>0</v>
      </c>
      <c r="BG38" s="18">
        <v>0</v>
      </c>
      <c r="BH38" s="18">
        <v>0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0</v>
      </c>
      <c r="BP38" s="18">
        <v>0</v>
      </c>
      <c r="BQ38" s="18">
        <v>0</v>
      </c>
      <c r="BR38" s="18">
        <v>0</v>
      </c>
      <c r="BS38" s="18">
        <v>0</v>
      </c>
      <c r="BT38" s="18">
        <v>0</v>
      </c>
      <c r="BU38" s="18">
        <v>0</v>
      </c>
      <c r="BV38" s="18">
        <v>0</v>
      </c>
      <c r="BW38" s="18">
        <v>0</v>
      </c>
      <c r="BX38" s="18">
        <v>0</v>
      </c>
      <c r="BY38" s="18">
        <v>0</v>
      </c>
      <c r="BZ38" s="18">
        <v>0</v>
      </c>
      <c r="CA38" s="18">
        <v>0</v>
      </c>
      <c r="CB38" s="18">
        <v>0</v>
      </c>
      <c r="CC38" s="18">
        <v>0</v>
      </c>
      <c r="CD38" s="18">
        <v>0</v>
      </c>
    </row>
    <row r="39" spans="1:82">
      <c r="A39" s="18" t="s">
        <v>1234</v>
      </c>
      <c r="B39" s="18" t="str">
        <f>VLOOKUP(A39,All!H$2:J$465,3,FALSE)</f>
        <v>CHL | MAUCO</v>
      </c>
      <c r="C39" s="18"/>
      <c r="D39" s="18"/>
      <c r="E39" s="18">
        <f>VLOOKUP(A39,All!L$2:N$465,3,FALSE)</f>
        <v>23</v>
      </c>
      <c r="F39" s="18">
        <f>VLOOKUP(A39,All!O$2:P$465,2,FALSE)</f>
        <v>1</v>
      </c>
      <c r="G39" s="18" t="s">
        <v>1234</v>
      </c>
      <c r="H39" s="18">
        <v>0</v>
      </c>
      <c r="I39" s="18">
        <v>1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1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 t="s">
        <v>1234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21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  <c r="BP39" s="18">
        <v>0</v>
      </c>
      <c r="BQ39" s="18">
        <v>0</v>
      </c>
      <c r="BR39" s="18">
        <v>0</v>
      </c>
      <c r="BS39" s="18">
        <v>0</v>
      </c>
      <c r="BT39" s="18">
        <v>0</v>
      </c>
      <c r="BU39" s="18">
        <v>0</v>
      </c>
      <c r="BV39" s="18">
        <v>0</v>
      </c>
      <c r="BW39" s="18">
        <v>0</v>
      </c>
      <c r="BX39" s="18">
        <v>0</v>
      </c>
      <c r="BY39" s="18">
        <v>0</v>
      </c>
      <c r="BZ39" s="18">
        <v>0</v>
      </c>
      <c r="CA39" s="18">
        <v>0</v>
      </c>
      <c r="CB39" s="18">
        <v>0</v>
      </c>
      <c r="CC39" s="18">
        <v>0</v>
      </c>
      <c r="CD39" s="18">
        <v>0</v>
      </c>
    </row>
    <row r="40" spans="1:82">
      <c r="A40" s="18" t="s">
        <v>1237</v>
      </c>
      <c r="B40" s="18" t="str">
        <f>VLOOKUP(A40,All!H$2:J$465,3,FALSE)</f>
        <v>CHL | MAUCO</v>
      </c>
      <c r="C40" s="18"/>
      <c r="D40" s="18"/>
      <c r="E40" s="18">
        <f>VLOOKUP(A40,All!L$2:N$465,3,FALSE)</f>
        <v>23</v>
      </c>
      <c r="F40" s="18">
        <f>VLOOKUP(A40,All!O$2:P$465,2,FALSE)</f>
        <v>1</v>
      </c>
      <c r="G40" s="18" t="s">
        <v>1237</v>
      </c>
      <c r="H40" s="18">
        <v>0</v>
      </c>
      <c r="I40" s="18">
        <v>1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1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 t="s">
        <v>1237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21">
        <v>0</v>
      </c>
      <c r="AQ40" s="18">
        <v>0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0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0</v>
      </c>
      <c r="BT40" s="18">
        <v>0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0</v>
      </c>
      <c r="CA40" s="18">
        <v>0</v>
      </c>
      <c r="CB40" s="18">
        <v>0</v>
      </c>
      <c r="CC40" s="18">
        <v>0</v>
      </c>
      <c r="CD40" s="18">
        <v>0</v>
      </c>
    </row>
    <row r="41" spans="1:82">
      <c r="A41" s="18" t="s">
        <v>1238</v>
      </c>
      <c r="B41" s="18" t="str">
        <f>VLOOKUP(A41,All!H$2:J$465,3,FALSE)</f>
        <v>CHL | MAUCO</v>
      </c>
      <c r="C41" s="18"/>
      <c r="D41" s="18"/>
      <c r="E41" s="18">
        <f>VLOOKUP(A41,All!L$2:N$465,3,FALSE)</f>
        <v>23</v>
      </c>
      <c r="F41" s="18">
        <f>VLOOKUP(A41,All!O$2:P$465,2,FALSE)</f>
        <v>1</v>
      </c>
      <c r="G41" s="18" t="s">
        <v>1238</v>
      </c>
      <c r="H41" s="18">
        <v>0</v>
      </c>
      <c r="I41" s="18">
        <v>1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1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 t="s">
        <v>1238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21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0</v>
      </c>
      <c r="BT41" s="18">
        <v>0</v>
      </c>
      <c r="BU41" s="18">
        <v>0</v>
      </c>
      <c r="BV41" s="18">
        <v>0</v>
      </c>
      <c r="BW41" s="18">
        <v>0</v>
      </c>
      <c r="BX41" s="18">
        <v>0</v>
      </c>
      <c r="BY41" s="18">
        <v>0</v>
      </c>
      <c r="BZ41" s="18">
        <v>0</v>
      </c>
      <c r="CA41" s="18">
        <v>0</v>
      </c>
      <c r="CB41" s="18">
        <v>0</v>
      </c>
      <c r="CC41" s="18">
        <v>0</v>
      </c>
      <c r="CD41" s="18">
        <v>0</v>
      </c>
    </row>
    <row r="42" spans="1:82">
      <c r="A42" s="18" t="s">
        <v>1264</v>
      </c>
      <c r="B42" s="18" t="str">
        <f>VLOOKUP(A42,All!H$2:J$465,3,FALSE)</f>
        <v>CHL | MAUCO</v>
      </c>
      <c r="C42" s="18"/>
      <c r="D42" s="18"/>
      <c r="E42" s="18">
        <f>VLOOKUP(A42,All!L$2:N$465,3,FALSE)</f>
        <v>23</v>
      </c>
      <c r="F42" s="18">
        <f>VLOOKUP(A42,All!O$2:P$465,2,FALSE)</f>
        <v>1</v>
      </c>
      <c r="G42" s="18" t="s">
        <v>1264</v>
      </c>
      <c r="H42" s="18">
        <v>0</v>
      </c>
      <c r="I42" s="18">
        <v>1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1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 t="s">
        <v>1264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21">
        <v>0</v>
      </c>
      <c r="AQ42" s="18">
        <v>0</v>
      </c>
      <c r="AR42" s="18">
        <v>0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0</v>
      </c>
      <c r="BF42" s="18">
        <v>0</v>
      </c>
      <c r="BG42" s="18">
        <v>0</v>
      </c>
      <c r="BH42" s="18">
        <v>0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0</v>
      </c>
      <c r="BT42" s="18">
        <v>0</v>
      </c>
      <c r="BU42" s="18">
        <v>0</v>
      </c>
      <c r="BV42" s="18">
        <v>0</v>
      </c>
      <c r="BW42" s="18">
        <v>0</v>
      </c>
      <c r="BX42" s="18">
        <v>0</v>
      </c>
      <c r="BY42" s="18">
        <v>0</v>
      </c>
      <c r="BZ42" s="18">
        <v>0</v>
      </c>
      <c r="CA42" s="18">
        <v>0</v>
      </c>
      <c r="CB42" s="18">
        <v>0</v>
      </c>
      <c r="CC42" s="18">
        <v>0</v>
      </c>
      <c r="CD42" s="18">
        <v>0</v>
      </c>
    </row>
    <row r="43" spans="1:82">
      <c r="A43" s="18" t="s">
        <v>1277</v>
      </c>
      <c r="B43" s="18" t="str">
        <f>VLOOKUP(A43,All!H$2:J$465,3,FALSE)</f>
        <v>CHL | MAUCO</v>
      </c>
      <c r="C43" s="18"/>
      <c r="D43" s="18"/>
      <c r="E43" s="18">
        <f>VLOOKUP(A43,All!L$2:N$465,3,FALSE)</f>
        <v>23</v>
      </c>
      <c r="F43" s="18">
        <f>VLOOKUP(A43,All!O$2:P$465,2,FALSE)</f>
        <v>0</v>
      </c>
      <c r="G43" s="18" t="s">
        <v>1277</v>
      </c>
      <c r="H43" s="18">
        <v>0</v>
      </c>
      <c r="I43" s="18">
        <v>1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1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 t="s">
        <v>1277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21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P43" s="18">
        <v>0</v>
      </c>
      <c r="BQ43" s="18">
        <v>0</v>
      </c>
      <c r="BR43" s="18">
        <v>0</v>
      </c>
      <c r="BS43" s="18">
        <v>0</v>
      </c>
      <c r="BT43" s="18">
        <v>0</v>
      </c>
      <c r="BU43" s="18">
        <v>0</v>
      </c>
      <c r="BV43" s="18">
        <v>0</v>
      </c>
      <c r="BW43" s="18">
        <v>0</v>
      </c>
      <c r="BX43" s="18">
        <v>0</v>
      </c>
      <c r="BY43" s="18">
        <v>0</v>
      </c>
      <c r="BZ43" s="18">
        <v>0</v>
      </c>
      <c r="CA43" s="18">
        <v>0</v>
      </c>
      <c r="CB43" s="18">
        <v>0</v>
      </c>
      <c r="CC43" s="18">
        <v>0</v>
      </c>
      <c r="CD43" s="18">
        <v>0</v>
      </c>
    </row>
    <row r="44" spans="1:82">
      <c r="A44" s="18" t="s">
        <v>1319</v>
      </c>
      <c r="B44" s="18" t="str">
        <f>VLOOKUP(A44,All!H$2:J$465,3,FALSE)</f>
        <v>CHL | MAUCO</v>
      </c>
      <c r="C44" s="18"/>
      <c r="D44" s="18"/>
      <c r="E44" s="18">
        <f>VLOOKUP(A44,All!L$2:N$465,3,FALSE)</f>
        <v>23</v>
      </c>
      <c r="F44" s="18">
        <f>VLOOKUP(A44,All!O$2:P$465,2,FALSE)</f>
        <v>0</v>
      </c>
      <c r="G44" s="18" t="s">
        <v>1319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1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 t="s">
        <v>1319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21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0</v>
      </c>
      <c r="BF44" s="18">
        <v>0</v>
      </c>
      <c r="BG44" s="18">
        <v>0</v>
      </c>
      <c r="BH44" s="18">
        <v>0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0</v>
      </c>
      <c r="BP44" s="18">
        <v>0</v>
      </c>
      <c r="BQ44" s="18">
        <v>0</v>
      </c>
      <c r="BR44" s="18">
        <v>0</v>
      </c>
      <c r="BS44" s="18">
        <v>0</v>
      </c>
      <c r="BT44" s="18">
        <v>0</v>
      </c>
      <c r="BU44" s="18">
        <v>0</v>
      </c>
      <c r="BV44" s="18">
        <v>0</v>
      </c>
      <c r="BW44" s="18">
        <v>0</v>
      </c>
      <c r="BX44" s="18">
        <v>0</v>
      </c>
      <c r="BY44" s="18">
        <v>0</v>
      </c>
      <c r="BZ44" s="18">
        <v>0</v>
      </c>
      <c r="CA44" s="18">
        <v>0</v>
      </c>
      <c r="CB44" s="18">
        <v>0</v>
      </c>
      <c r="CC44" s="18">
        <v>0</v>
      </c>
      <c r="CD44" s="18">
        <v>0</v>
      </c>
    </row>
    <row r="45" spans="1:82">
      <c r="A45" s="18" t="s">
        <v>1545</v>
      </c>
      <c r="B45" s="18" t="str">
        <f>VLOOKUP(A45,All!H$2:J$465,3,FALSE)</f>
        <v>CHL | Hospital de Curicó</v>
      </c>
      <c r="C45" s="18"/>
      <c r="D45" s="18"/>
      <c r="E45" s="18">
        <f>VLOOKUP(A45,All!L$2:N$465,3,FALSE)</f>
        <v>23</v>
      </c>
      <c r="F45" s="18">
        <f>VLOOKUP(A45,All!O$2:P$465,2,FALSE)</f>
        <v>1</v>
      </c>
      <c r="G45" s="18" t="s">
        <v>1545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1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1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 t="s">
        <v>1545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21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  <c r="BP45" s="18">
        <v>0</v>
      </c>
      <c r="BQ45" s="18">
        <v>0</v>
      </c>
      <c r="BR45" s="18">
        <v>0</v>
      </c>
      <c r="BS45" s="18">
        <v>0</v>
      </c>
      <c r="BT45" s="18">
        <v>0</v>
      </c>
      <c r="BU45" s="18">
        <v>0</v>
      </c>
      <c r="BV45" s="18">
        <v>0</v>
      </c>
      <c r="BW45" s="18">
        <v>0</v>
      </c>
      <c r="BX45" s="18">
        <v>0</v>
      </c>
      <c r="BY45" s="18">
        <v>0</v>
      </c>
      <c r="BZ45" s="18">
        <v>0</v>
      </c>
      <c r="CA45" s="18">
        <v>0</v>
      </c>
      <c r="CB45" s="18">
        <v>0</v>
      </c>
      <c r="CC45" s="18">
        <v>0</v>
      </c>
      <c r="CD45" s="18">
        <v>0</v>
      </c>
    </row>
    <row r="46" spans="1:82">
      <c r="A46" s="18" t="s">
        <v>1339</v>
      </c>
      <c r="B46" s="18" t="str">
        <f>VLOOKUP(A46,All!H$2:J$465,3,FALSE)</f>
        <v>CHL | MAUCO</v>
      </c>
      <c r="C46" s="18"/>
      <c r="D46" s="18"/>
      <c r="E46" s="18">
        <f>VLOOKUP(A46,All!L$2:N$465,3,FALSE)</f>
        <v>38</v>
      </c>
      <c r="F46" s="18">
        <f>VLOOKUP(A46,All!O$2:P$465,2,FALSE)</f>
        <v>1</v>
      </c>
      <c r="G46" s="18" t="s">
        <v>1339</v>
      </c>
      <c r="H46" s="18">
        <v>1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 t="s">
        <v>1339</v>
      </c>
      <c r="AG46" s="18">
        <v>1</v>
      </c>
      <c r="AH46" s="18">
        <v>1</v>
      </c>
      <c r="AI46" s="18">
        <v>1</v>
      </c>
      <c r="AJ46" s="18">
        <v>1</v>
      </c>
      <c r="AK46" s="18">
        <v>1</v>
      </c>
      <c r="AL46" s="18">
        <v>1</v>
      </c>
      <c r="AM46" s="18">
        <v>1</v>
      </c>
      <c r="AN46" s="18">
        <v>0</v>
      </c>
      <c r="AO46" s="18">
        <v>0</v>
      </c>
      <c r="AP46" s="21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0</v>
      </c>
      <c r="BP46" s="18">
        <v>0</v>
      </c>
      <c r="BQ46" s="18">
        <v>0</v>
      </c>
      <c r="BR46" s="18">
        <v>0</v>
      </c>
      <c r="BS46" s="18">
        <v>0</v>
      </c>
      <c r="BT46" s="18">
        <v>-1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0</v>
      </c>
      <c r="CA46" s="18">
        <v>0</v>
      </c>
      <c r="CB46" s="18">
        <v>0</v>
      </c>
      <c r="CC46" s="18">
        <v>0</v>
      </c>
      <c r="CD46" s="18">
        <v>0</v>
      </c>
    </row>
    <row r="47" spans="1:82">
      <c r="A47" s="18" t="s">
        <v>1605</v>
      </c>
      <c r="B47" s="18" t="str">
        <f>VLOOKUP(A47,All!H$2:J$465,3,FALSE)</f>
        <v>CHL | MAUCO</v>
      </c>
      <c r="C47" s="18"/>
      <c r="D47" s="18"/>
      <c r="E47" s="18">
        <f>VLOOKUP(A47,All!L$2:N$465,3,FALSE)</f>
        <v>38</v>
      </c>
      <c r="F47" s="18">
        <f>VLOOKUP(A47,All!O$2:P$465,2,FALSE)</f>
        <v>1</v>
      </c>
      <c r="G47" s="18" t="s">
        <v>1605</v>
      </c>
      <c r="H47" s="18">
        <v>1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 t="s">
        <v>1605</v>
      </c>
      <c r="AG47" s="18">
        <v>1</v>
      </c>
      <c r="AH47" s="18">
        <v>1</v>
      </c>
      <c r="AI47" s="18">
        <v>1</v>
      </c>
      <c r="AJ47" s="18">
        <v>1</v>
      </c>
      <c r="AK47" s="18">
        <v>1</v>
      </c>
      <c r="AL47" s="18">
        <v>1</v>
      </c>
      <c r="AM47" s="18">
        <v>1</v>
      </c>
      <c r="AN47" s="18">
        <v>0</v>
      </c>
      <c r="AO47" s="18">
        <v>0</v>
      </c>
      <c r="AP47" s="21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18">
        <v>0</v>
      </c>
      <c r="BR47" s="18">
        <v>0</v>
      </c>
      <c r="BS47" s="18">
        <v>0</v>
      </c>
      <c r="BT47" s="18">
        <v>-1</v>
      </c>
      <c r="BU47" s="18">
        <v>0</v>
      </c>
      <c r="BV47" s="18">
        <v>0</v>
      </c>
      <c r="BW47" s="18">
        <v>0</v>
      </c>
      <c r="BX47" s="18">
        <v>0</v>
      </c>
      <c r="BY47" s="18">
        <v>0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</row>
    <row r="48" spans="1:82">
      <c r="A48" s="18" t="s">
        <v>1606</v>
      </c>
      <c r="B48" s="18" t="str">
        <f>VLOOKUP(A48,All!H$2:J$465,3,FALSE)</f>
        <v>CHL | MAUCO</v>
      </c>
      <c r="C48" s="18"/>
      <c r="D48" s="18"/>
      <c r="E48" s="18">
        <f>VLOOKUP(A48,All!L$2:N$465,3,FALSE)</f>
        <v>38</v>
      </c>
      <c r="F48" s="18">
        <f>VLOOKUP(A48,All!O$2:P$465,2,FALSE)</f>
        <v>1</v>
      </c>
      <c r="G48" s="18" t="s">
        <v>1606</v>
      </c>
      <c r="H48" s="18">
        <v>1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 t="s">
        <v>1606</v>
      </c>
      <c r="AG48" s="18">
        <v>1</v>
      </c>
      <c r="AH48" s="18">
        <v>1</v>
      </c>
      <c r="AI48" s="18">
        <v>1</v>
      </c>
      <c r="AJ48" s="18">
        <v>1</v>
      </c>
      <c r="AK48" s="18">
        <v>1</v>
      </c>
      <c r="AL48" s="18">
        <v>1</v>
      </c>
      <c r="AM48" s="18">
        <v>1</v>
      </c>
      <c r="AN48" s="18">
        <v>0</v>
      </c>
      <c r="AO48" s="18">
        <v>0</v>
      </c>
      <c r="AP48" s="21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0</v>
      </c>
      <c r="BT48" s="18">
        <v>-1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</row>
    <row r="49" spans="1:82">
      <c r="A49" s="18" t="s">
        <v>1163</v>
      </c>
      <c r="B49" s="18" t="str">
        <f>VLOOKUP(A49,All!H$2:J$465,3,FALSE)</f>
        <v>CHL | MAUCO</v>
      </c>
      <c r="C49" s="18"/>
      <c r="D49" s="18"/>
      <c r="E49" s="18">
        <f>VLOOKUP(A49,All!L$2:N$465,3,FALSE)</f>
        <v>38</v>
      </c>
      <c r="F49" s="18">
        <f>VLOOKUP(A49,All!O$2:P$465,2,FALSE)</f>
        <v>1</v>
      </c>
      <c r="G49" s="18" t="s">
        <v>1163</v>
      </c>
      <c r="H49" s="18">
        <v>1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1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 t="s">
        <v>1163</v>
      </c>
      <c r="AG49" s="18">
        <v>0</v>
      </c>
      <c r="AH49" s="18">
        <v>0</v>
      </c>
      <c r="AI49" s="18">
        <v>1</v>
      </c>
      <c r="AJ49" s="18">
        <v>1</v>
      </c>
      <c r="AK49" s="18">
        <v>0</v>
      </c>
      <c r="AL49" s="18">
        <v>1</v>
      </c>
      <c r="AM49" s="18">
        <v>0</v>
      </c>
      <c r="AN49" s="18">
        <v>0</v>
      </c>
      <c r="AO49" s="18">
        <v>0</v>
      </c>
      <c r="AP49" s="21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  <c r="BP49" s="18">
        <v>0</v>
      </c>
      <c r="BQ49" s="18">
        <v>0</v>
      </c>
      <c r="BR49" s="18">
        <v>0</v>
      </c>
      <c r="BS49" s="18">
        <v>0</v>
      </c>
      <c r="BT49" s="18">
        <v>-1</v>
      </c>
      <c r="BU49" s="18">
        <v>0</v>
      </c>
      <c r="BV49" s="18">
        <v>0</v>
      </c>
      <c r="BW49" s="18">
        <v>0</v>
      </c>
      <c r="BX49" s="18">
        <v>0</v>
      </c>
      <c r="BY49" s="18">
        <v>0</v>
      </c>
      <c r="BZ49" s="18">
        <v>0</v>
      </c>
      <c r="CA49" s="18">
        <v>0</v>
      </c>
      <c r="CB49" s="18">
        <v>0</v>
      </c>
      <c r="CC49" s="18">
        <v>0</v>
      </c>
      <c r="CD49" s="18">
        <v>0</v>
      </c>
    </row>
    <row r="50" spans="1:82">
      <c r="A50" s="18" t="s">
        <v>1387</v>
      </c>
      <c r="B50" s="18" t="str">
        <f>VLOOKUP(A50,All!H$2:J$465,3,FALSE)</f>
        <v>CHL | MAUCO</v>
      </c>
      <c r="C50" s="18"/>
      <c r="D50" s="18"/>
      <c r="E50" s="18">
        <f>VLOOKUP(A50,All!L$2:N$465,3,FALSE)</f>
        <v>38</v>
      </c>
      <c r="F50" s="18">
        <f>VLOOKUP(A50,All!O$2:P$465,2,FALSE)</f>
        <v>1</v>
      </c>
      <c r="G50" s="18" t="s">
        <v>1387</v>
      </c>
      <c r="H50" s="18">
        <v>1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1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 t="s">
        <v>1387</v>
      </c>
      <c r="AG50" s="18">
        <v>0</v>
      </c>
      <c r="AH50" s="18">
        <v>0</v>
      </c>
      <c r="AI50" s="18">
        <v>1</v>
      </c>
      <c r="AJ50" s="18">
        <v>1</v>
      </c>
      <c r="AK50" s="18">
        <v>0</v>
      </c>
      <c r="AL50" s="18">
        <v>1</v>
      </c>
      <c r="AM50" s="18">
        <v>0</v>
      </c>
      <c r="AN50" s="18">
        <v>0</v>
      </c>
      <c r="AO50" s="18">
        <v>0</v>
      </c>
      <c r="AP50" s="21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0</v>
      </c>
      <c r="BF50" s="18">
        <v>0</v>
      </c>
      <c r="BG50" s="18">
        <v>0</v>
      </c>
      <c r="BH50" s="18">
        <v>0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0</v>
      </c>
      <c r="BP50" s="18">
        <v>0</v>
      </c>
      <c r="BQ50" s="18">
        <v>0</v>
      </c>
      <c r="BR50" s="18">
        <v>0</v>
      </c>
      <c r="BS50" s="18">
        <v>0</v>
      </c>
      <c r="BT50" s="18">
        <v>-1</v>
      </c>
      <c r="BU50" s="18">
        <v>0</v>
      </c>
      <c r="BV50" s="18">
        <v>0</v>
      </c>
      <c r="BW50" s="18">
        <v>0</v>
      </c>
      <c r="BX50" s="18">
        <v>0</v>
      </c>
      <c r="BY50" s="18">
        <v>0</v>
      </c>
      <c r="BZ50" s="18">
        <v>0</v>
      </c>
      <c r="CA50" s="18">
        <v>0</v>
      </c>
      <c r="CB50" s="18">
        <v>0</v>
      </c>
      <c r="CC50" s="18">
        <v>0</v>
      </c>
      <c r="CD50" s="18">
        <v>0</v>
      </c>
    </row>
    <row r="51" spans="1:82">
      <c r="A51" s="18" t="s">
        <v>1588</v>
      </c>
      <c r="B51" s="18" t="str">
        <f>VLOOKUP(A51,All!H$2:J$465,3,FALSE)</f>
        <v>CHL | Hospital de Curicó</v>
      </c>
      <c r="C51" s="18"/>
      <c r="D51" s="18"/>
      <c r="E51" s="18">
        <f>VLOOKUP(A51,All!L$2:N$465,3,FALSE)</f>
        <v>38</v>
      </c>
      <c r="F51" s="18">
        <f>VLOOKUP(A51,All!O$2:P$465,2,FALSE)</f>
        <v>1</v>
      </c>
      <c r="G51" s="18" t="s">
        <v>1588</v>
      </c>
      <c r="H51" s="18">
        <v>1</v>
      </c>
      <c r="I51" s="18">
        <v>0</v>
      </c>
      <c r="J51" s="18">
        <v>1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1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 t="s">
        <v>1588</v>
      </c>
      <c r="AG51" s="18">
        <v>1</v>
      </c>
      <c r="AH51" s="18">
        <v>1</v>
      </c>
      <c r="AI51" s="18">
        <v>1</v>
      </c>
      <c r="AJ51" s="18">
        <v>1</v>
      </c>
      <c r="AK51" s="18">
        <v>1</v>
      </c>
      <c r="AL51" s="18">
        <v>0</v>
      </c>
      <c r="AM51" s="18">
        <v>1</v>
      </c>
      <c r="AN51" s="18">
        <v>0</v>
      </c>
      <c r="AO51" s="18">
        <v>0</v>
      </c>
      <c r="AP51" s="21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18">
        <v>0</v>
      </c>
      <c r="BR51" s="18">
        <v>0</v>
      </c>
      <c r="BS51" s="18">
        <v>0</v>
      </c>
      <c r="BT51" s="18">
        <v>-1</v>
      </c>
      <c r="BU51" s="18">
        <v>0</v>
      </c>
      <c r="BV51" s="18">
        <v>0</v>
      </c>
      <c r="BW51" s="18">
        <v>0</v>
      </c>
      <c r="BX51" s="18">
        <v>0</v>
      </c>
      <c r="BY51" s="18">
        <v>0</v>
      </c>
      <c r="BZ51" s="18">
        <v>0</v>
      </c>
      <c r="CA51" s="18">
        <v>0</v>
      </c>
      <c r="CB51" s="18">
        <v>0</v>
      </c>
      <c r="CC51" s="18">
        <v>0</v>
      </c>
      <c r="CD51" s="18">
        <v>0</v>
      </c>
    </row>
    <row r="52" spans="1:82">
      <c r="A52" s="18" t="s">
        <v>1590</v>
      </c>
      <c r="B52" s="18" t="str">
        <f>VLOOKUP(A52,All!H$2:J$465,3,FALSE)</f>
        <v>CHL | Hospital de Curicó</v>
      </c>
      <c r="C52" s="18"/>
      <c r="D52" s="18"/>
      <c r="E52" s="18">
        <f>VLOOKUP(A52,All!L$2:N$465,3,FALSE)</f>
        <v>38</v>
      </c>
      <c r="F52" s="18">
        <f>VLOOKUP(A52,All!O$2:P$465,2,FALSE)</f>
        <v>1</v>
      </c>
      <c r="G52" s="18" t="s">
        <v>1590</v>
      </c>
      <c r="H52" s="18">
        <v>1</v>
      </c>
      <c r="I52" s="18">
        <v>0</v>
      </c>
      <c r="J52" s="18">
        <v>1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1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 t="s">
        <v>1590</v>
      </c>
      <c r="AG52" s="18">
        <v>1</v>
      </c>
      <c r="AH52" s="18">
        <v>1</v>
      </c>
      <c r="AI52" s="18">
        <v>1</v>
      </c>
      <c r="AJ52" s="18">
        <v>1</v>
      </c>
      <c r="AK52" s="18">
        <v>1</v>
      </c>
      <c r="AL52" s="18">
        <v>0</v>
      </c>
      <c r="AM52" s="18">
        <v>1</v>
      </c>
      <c r="AN52" s="18">
        <v>0</v>
      </c>
      <c r="AO52" s="18">
        <v>0</v>
      </c>
      <c r="AP52" s="21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0</v>
      </c>
      <c r="BF52" s="18">
        <v>0</v>
      </c>
      <c r="BG52" s="18">
        <v>0</v>
      </c>
      <c r="BH52" s="18">
        <v>0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0</v>
      </c>
      <c r="BP52" s="18">
        <v>0</v>
      </c>
      <c r="BQ52" s="18">
        <v>0</v>
      </c>
      <c r="BR52" s="18">
        <v>0</v>
      </c>
      <c r="BS52" s="18">
        <v>0</v>
      </c>
      <c r="BT52" s="18">
        <v>-1</v>
      </c>
      <c r="BU52" s="18">
        <v>0</v>
      </c>
      <c r="BV52" s="18">
        <v>0</v>
      </c>
      <c r="BW52" s="18">
        <v>0</v>
      </c>
      <c r="BX52" s="18">
        <v>0</v>
      </c>
      <c r="BY52" s="18">
        <v>0</v>
      </c>
      <c r="BZ52" s="18">
        <v>0</v>
      </c>
      <c r="CA52" s="18">
        <v>0</v>
      </c>
      <c r="CB52" s="18">
        <v>0</v>
      </c>
      <c r="CC52" s="18">
        <v>0</v>
      </c>
      <c r="CD52" s="18">
        <v>0</v>
      </c>
    </row>
    <row r="53" spans="1:82">
      <c r="A53" s="18" t="s">
        <v>1557</v>
      </c>
      <c r="B53" s="18" t="str">
        <f>VLOOKUP(A53,All!H$2:J$465,3,FALSE)</f>
        <v>CHL | Hospital de Curicó</v>
      </c>
      <c r="C53" s="18"/>
      <c r="D53" s="18"/>
      <c r="E53" s="18">
        <f>VLOOKUP(A53,All!L$2:N$465,3,FALSE)</f>
        <v>38</v>
      </c>
      <c r="F53" s="18">
        <f>VLOOKUP(A53,All!O$2:P$465,2,FALSE)</f>
        <v>0</v>
      </c>
      <c r="G53" s="18" t="s">
        <v>1557</v>
      </c>
      <c r="H53" s="18">
        <v>1</v>
      </c>
      <c r="I53" s="18">
        <v>0</v>
      </c>
      <c r="J53" s="18">
        <v>1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1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 t="s">
        <v>1557</v>
      </c>
      <c r="AG53" s="18">
        <v>1</v>
      </c>
      <c r="AH53" s="18">
        <v>1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21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1</v>
      </c>
      <c r="AY53" s="18">
        <v>1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1</v>
      </c>
      <c r="BI53" s="18">
        <v>0</v>
      </c>
      <c r="BJ53" s="18">
        <v>1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  <c r="BP53" s="18">
        <v>0</v>
      </c>
      <c r="BQ53" s="18">
        <v>0</v>
      </c>
      <c r="BR53" s="18">
        <v>0</v>
      </c>
      <c r="BS53" s="18">
        <v>0</v>
      </c>
      <c r="BT53" s="18">
        <v>0</v>
      </c>
      <c r="BU53" s="18">
        <v>0</v>
      </c>
      <c r="BV53" s="18">
        <v>0</v>
      </c>
      <c r="BW53" s="18">
        <v>0</v>
      </c>
      <c r="BX53" s="18">
        <v>0</v>
      </c>
      <c r="BY53" s="18">
        <v>0</v>
      </c>
      <c r="BZ53" s="18">
        <v>0</v>
      </c>
      <c r="CA53" s="18">
        <v>0</v>
      </c>
      <c r="CB53" s="18">
        <v>0</v>
      </c>
      <c r="CC53" s="18">
        <v>0</v>
      </c>
      <c r="CD53" s="18">
        <v>0</v>
      </c>
    </row>
    <row r="54" spans="1:82">
      <c r="A54" s="18" t="s">
        <v>1602</v>
      </c>
      <c r="B54" s="18" t="str">
        <f>VLOOKUP(A54,All!H$2:J$465,3,FALSE)</f>
        <v>CHL | Hospital de Curicó</v>
      </c>
      <c r="C54" s="18"/>
      <c r="D54" s="18"/>
      <c r="E54" s="18">
        <f>VLOOKUP(A54,All!L$2:N$465,3,FALSE)</f>
        <v>38</v>
      </c>
      <c r="F54" s="18">
        <f>VLOOKUP(A54,All!O$2:P$465,2,FALSE)</f>
        <v>1</v>
      </c>
      <c r="G54" s="18" t="s">
        <v>1602</v>
      </c>
      <c r="H54" s="18">
        <v>1</v>
      </c>
      <c r="I54" s="18">
        <v>0</v>
      </c>
      <c r="J54" s="18">
        <v>1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1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 t="s">
        <v>1602</v>
      </c>
      <c r="AG54" s="18">
        <v>1</v>
      </c>
      <c r="AH54" s="18">
        <v>1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21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1</v>
      </c>
      <c r="AY54" s="18">
        <v>1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0</v>
      </c>
      <c r="BF54" s="18">
        <v>0</v>
      </c>
      <c r="BG54" s="18">
        <v>0</v>
      </c>
      <c r="BH54" s="18">
        <v>1</v>
      </c>
      <c r="BI54" s="18">
        <v>0</v>
      </c>
      <c r="BJ54" s="18">
        <v>1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18">
        <v>0</v>
      </c>
      <c r="BR54" s="18">
        <v>0</v>
      </c>
      <c r="BS54" s="18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8">
        <v>0</v>
      </c>
      <c r="BZ54" s="18">
        <v>0</v>
      </c>
      <c r="CA54" s="18">
        <v>0</v>
      </c>
      <c r="CB54" s="18">
        <v>0</v>
      </c>
      <c r="CC54" s="18">
        <v>0</v>
      </c>
      <c r="CD54" s="18">
        <v>0</v>
      </c>
    </row>
    <row r="55" spans="1:82">
      <c r="A55" s="18" t="s">
        <v>1604</v>
      </c>
      <c r="B55" s="18" t="str">
        <f>VLOOKUP(A55,All!H$2:J$465,3,FALSE)</f>
        <v>CHL | Hospital de Curicó</v>
      </c>
      <c r="C55" s="18"/>
      <c r="D55" s="18"/>
      <c r="E55" s="18">
        <f>VLOOKUP(A55,All!L$2:N$465,3,FALSE)</f>
        <v>38</v>
      </c>
      <c r="F55" s="18">
        <f>VLOOKUP(A55,All!O$2:P$465,2,FALSE)</f>
        <v>1</v>
      </c>
      <c r="G55" s="18" t="s">
        <v>1604</v>
      </c>
      <c r="H55" s="18">
        <v>1</v>
      </c>
      <c r="I55" s="18">
        <v>0</v>
      </c>
      <c r="J55" s="18">
        <v>1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1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 t="s">
        <v>1604</v>
      </c>
      <c r="AG55" s="18">
        <v>1</v>
      </c>
      <c r="AH55" s="18">
        <v>1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21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1</v>
      </c>
      <c r="AY55" s="18">
        <v>1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1</v>
      </c>
      <c r="BI55" s="18">
        <v>0</v>
      </c>
      <c r="BJ55" s="18">
        <v>1</v>
      </c>
      <c r="BK55" s="18">
        <v>0</v>
      </c>
      <c r="BL55" s="18">
        <v>0</v>
      </c>
      <c r="BM55" s="18">
        <v>0</v>
      </c>
      <c r="BN55" s="18">
        <v>0</v>
      </c>
      <c r="BO55" s="18">
        <v>0</v>
      </c>
      <c r="BP55" s="18">
        <v>0</v>
      </c>
      <c r="BQ55" s="18">
        <v>0</v>
      </c>
      <c r="BR55" s="18">
        <v>0</v>
      </c>
      <c r="BS55" s="18">
        <v>0</v>
      </c>
      <c r="BT55" s="18">
        <v>0</v>
      </c>
      <c r="BU55" s="18">
        <v>0</v>
      </c>
      <c r="BV55" s="18">
        <v>0</v>
      </c>
      <c r="BW55" s="18">
        <v>0</v>
      </c>
      <c r="BX55" s="18">
        <v>0</v>
      </c>
      <c r="BY55" s="18">
        <v>0</v>
      </c>
      <c r="BZ55" s="18">
        <v>0</v>
      </c>
      <c r="CA55" s="18">
        <v>0</v>
      </c>
      <c r="CB55" s="18">
        <v>0</v>
      </c>
      <c r="CC55" s="18">
        <v>0</v>
      </c>
      <c r="CD55" s="18">
        <v>0</v>
      </c>
    </row>
    <row r="56" spans="1:82">
      <c r="A56" s="18" t="s">
        <v>1199</v>
      </c>
      <c r="B56" s="18" t="str">
        <f>VLOOKUP(A56,All!H$2:J$465,3,FALSE)</f>
        <v>CHL | MAUCO</v>
      </c>
      <c r="C56" s="18"/>
      <c r="D56" s="18"/>
      <c r="E56" s="18">
        <f>VLOOKUP(A56,All!L$2:N$465,3,FALSE)</f>
        <v>38</v>
      </c>
      <c r="F56" s="18">
        <f>VLOOKUP(A56,All!O$2:P$465,2,FALSE)</f>
        <v>1</v>
      </c>
      <c r="G56" s="18" t="s">
        <v>1199</v>
      </c>
      <c r="H56" s="18">
        <v>1</v>
      </c>
      <c r="I56" s="18">
        <v>0</v>
      </c>
      <c r="J56" s="18">
        <v>0</v>
      </c>
      <c r="K56" s="18">
        <v>0</v>
      </c>
      <c r="L56" s="18">
        <v>0</v>
      </c>
      <c r="M56" s="18">
        <v>1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 t="s">
        <v>1199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21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8">
        <v>1</v>
      </c>
      <c r="BB56" s="18">
        <v>0</v>
      </c>
      <c r="BC56" s="18">
        <v>0</v>
      </c>
      <c r="BD56" s="18">
        <v>0</v>
      </c>
      <c r="BE56" s="18">
        <v>0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0</v>
      </c>
      <c r="BT56" s="18">
        <v>0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0</v>
      </c>
      <c r="CA56" s="18">
        <v>0</v>
      </c>
      <c r="CB56" s="18">
        <v>0</v>
      </c>
      <c r="CC56" s="18">
        <v>0</v>
      </c>
      <c r="CD56" s="18">
        <v>0</v>
      </c>
    </row>
    <row r="57" spans="1:82">
      <c r="A57" s="18" t="s">
        <v>1176</v>
      </c>
      <c r="B57" s="18" t="str">
        <f>VLOOKUP(A57,All!H$2:J$465,3,FALSE)</f>
        <v>CHL | MAUCO</v>
      </c>
      <c r="C57" s="18"/>
      <c r="D57" s="18"/>
      <c r="E57" s="18">
        <f>VLOOKUP(A57,All!L$2:N$465,3,FALSE)</f>
        <v>44</v>
      </c>
      <c r="F57" s="18">
        <f>VLOOKUP(A57,All!O$2:P$465,2,FALSE)</f>
        <v>1</v>
      </c>
      <c r="G57" s="18" t="s">
        <v>1176</v>
      </c>
      <c r="H57" s="18">
        <v>1</v>
      </c>
      <c r="I57" s="18">
        <v>0</v>
      </c>
      <c r="J57" s="18">
        <v>0</v>
      </c>
      <c r="K57" s="18">
        <v>0</v>
      </c>
      <c r="L57" s="18">
        <v>0</v>
      </c>
      <c r="M57" s="18">
        <v>1</v>
      </c>
      <c r="N57" s="18">
        <v>0</v>
      </c>
      <c r="O57" s="18">
        <v>0</v>
      </c>
      <c r="P57" s="18">
        <v>1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 t="s">
        <v>1176</v>
      </c>
      <c r="AG57" s="18">
        <v>1</v>
      </c>
      <c r="AH57" s="18">
        <v>1</v>
      </c>
      <c r="AI57" s="18">
        <v>1</v>
      </c>
      <c r="AJ57" s="18">
        <v>1</v>
      </c>
      <c r="AK57" s="18">
        <v>1</v>
      </c>
      <c r="AL57" s="18">
        <v>0</v>
      </c>
      <c r="AM57" s="18">
        <v>1</v>
      </c>
      <c r="AN57" s="18">
        <v>0</v>
      </c>
      <c r="AO57" s="18">
        <v>0</v>
      </c>
      <c r="AP57" s="21">
        <v>0</v>
      </c>
      <c r="AQ57" s="18">
        <v>0</v>
      </c>
      <c r="AR57" s="18">
        <v>0</v>
      </c>
      <c r="AS57" s="18">
        <v>1</v>
      </c>
      <c r="AT57" s="18">
        <v>0</v>
      </c>
      <c r="AU57" s="18">
        <v>0</v>
      </c>
      <c r="AV57" s="18">
        <v>0</v>
      </c>
      <c r="AW57" s="18">
        <v>1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0</v>
      </c>
      <c r="BP57" s="18">
        <v>0</v>
      </c>
      <c r="BQ57" s="18">
        <v>0</v>
      </c>
      <c r="BR57" s="18">
        <v>0</v>
      </c>
      <c r="BS57" s="18">
        <v>0</v>
      </c>
      <c r="BT57" s="18">
        <v>-1</v>
      </c>
      <c r="BU57" s="18">
        <v>0</v>
      </c>
      <c r="BV57" s="18">
        <v>0</v>
      </c>
      <c r="BW57" s="18">
        <v>0</v>
      </c>
      <c r="BX57" s="18">
        <v>0</v>
      </c>
      <c r="BY57" s="18">
        <v>0</v>
      </c>
      <c r="BZ57" s="18">
        <v>0</v>
      </c>
      <c r="CA57" s="18">
        <v>0</v>
      </c>
      <c r="CB57" s="18">
        <v>0</v>
      </c>
      <c r="CC57" s="18">
        <v>0</v>
      </c>
      <c r="CD57" s="18">
        <v>0</v>
      </c>
    </row>
    <row r="58" spans="1:82">
      <c r="A58" s="18" t="s">
        <v>1180</v>
      </c>
      <c r="B58" s="18" t="str">
        <f>VLOOKUP(A58,All!H$2:J$465,3,FALSE)</f>
        <v>CHL | MAUCO</v>
      </c>
      <c r="C58" s="18"/>
      <c r="D58" s="18"/>
      <c r="E58" s="18">
        <f>VLOOKUP(A58,All!L$2:N$465,3,FALSE)</f>
        <v>44</v>
      </c>
      <c r="F58" s="18">
        <f>VLOOKUP(A58,All!O$2:P$465,2,FALSE)</f>
        <v>1</v>
      </c>
      <c r="G58" s="18" t="s">
        <v>1180</v>
      </c>
      <c r="H58" s="18">
        <v>1</v>
      </c>
      <c r="I58" s="18">
        <v>0</v>
      </c>
      <c r="J58" s="18">
        <v>0</v>
      </c>
      <c r="K58" s="18">
        <v>0</v>
      </c>
      <c r="L58" s="18">
        <v>0</v>
      </c>
      <c r="M58" s="18">
        <v>1</v>
      </c>
      <c r="N58" s="18">
        <v>0</v>
      </c>
      <c r="O58" s="18">
        <v>0</v>
      </c>
      <c r="P58" s="18">
        <v>1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 t="s">
        <v>1180</v>
      </c>
      <c r="AG58" s="18">
        <v>1</v>
      </c>
      <c r="AH58" s="18">
        <v>1</v>
      </c>
      <c r="AI58" s="18">
        <v>1</v>
      </c>
      <c r="AJ58" s="18">
        <v>1</v>
      </c>
      <c r="AK58" s="18">
        <v>1</v>
      </c>
      <c r="AL58" s="18">
        <v>0</v>
      </c>
      <c r="AM58" s="18">
        <v>1</v>
      </c>
      <c r="AN58" s="18">
        <v>0</v>
      </c>
      <c r="AO58" s="18">
        <v>0</v>
      </c>
      <c r="AP58" s="21">
        <v>0</v>
      </c>
      <c r="AQ58" s="18">
        <v>0</v>
      </c>
      <c r="AR58" s="18">
        <v>0</v>
      </c>
      <c r="AS58" s="18">
        <v>1</v>
      </c>
      <c r="AT58" s="18">
        <v>0</v>
      </c>
      <c r="AU58" s="18">
        <v>0</v>
      </c>
      <c r="AV58" s="18">
        <v>0</v>
      </c>
      <c r="AW58" s="18">
        <v>1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0</v>
      </c>
      <c r="BT58" s="18">
        <v>-1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0</v>
      </c>
      <c r="CA58" s="18">
        <v>0</v>
      </c>
      <c r="CB58" s="18">
        <v>0</v>
      </c>
      <c r="CC58" s="18">
        <v>0</v>
      </c>
      <c r="CD58" s="18">
        <v>0</v>
      </c>
    </row>
    <row r="59" spans="1:82">
      <c r="A59" s="18" t="s">
        <v>1522</v>
      </c>
      <c r="B59" s="18" t="str">
        <f>VLOOKUP(A59,All!H$2:J$465,3,FALSE)</f>
        <v>CHL | Hospital de Curicó</v>
      </c>
      <c r="C59" s="18"/>
      <c r="D59" s="18"/>
      <c r="E59" s="18">
        <f>VLOOKUP(A59,All!L$2:N$465,3,FALSE)</f>
        <v>44</v>
      </c>
      <c r="F59" s="18">
        <f>VLOOKUP(A59,All!O$2:P$465,2,FALSE)</f>
        <v>1</v>
      </c>
      <c r="G59" s="18" t="s">
        <v>1522</v>
      </c>
      <c r="H59" s="18">
        <v>1</v>
      </c>
      <c r="I59" s="18">
        <v>0</v>
      </c>
      <c r="J59" s="18">
        <v>0</v>
      </c>
      <c r="K59" s="18">
        <v>0</v>
      </c>
      <c r="L59" s="18">
        <v>0</v>
      </c>
      <c r="M59" s="18">
        <v>1</v>
      </c>
      <c r="N59" s="18">
        <v>0</v>
      </c>
      <c r="O59" s="18">
        <v>0</v>
      </c>
      <c r="P59" s="18">
        <v>1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 t="s">
        <v>1522</v>
      </c>
      <c r="AG59" s="18">
        <v>1</v>
      </c>
      <c r="AH59" s="18">
        <v>1</v>
      </c>
      <c r="AI59" s="18">
        <v>1</v>
      </c>
      <c r="AJ59" s="18">
        <v>1</v>
      </c>
      <c r="AK59" s="18">
        <v>1</v>
      </c>
      <c r="AL59" s="18">
        <v>0</v>
      </c>
      <c r="AM59" s="18">
        <v>1</v>
      </c>
      <c r="AN59" s="18">
        <v>0</v>
      </c>
      <c r="AO59" s="18">
        <v>0</v>
      </c>
      <c r="AP59" s="21">
        <v>0</v>
      </c>
      <c r="AQ59" s="18">
        <v>0</v>
      </c>
      <c r="AR59" s="18">
        <v>0</v>
      </c>
      <c r="AS59" s="18">
        <v>1</v>
      </c>
      <c r="AT59" s="18">
        <v>0</v>
      </c>
      <c r="AU59" s="18">
        <v>0</v>
      </c>
      <c r="AV59" s="18">
        <v>0</v>
      </c>
      <c r="AW59" s="18">
        <v>1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0</v>
      </c>
      <c r="BP59" s="18">
        <v>0</v>
      </c>
      <c r="BQ59" s="18">
        <v>0</v>
      </c>
      <c r="BR59" s="18">
        <v>0</v>
      </c>
      <c r="BS59" s="18">
        <v>0</v>
      </c>
      <c r="BT59" s="18">
        <v>-1</v>
      </c>
      <c r="BU59" s="18">
        <v>0</v>
      </c>
      <c r="BV59" s="18">
        <v>0</v>
      </c>
      <c r="BW59" s="18">
        <v>0</v>
      </c>
      <c r="BX59" s="18">
        <v>0</v>
      </c>
      <c r="BY59" s="18">
        <v>0</v>
      </c>
      <c r="BZ59" s="18">
        <v>0</v>
      </c>
      <c r="CA59" s="18">
        <v>0</v>
      </c>
      <c r="CB59" s="18">
        <v>0</v>
      </c>
      <c r="CC59" s="18">
        <v>0</v>
      </c>
      <c r="CD59" s="18">
        <v>0</v>
      </c>
    </row>
    <row r="60" spans="1:82">
      <c r="A60" s="18" t="s">
        <v>1524</v>
      </c>
      <c r="B60" s="18" t="str">
        <f>VLOOKUP(A60,All!H$2:J$465,3,FALSE)</f>
        <v>CHL | Hospital de Curicó</v>
      </c>
      <c r="C60" s="18"/>
      <c r="D60" s="18"/>
      <c r="E60" s="18">
        <f>VLOOKUP(A60,All!L$2:N$465,3,FALSE)</f>
        <v>44</v>
      </c>
      <c r="F60" s="18">
        <f>VLOOKUP(A60,All!O$2:P$465,2,FALSE)</f>
        <v>1</v>
      </c>
      <c r="G60" s="18" t="s">
        <v>1524</v>
      </c>
      <c r="H60" s="18">
        <v>1</v>
      </c>
      <c r="I60" s="18">
        <v>0</v>
      </c>
      <c r="J60" s="18">
        <v>0</v>
      </c>
      <c r="K60" s="18">
        <v>0</v>
      </c>
      <c r="L60" s="18">
        <v>0</v>
      </c>
      <c r="M60" s="18">
        <v>1</v>
      </c>
      <c r="N60" s="18">
        <v>0</v>
      </c>
      <c r="O60" s="18">
        <v>0</v>
      </c>
      <c r="P60" s="18">
        <v>1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 t="s">
        <v>1524</v>
      </c>
      <c r="AG60" s="18">
        <v>1</v>
      </c>
      <c r="AH60" s="18">
        <v>1</v>
      </c>
      <c r="AI60" s="18">
        <v>1</v>
      </c>
      <c r="AJ60" s="18">
        <v>1</v>
      </c>
      <c r="AK60" s="18">
        <v>1</v>
      </c>
      <c r="AL60" s="18">
        <v>0</v>
      </c>
      <c r="AM60" s="18">
        <v>1</v>
      </c>
      <c r="AN60" s="18">
        <v>0</v>
      </c>
      <c r="AO60" s="18">
        <v>0</v>
      </c>
      <c r="AP60" s="21">
        <v>0</v>
      </c>
      <c r="AQ60" s="18">
        <v>0</v>
      </c>
      <c r="AR60" s="18">
        <v>0</v>
      </c>
      <c r="AS60" s="18">
        <v>1</v>
      </c>
      <c r="AT60" s="18">
        <v>0</v>
      </c>
      <c r="AU60" s="18">
        <v>0</v>
      </c>
      <c r="AV60" s="18">
        <v>0</v>
      </c>
      <c r="AW60" s="18">
        <v>1</v>
      </c>
      <c r="AX60" s="18">
        <v>0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0</v>
      </c>
      <c r="BF60" s="18">
        <v>0</v>
      </c>
      <c r="BG60" s="18">
        <v>0</v>
      </c>
      <c r="BH60" s="18">
        <v>0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0</v>
      </c>
      <c r="BT60" s="18">
        <v>-1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0</v>
      </c>
      <c r="CA60" s="18">
        <v>0</v>
      </c>
      <c r="CB60" s="18">
        <v>0</v>
      </c>
      <c r="CC60" s="18">
        <v>0</v>
      </c>
      <c r="CD60" s="18">
        <v>0</v>
      </c>
    </row>
    <row r="61" spans="1:82">
      <c r="A61" s="18" t="s">
        <v>1301</v>
      </c>
      <c r="B61" s="18" t="str">
        <f>VLOOKUP(A61,All!H$2:J$465,3,FALSE)</f>
        <v>CHL | MAUCO</v>
      </c>
      <c r="C61" s="18"/>
      <c r="D61" s="18"/>
      <c r="E61" s="18">
        <f>VLOOKUP(A61,All!L$2:N$465,3,FALSE)</f>
        <v>44</v>
      </c>
      <c r="F61" s="18">
        <f>VLOOKUP(A61,All!O$2:P$465,2,FALSE)</f>
        <v>1</v>
      </c>
      <c r="G61" s="18" t="s">
        <v>1301</v>
      </c>
      <c r="H61" s="18">
        <v>1</v>
      </c>
      <c r="I61" s="18">
        <v>0</v>
      </c>
      <c r="J61" s="18">
        <v>0</v>
      </c>
      <c r="K61" s="18">
        <v>0</v>
      </c>
      <c r="L61" s="18">
        <v>0</v>
      </c>
      <c r="M61" s="18">
        <v>1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 t="s">
        <v>1301</v>
      </c>
      <c r="AG61" s="18">
        <v>1</v>
      </c>
      <c r="AH61" s="18">
        <v>1</v>
      </c>
      <c r="AI61" s="18">
        <v>0</v>
      </c>
      <c r="AJ61" s="18">
        <v>0</v>
      </c>
      <c r="AK61" s="18">
        <v>1</v>
      </c>
      <c r="AL61" s="18">
        <v>0</v>
      </c>
      <c r="AM61" s="18">
        <v>1</v>
      </c>
      <c r="AN61" s="18">
        <v>0</v>
      </c>
      <c r="AO61" s="18">
        <v>0</v>
      </c>
      <c r="AP61" s="21">
        <v>0</v>
      </c>
      <c r="AQ61" s="18">
        <v>0</v>
      </c>
      <c r="AR61" s="18">
        <v>0</v>
      </c>
      <c r="AS61" s="18">
        <v>1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0</v>
      </c>
      <c r="BF61" s="18">
        <v>0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>
        <v>0</v>
      </c>
      <c r="BO61" s="18">
        <v>0</v>
      </c>
      <c r="BP61" s="18">
        <v>0</v>
      </c>
      <c r="BQ61" s="18">
        <v>0</v>
      </c>
      <c r="BR61" s="18">
        <v>0</v>
      </c>
      <c r="BS61" s="18">
        <v>0</v>
      </c>
      <c r="BT61" s="18">
        <v>0</v>
      </c>
      <c r="BU61" s="18">
        <v>0</v>
      </c>
      <c r="BV61" s="18">
        <v>0</v>
      </c>
      <c r="BW61" s="18">
        <v>0</v>
      </c>
      <c r="BX61" s="18">
        <v>0</v>
      </c>
      <c r="BY61" s="18">
        <v>0</v>
      </c>
      <c r="BZ61" s="18">
        <v>0</v>
      </c>
      <c r="CA61" s="18">
        <v>0</v>
      </c>
      <c r="CB61" s="18">
        <v>0</v>
      </c>
      <c r="CC61" s="18">
        <v>0</v>
      </c>
      <c r="CD61" s="18">
        <v>0</v>
      </c>
    </row>
    <row r="62" spans="1:82">
      <c r="A62" s="18" t="s">
        <v>1194</v>
      </c>
      <c r="B62" s="18" t="str">
        <f>VLOOKUP(A62,All!H$2:J$465,3,FALSE)</f>
        <v>CHL | MAUCO</v>
      </c>
      <c r="C62" s="18"/>
      <c r="D62" s="18"/>
      <c r="E62" s="18">
        <f>VLOOKUP(A62,All!L$2:N$465,3,FALSE)</f>
        <v>48</v>
      </c>
      <c r="F62" s="18">
        <f>VLOOKUP(A62,All!O$2:P$465,2,FALSE)</f>
        <v>1</v>
      </c>
      <c r="G62" s="18" t="s">
        <v>1194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1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1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 t="s">
        <v>1194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21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0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v>0</v>
      </c>
      <c r="BL62" s="18">
        <v>0</v>
      </c>
      <c r="BM62" s="18">
        <v>0</v>
      </c>
      <c r="BN62" s="18">
        <v>0</v>
      </c>
      <c r="BO62" s="18">
        <v>0</v>
      </c>
      <c r="BP62" s="18">
        <v>0</v>
      </c>
      <c r="BQ62" s="18">
        <v>0</v>
      </c>
      <c r="BR62" s="18">
        <v>0</v>
      </c>
      <c r="BS62" s="18">
        <v>0</v>
      </c>
      <c r="BT62" s="18">
        <v>0</v>
      </c>
      <c r="BU62" s="18">
        <v>0</v>
      </c>
      <c r="BV62" s="18">
        <v>0</v>
      </c>
      <c r="BW62" s="18">
        <v>0</v>
      </c>
      <c r="BX62" s="18">
        <v>0</v>
      </c>
      <c r="BY62" s="18">
        <v>0</v>
      </c>
      <c r="BZ62" s="18">
        <v>0</v>
      </c>
      <c r="CA62" s="18">
        <v>0</v>
      </c>
      <c r="CB62" s="18">
        <v>0</v>
      </c>
      <c r="CC62" s="18">
        <v>0</v>
      </c>
      <c r="CD62" s="18">
        <v>0</v>
      </c>
    </row>
    <row r="63" spans="1:82">
      <c r="A63" s="18" t="s">
        <v>1195</v>
      </c>
      <c r="B63" s="18" t="str">
        <f>VLOOKUP(A63,All!H$2:J$465,3,FALSE)</f>
        <v>CHL | MAUCO</v>
      </c>
      <c r="C63" s="18"/>
      <c r="D63" s="18"/>
      <c r="E63" s="18">
        <f>VLOOKUP(A63,All!L$2:N$465,3,FALSE)</f>
        <v>48</v>
      </c>
      <c r="F63" s="18">
        <f>VLOOKUP(A63,All!O$2:P$465,2,FALSE)</f>
        <v>1</v>
      </c>
      <c r="G63" s="18" t="s">
        <v>1195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1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18">
        <v>1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 t="s">
        <v>1195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21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v>0</v>
      </c>
      <c r="BL63" s="18">
        <v>0</v>
      </c>
      <c r="BM63" s="18">
        <v>0</v>
      </c>
      <c r="BN63" s="18">
        <v>0</v>
      </c>
      <c r="BO63" s="18">
        <v>0</v>
      </c>
      <c r="BP63" s="18">
        <v>0</v>
      </c>
      <c r="BQ63" s="18">
        <v>0</v>
      </c>
      <c r="BR63" s="18">
        <v>0</v>
      </c>
      <c r="BS63" s="18">
        <v>0</v>
      </c>
      <c r="BT63" s="18">
        <v>0</v>
      </c>
      <c r="BU63" s="18">
        <v>0</v>
      </c>
      <c r="BV63" s="18">
        <v>0</v>
      </c>
      <c r="BW63" s="18">
        <v>0</v>
      </c>
      <c r="BX63" s="18">
        <v>0</v>
      </c>
      <c r="BY63" s="18">
        <v>0</v>
      </c>
      <c r="BZ63" s="18">
        <v>0</v>
      </c>
      <c r="CA63" s="18">
        <v>0</v>
      </c>
      <c r="CB63" s="18">
        <v>0</v>
      </c>
      <c r="CC63" s="18">
        <v>0</v>
      </c>
      <c r="CD63" s="18">
        <v>0</v>
      </c>
    </row>
    <row r="64" spans="1:82">
      <c r="A64" s="18" t="s">
        <v>1222</v>
      </c>
      <c r="B64" s="18" t="str">
        <f>VLOOKUP(A64,All!H$2:J$465,3,FALSE)</f>
        <v>CHL | MAUCO</v>
      </c>
      <c r="C64" s="18"/>
      <c r="D64" s="18"/>
      <c r="E64" s="18">
        <f>VLOOKUP(A64,All!L$2:N$465,3,FALSE)</f>
        <v>53</v>
      </c>
      <c r="F64" s="18">
        <f>VLOOKUP(A64,All!O$2:P$465,2,FALSE)</f>
        <v>0</v>
      </c>
      <c r="G64" s="18" t="s">
        <v>1222</v>
      </c>
      <c r="H64" s="18">
        <v>1</v>
      </c>
      <c r="I64" s="18">
        <v>0</v>
      </c>
      <c r="J64" s="18">
        <v>1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 t="s">
        <v>1222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21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0</v>
      </c>
      <c r="BP64" s="18">
        <v>0</v>
      </c>
      <c r="BQ64" s="18">
        <v>0</v>
      </c>
      <c r="BR64" s="18">
        <v>0</v>
      </c>
      <c r="BS64" s="18">
        <v>0</v>
      </c>
      <c r="BT64" s="18">
        <v>0</v>
      </c>
      <c r="BU64" s="18">
        <v>0</v>
      </c>
      <c r="BV64" s="18">
        <v>0</v>
      </c>
      <c r="BW64" s="18">
        <v>0</v>
      </c>
      <c r="BX64" s="18">
        <v>0</v>
      </c>
      <c r="BY64" s="18">
        <v>0</v>
      </c>
      <c r="BZ64" s="18">
        <v>0</v>
      </c>
      <c r="CA64" s="18">
        <v>0</v>
      </c>
      <c r="CB64" s="18">
        <v>0</v>
      </c>
      <c r="CC64" s="18">
        <v>0</v>
      </c>
      <c r="CD64" s="18">
        <v>0</v>
      </c>
    </row>
    <row r="65" spans="1:82">
      <c r="A65" s="18" t="s">
        <v>1206</v>
      </c>
      <c r="B65" s="18" t="str">
        <f>VLOOKUP(A65,All!H$2:J$465,3,FALSE)</f>
        <v>CHL | MAUCO</v>
      </c>
      <c r="C65" s="18"/>
      <c r="D65" s="18"/>
      <c r="E65" s="18">
        <f>VLOOKUP(A65,All!L$2:N$465,3,FALSE)</f>
        <v>53</v>
      </c>
      <c r="F65" s="18">
        <f>VLOOKUP(A65,All!O$2:P$465,2,FALSE)</f>
        <v>0</v>
      </c>
      <c r="G65" s="18" t="s">
        <v>1206</v>
      </c>
      <c r="H65" s="18">
        <v>1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 t="s">
        <v>1206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21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0</v>
      </c>
      <c r="BK65" s="18">
        <v>0</v>
      </c>
      <c r="BL65" s="18">
        <v>0</v>
      </c>
      <c r="BM65" s="18">
        <v>0</v>
      </c>
      <c r="BN65" s="18">
        <v>0</v>
      </c>
      <c r="BO65" s="18">
        <v>0</v>
      </c>
      <c r="BP65" s="18">
        <v>0</v>
      </c>
      <c r="BQ65" s="18">
        <v>0</v>
      </c>
      <c r="BR65" s="18">
        <v>0</v>
      </c>
      <c r="BS65" s="18">
        <v>0</v>
      </c>
      <c r="BT65" s="18">
        <v>0</v>
      </c>
      <c r="BU65" s="18">
        <v>0</v>
      </c>
      <c r="BV65" s="18">
        <v>0</v>
      </c>
      <c r="BW65" s="18">
        <v>0</v>
      </c>
      <c r="BX65" s="18">
        <v>0</v>
      </c>
      <c r="BY65" s="18">
        <v>0</v>
      </c>
      <c r="BZ65" s="18">
        <v>0</v>
      </c>
      <c r="CA65" s="18">
        <v>0</v>
      </c>
      <c r="CB65" s="18">
        <v>0</v>
      </c>
      <c r="CC65" s="18">
        <v>0</v>
      </c>
      <c r="CD65" s="18">
        <v>0</v>
      </c>
    </row>
    <row r="66" spans="1:82">
      <c r="A66" s="18" t="s">
        <v>1274</v>
      </c>
      <c r="B66" s="18" t="str">
        <f>VLOOKUP(A66,All!H$2:J$465,3,FALSE)</f>
        <v>CHL | MAUCO</v>
      </c>
      <c r="C66" s="18"/>
      <c r="D66" s="18"/>
      <c r="E66" s="18">
        <f>VLOOKUP(A66,All!L$2:N$465,3,FALSE)</f>
        <v>57</v>
      </c>
      <c r="F66" s="18">
        <f>VLOOKUP(A66,All!O$2:P$465,2,FALSE)</f>
        <v>0</v>
      </c>
      <c r="G66" s="18" t="s">
        <v>1274</v>
      </c>
      <c r="H66" s="18">
        <v>1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 t="s">
        <v>1274</v>
      </c>
      <c r="AG66" s="18">
        <v>0</v>
      </c>
      <c r="AH66" s="18">
        <v>1</v>
      </c>
      <c r="AI66" s="18">
        <v>1</v>
      </c>
      <c r="AJ66" s="18">
        <v>0</v>
      </c>
      <c r="AK66" s="18">
        <v>0</v>
      </c>
      <c r="AL66" s="18">
        <v>1</v>
      </c>
      <c r="AM66" s="18">
        <v>0</v>
      </c>
      <c r="AN66" s="18">
        <v>0</v>
      </c>
      <c r="AO66" s="18">
        <v>0</v>
      </c>
      <c r="AP66" s="21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1</v>
      </c>
      <c r="BF66" s="18">
        <v>0</v>
      </c>
      <c r="BG66" s="18">
        <v>0</v>
      </c>
      <c r="BH66" s="18">
        <v>0</v>
      </c>
      <c r="BI66" s="18">
        <v>0</v>
      </c>
      <c r="BJ66" s="18">
        <v>0</v>
      </c>
      <c r="BK66" s="18">
        <v>0</v>
      </c>
      <c r="BL66" s="18">
        <v>0</v>
      </c>
      <c r="BM66" s="18">
        <v>1</v>
      </c>
      <c r="BN66" s="18">
        <v>0</v>
      </c>
      <c r="BO66" s="18">
        <v>0</v>
      </c>
      <c r="BP66" s="18">
        <v>0</v>
      </c>
      <c r="BQ66" s="18">
        <v>0</v>
      </c>
      <c r="BR66" s="18">
        <v>0</v>
      </c>
      <c r="BS66" s="18">
        <v>0</v>
      </c>
      <c r="BT66" s="18">
        <v>0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0</v>
      </c>
      <c r="CA66" s="18">
        <v>0</v>
      </c>
      <c r="CB66" s="18">
        <v>0</v>
      </c>
      <c r="CC66" s="18">
        <v>0</v>
      </c>
      <c r="CD66" s="18">
        <v>0</v>
      </c>
    </row>
    <row r="67" spans="1:82">
      <c r="A67" s="18" t="s">
        <v>1488</v>
      </c>
      <c r="B67" s="18" t="str">
        <f>VLOOKUP(A67,All!H$2:J$465,3,FALSE)</f>
        <v>CHL | Hospital de Curicó</v>
      </c>
      <c r="C67" s="18"/>
      <c r="D67" s="18"/>
      <c r="E67" s="18">
        <f>VLOOKUP(A67,All!L$2:N$465,3,FALSE)</f>
        <v>58</v>
      </c>
      <c r="F67" s="18">
        <f>VLOOKUP(A67,All!O$2:P$465,2,FALSE)</f>
        <v>1</v>
      </c>
      <c r="G67" s="18" t="s">
        <v>1488</v>
      </c>
      <c r="H67" s="18">
        <v>0</v>
      </c>
      <c r="I67" s="18">
        <v>0</v>
      </c>
      <c r="J67" s="18">
        <v>1</v>
      </c>
      <c r="K67" s="18">
        <v>0</v>
      </c>
      <c r="L67" s="18">
        <v>0</v>
      </c>
      <c r="M67" s="18">
        <v>1</v>
      </c>
      <c r="N67" s="18">
        <v>0</v>
      </c>
      <c r="O67" s="18">
        <v>0</v>
      </c>
      <c r="P67" s="18">
        <v>1</v>
      </c>
      <c r="Q67" s="18">
        <v>0</v>
      </c>
      <c r="R67" s="18">
        <v>0</v>
      </c>
      <c r="S67" s="18">
        <v>0</v>
      </c>
      <c r="T67" s="18">
        <v>1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 t="s">
        <v>1488</v>
      </c>
      <c r="AG67" s="18">
        <v>1</v>
      </c>
      <c r="AH67" s="18">
        <v>0</v>
      </c>
      <c r="AI67" s="18">
        <v>1</v>
      </c>
      <c r="AJ67" s="18">
        <v>1</v>
      </c>
      <c r="AK67" s="18">
        <v>0</v>
      </c>
      <c r="AL67" s="18">
        <v>1</v>
      </c>
      <c r="AM67" s="18">
        <v>0</v>
      </c>
      <c r="AN67" s="18">
        <v>0</v>
      </c>
      <c r="AO67" s="18">
        <v>0</v>
      </c>
      <c r="AP67" s="21">
        <v>0</v>
      </c>
      <c r="AQ67" s="18">
        <v>0</v>
      </c>
      <c r="AR67" s="18">
        <v>1</v>
      </c>
      <c r="AS67" s="18">
        <v>0</v>
      </c>
      <c r="AT67" s="18">
        <v>0</v>
      </c>
      <c r="AU67" s="18">
        <v>0</v>
      </c>
      <c r="AV67" s="18">
        <v>0</v>
      </c>
      <c r="AW67" s="18">
        <v>1</v>
      </c>
      <c r="AX67" s="18">
        <v>0</v>
      </c>
      <c r="AY67" s="18">
        <v>0</v>
      </c>
      <c r="AZ67" s="18">
        <v>1</v>
      </c>
      <c r="BA67" s="18">
        <v>0</v>
      </c>
      <c r="BB67" s="18">
        <v>0</v>
      </c>
      <c r="BC67" s="18">
        <v>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v>0</v>
      </c>
      <c r="BL67" s="18">
        <v>0</v>
      </c>
      <c r="BM67" s="18">
        <v>0</v>
      </c>
      <c r="BN67" s="18">
        <v>0</v>
      </c>
      <c r="BO67" s="18">
        <v>0</v>
      </c>
      <c r="BP67" s="18">
        <v>0</v>
      </c>
      <c r="BQ67" s="18">
        <v>0</v>
      </c>
      <c r="BR67" s="18">
        <v>0</v>
      </c>
      <c r="BS67" s="18">
        <v>0</v>
      </c>
      <c r="BT67" s="18">
        <v>-1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0</v>
      </c>
      <c r="CA67" s="18">
        <v>0</v>
      </c>
      <c r="CB67" s="18">
        <v>0</v>
      </c>
      <c r="CC67" s="18">
        <v>0</v>
      </c>
      <c r="CD67" s="18">
        <v>0</v>
      </c>
    </row>
    <row r="68" spans="1:82">
      <c r="A68" s="18" t="s">
        <v>1205</v>
      </c>
      <c r="B68" s="18" t="str">
        <f>VLOOKUP(A68,All!H$2:J$465,3,FALSE)</f>
        <v>CHL | MAUCO</v>
      </c>
      <c r="C68" s="18"/>
      <c r="D68" s="18"/>
      <c r="E68" s="18">
        <f>VLOOKUP(A68,All!L$2:N$465,3,FALSE)</f>
        <v>58</v>
      </c>
      <c r="F68" s="18">
        <f>VLOOKUP(A68,All!O$2:P$465,2,FALSE)</f>
        <v>0</v>
      </c>
      <c r="G68" s="18" t="s">
        <v>1205</v>
      </c>
      <c r="H68" s="18">
        <v>0</v>
      </c>
      <c r="I68" s="18">
        <v>1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1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 t="s">
        <v>1205</v>
      </c>
      <c r="AG68" s="18">
        <v>0</v>
      </c>
      <c r="AH68" s="18">
        <v>0</v>
      </c>
      <c r="AI68" s="18">
        <v>1</v>
      </c>
      <c r="AJ68" s="18">
        <v>1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21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v>0</v>
      </c>
      <c r="BL68" s="18">
        <v>0</v>
      </c>
      <c r="BM68" s="18">
        <v>0</v>
      </c>
      <c r="BN68" s="18">
        <v>0</v>
      </c>
      <c r="BO68" s="18">
        <v>0</v>
      </c>
      <c r="BP68" s="18">
        <v>0</v>
      </c>
      <c r="BQ68" s="18">
        <v>0</v>
      </c>
      <c r="BR68" s="18">
        <v>0</v>
      </c>
      <c r="BS68" s="18">
        <v>0</v>
      </c>
      <c r="BT68" s="18">
        <v>-1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0</v>
      </c>
      <c r="CA68" s="18">
        <v>0</v>
      </c>
      <c r="CB68" s="18">
        <v>0</v>
      </c>
      <c r="CC68" s="18">
        <v>0</v>
      </c>
      <c r="CD68" s="18">
        <v>0</v>
      </c>
    </row>
    <row r="69" spans="1:82">
      <c r="A69" s="18" t="s">
        <v>1531</v>
      </c>
      <c r="B69" s="18" t="str">
        <f>VLOOKUP(A69,All!H$2:J$465,3,FALSE)</f>
        <v>CHL | Hospital de Curicó</v>
      </c>
      <c r="C69" s="18"/>
      <c r="D69" s="18"/>
      <c r="E69" s="18">
        <f>VLOOKUP(A69,All!L$2:N$465,3,FALSE)</f>
        <v>58</v>
      </c>
      <c r="F69" s="18">
        <f>VLOOKUP(A69,All!O$2:P$465,2,FALSE)</f>
        <v>1</v>
      </c>
      <c r="G69" s="18" t="s">
        <v>1531</v>
      </c>
      <c r="H69" s="18">
        <v>0</v>
      </c>
      <c r="I69" s="18">
        <v>0</v>
      </c>
      <c r="J69" s="18">
        <v>0</v>
      </c>
      <c r="K69" s="18">
        <v>1</v>
      </c>
      <c r="L69" s="18">
        <v>0</v>
      </c>
      <c r="M69" s="18">
        <v>0</v>
      </c>
      <c r="N69" s="18">
        <v>0</v>
      </c>
      <c r="O69" s="18">
        <v>1</v>
      </c>
      <c r="P69" s="18">
        <v>0</v>
      </c>
      <c r="Q69" s="18">
        <v>0</v>
      </c>
      <c r="R69" s="18">
        <v>0</v>
      </c>
      <c r="S69" s="18">
        <v>0</v>
      </c>
      <c r="T69" s="18">
        <v>1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 t="s">
        <v>1531</v>
      </c>
      <c r="AG69" s="18">
        <v>0</v>
      </c>
      <c r="AH69" s="18">
        <v>1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21">
        <v>0</v>
      </c>
      <c r="AQ69" s="18">
        <v>1</v>
      </c>
      <c r="AR69" s="18">
        <v>0</v>
      </c>
      <c r="AS69" s="18">
        <v>0</v>
      </c>
      <c r="AT69" s="18">
        <v>1</v>
      </c>
      <c r="AU69" s="18">
        <v>0</v>
      </c>
      <c r="AV69" s="18">
        <v>0</v>
      </c>
      <c r="AW69" s="18">
        <v>0</v>
      </c>
      <c r="AX69" s="18">
        <v>0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v>0</v>
      </c>
      <c r="BL69" s="18">
        <v>0</v>
      </c>
      <c r="BM69" s="18">
        <v>0</v>
      </c>
      <c r="BN69" s="18">
        <v>0</v>
      </c>
      <c r="BO69" s="18">
        <v>0</v>
      </c>
      <c r="BP69" s="18">
        <v>0</v>
      </c>
      <c r="BQ69" s="18">
        <v>0</v>
      </c>
      <c r="BR69" s="18">
        <v>0</v>
      </c>
      <c r="BS69" s="18">
        <v>0</v>
      </c>
      <c r="BT69" s="18">
        <v>0</v>
      </c>
      <c r="BU69" s="18">
        <v>0</v>
      </c>
      <c r="BV69" s="18">
        <v>0</v>
      </c>
      <c r="BW69" s="18">
        <v>0</v>
      </c>
      <c r="BX69" s="18">
        <v>1</v>
      </c>
      <c r="BY69" s="18">
        <v>0</v>
      </c>
      <c r="BZ69" s="18">
        <v>0</v>
      </c>
      <c r="CA69" s="18">
        <v>0</v>
      </c>
      <c r="CB69" s="18">
        <v>0</v>
      </c>
      <c r="CC69" s="18">
        <v>0</v>
      </c>
      <c r="CD69" s="18">
        <v>0</v>
      </c>
    </row>
    <row r="70" spans="1:82">
      <c r="A70" s="18" t="s">
        <v>1134</v>
      </c>
      <c r="B70" s="18" t="str">
        <f>VLOOKUP(A70,All!H$2:J$465,3,FALSE)</f>
        <v>CHL | Hospital Padre Hurtado</v>
      </c>
      <c r="C70" s="18"/>
      <c r="D70" s="18"/>
      <c r="E70" s="18">
        <f>VLOOKUP(A70,All!L$2:N$465,3,FALSE)</f>
        <v>59</v>
      </c>
      <c r="F70" s="18">
        <f>VLOOKUP(A70,All!O$2:P$465,2,FALSE)</f>
        <v>0</v>
      </c>
      <c r="G70" s="18" t="s">
        <v>1134</v>
      </c>
      <c r="H70" s="18">
        <v>1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 t="s">
        <v>1134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21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0</v>
      </c>
      <c r="BK70" s="18">
        <v>0</v>
      </c>
      <c r="BL70" s="18">
        <v>0</v>
      </c>
      <c r="BM70" s="18">
        <v>0</v>
      </c>
      <c r="BN70" s="18">
        <v>0</v>
      </c>
      <c r="BO70" s="18">
        <v>0</v>
      </c>
      <c r="BP70" s="18">
        <v>0</v>
      </c>
      <c r="BQ70" s="18">
        <v>0</v>
      </c>
      <c r="BR70" s="18">
        <v>0</v>
      </c>
      <c r="BS70" s="18">
        <v>0</v>
      </c>
      <c r="BT70" s="18">
        <v>0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0</v>
      </c>
      <c r="CA70" s="18">
        <v>0</v>
      </c>
      <c r="CB70" s="18">
        <v>0</v>
      </c>
      <c r="CC70" s="18">
        <v>0</v>
      </c>
      <c r="CD70" s="18">
        <v>0</v>
      </c>
    </row>
    <row r="71" spans="1:82">
      <c r="A71" s="18" t="s">
        <v>1289</v>
      </c>
      <c r="B71" s="18" t="str">
        <f>VLOOKUP(A71,All!H$2:J$465,3,FALSE)</f>
        <v>CHL | MAUCO</v>
      </c>
      <c r="C71" s="18"/>
      <c r="D71" s="18"/>
      <c r="E71" s="18">
        <f>VLOOKUP(A71,All!L$2:N$465,3,FALSE)</f>
        <v>69</v>
      </c>
      <c r="F71" s="18">
        <f>VLOOKUP(A71,All!O$2:P$465,2,FALSE)</f>
        <v>0</v>
      </c>
      <c r="G71" s="18" t="s">
        <v>1289</v>
      </c>
      <c r="H71" s="18">
        <v>1</v>
      </c>
      <c r="I71" s="18">
        <v>0</v>
      </c>
      <c r="J71" s="18">
        <v>1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 t="s">
        <v>1289</v>
      </c>
      <c r="AG71" s="18">
        <v>1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1</v>
      </c>
      <c r="AO71" s="18">
        <v>0</v>
      </c>
      <c r="AP71" s="21">
        <v>1</v>
      </c>
      <c r="AQ71" s="18">
        <v>0</v>
      </c>
      <c r="AR71" s="18">
        <v>1</v>
      </c>
      <c r="AS71" s="18">
        <v>-1</v>
      </c>
      <c r="AT71" s="18">
        <v>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0</v>
      </c>
      <c r="BF71" s="18">
        <v>0</v>
      </c>
      <c r="BG71" s="18">
        <v>0</v>
      </c>
      <c r="BH71" s="18">
        <v>0</v>
      </c>
      <c r="BI71" s="18">
        <v>0</v>
      </c>
      <c r="BJ71" s="18">
        <v>0</v>
      </c>
      <c r="BK71" s="18">
        <v>0</v>
      </c>
      <c r="BL71" s="18">
        <v>0</v>
      </c>
      <c r="BM71" s="18">
        <v>0</v>
      </c>
      <c r="BN71" s="18">
        <v>0</v>
      </c>
      <c r="BO71" s="18">
        <v>0</v>
      </c>
      <c r="BP71" s="18">
        <v>0</v>
      </c>
      <c r="BQ71" s="18">
        <v>0</v>
      </c>
      <c r="BR71" s="18">
        <v>0</v>
      </c>
      <c r="BS71" s="18">
        <v>0</v>
      </c>
      <c r="BT71" s="18">
        <v>0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0</v>
      </c>
      <c r="CA71" s="18">
        <v>0</v>
      </c>
      <c r="CB71" s="18">
        <v>0</v>
      </c>
      <c r="CC71" s="18">
        <v>0</v>
      </c>
      <c r="CD71" s="18">
        <v>0</v>
      </c>
    </row>
    <row r="72" spans="1:82">
      <c r="A72" s="18" t="s">
        <v>1037</v>
      </c>
      <c r="B72" s="18" t="str">
        <f>VLOOKUP(A72,All!H$2:J$465,3,FALSE)</f>
        <v>CHL | Hospital Padre Hurtado</v>
      </c>
      <c r="C72" s="18"/>
      <c r="D72" s="18"/>
      <c r="E72" s="18">
        <f>VLOOKUP(A72,All!L$2:N$465,3,FALSE)</f>
        <v>69</v>
      </c>
      <c r="F72" s="18">
        <f>VLOOKUP(A72,All!O$2:P$465,2,FALSE)</f>
        <v>0</v>
      </c>
      <c r="G72" s="18" t="s">
        <v>1037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1</v>
      </c>
      <c r="X72" s="18">
        <v>0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 t="s">
        <v>1037</v>
      </c>
      <c r="AG72" s="18">
        <v>1</v>
      </c>
      <c r="AH72" s="18">
        <v>1</v>
      </c>
      <c r="AI72" s="18">
        <v>0</v>
      </c>
      <c r="AJ72" s="18">
        <v>0</v>
      </c>
      <c r="AK72" s="18">
        <v>1</v>
      </c>
      <c r="AL72" s="18">
        <v>0</v>
      </c>
      <c r="AM72" s="18">
        <v>1</v>
      </c>
      <c r="AN72" s="18">
        <v>1</v>
      </c>
      <c r="AO72" s="18">
        <v>0</v>
      </c>
      <c r="AP72" s="21">
        <v>0</v>
      </c>
      <c r="AQ72" s="18">
        <v>0</v>
      </c>
      <c r="AR72" s="18">
        <v>0</v>
      </c>
      <c r="AS72" s="18">
        <v>1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0</v>
      </c>
      <c r="BK72" s="18">
        <v>0</v>
      </c>
      <c r="BL72" s="18">
        <v>0</v>
      </c>
      <c r="BM72" s="18">
        <v>0</v>
      </c>
      <c r="BN72" s="18">
        <v>0</v>
      </c>
      <c r="BO72" s="18">
        <v>0</v>
      </c>
      <c r="BP72" s="18">
        <v>0</v>
      </c>
      <c r="BQ72" s="18">
        <v>0</v>
      </c>
      <c r="BR72" s="18">
        <v>0</v>
      </c>
      <c r="BS72" s="18">
        <v>0</v>
      </c>
      <c r="BT72" s="18">
        <v>0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0</v>
      </c>
      <c r="CA72" s="18">
        <v>0</v>
      </c>
      <c r="CB72" s="18">
        <v>0</v>
      </c>
      <c r="CC72" s="18">
        <v>0</v>
      </c>
      <c r="CD72" s="18">
        <v>0</v>
      </c>
    </row>
    <row r="73" spans="1:82">
      <c r="A73" s="18" t="s">
        <v>1287</v>
      </c>
      <c r="B73" s="18" t="str">
        <f>VLOOKUP(A73,All!H$2:J$465,3,FALSE)</f>
        <v>CHL | MAUCO</v>
      </c>
      <c r="C73" s="18"/>
      <c r="D73" s="18"/>
      <c r="E73" s="18">
        <f>VLOOKUP(A73,All!L$2:N$465,3,FALSE)</f>
        <v>69</v>
      </c>
      <c r="F73" s="18">
        <f>VLOOKUP(A73,All!O$2:P$465,2,FALSE)</f>
        <v>0</v>
      </c>
      <c r="G73" s="18" t="s">
        <v>1287</v>
      </c>
      <c r="H73" s="18">
        <v>1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 t="s">
        <v>1287</v>
      </c>
      <c r="AG73" s="18">
        <v>1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21">
        <v>0</v>
      </c>
      <c r="AQ73" s="18">
        <v>0</v>
      </c>
      <c r="AR73" s="18">
        <v>1</v>
      </c>
      <c r="AS73" s="18">
        <v>1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0</v>
      </c>
      <c r="BF73" s="18">
        <v>0</v>
      </c>
      <c r="BG73" s="18">
        <v>0</v>
      </c>
      <c r="BH73" s="18">
        <v>0</v>
      </c>
      <c r="BI73" s="18">
        <v>0</v>
      </c>
      <c r="BJ73" s="18">
        <v>0</v>
      </c>
      <c r="BK73" s="18">
        <v>0</v>
      </c>
      <c r="BL73" s="18">
        <v>0</v>
      </c>
      <c r="BM73" s="18">
        <v>0</v>
      </c>
      <c r="BN73" s="18">
        <v>0</v>
      </c>
      <c r="BO73" s="18">
        <v>0</v>
      </c>
      <c r="BP73" s="18">
        <v>0</v>
      </c>
      <c r="BQ73" s="18">
        <v>0</v>
      </c>
      <c r="BR73" s="18">
        <v>0</v>
      </c>
      <c r="BS73" s="18">
        <v>0</v>
      </c>
      <c r="BT73" s="18">
        <v>0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0</v>
      </c>
      <c r="CA73" s="18">
        <v>0</v>
      </c>
      <c r="CB73" s="18">
        <v>0</v>
      </c>
      <c r="CC73" s="18">
        <v>0</v>
      </c>
      <c r="CD73" s="18">
        <v>0</v>
      </c>
    </row>
    <row r="74" spans="1:82">
      <c r="A74" s="18" t="s">
        <v>1288</v>
      </c>
      <c r="B74" s="18" t="str">
        <f>VLOOKUP(A74,All!H$2:J$465,3,FALSE)</f>
        <v>CHL | MAUCO</v>
      </c>
      <c r="C74" s="18"/>
      <c r="D74" s="18"/>
      <c r="E74" s="18">
        <f>VLOOKUP(A74,All!L$2:N$465,3,FALSE)</f>
        <v>69</v>
      </c>
      <c r="F74" s="18">
        <f>VLOOKUP(A74,All!O$2:P$465,2,FALSE)</f>
        <v>0</v>
      </c>
      <c r="G74" s="18" t="s">
        <v>1288</v>
      </c>
      <c r="H74" s="18">
        <v>1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 t="s">
        <v>1288</v>
      </c>
      <c r="AG74" s="18">
        <v>1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21">
        <v>0</v>
      </c>
      <c r="AQ74" s="18">
        <v>0</v>
      </c>
      <c r="AR74" s="18">
        <v>1</v>
      </c>
      <c r="AS74" s="18">
        <v>1</v>
      </c>
      <c r="AT74" s="18">
        <v>0</v>
      </c>
      <c r="AU74" s="18">
        <v>0</v>
      </c>
      <c r="AV74" s="18">
        <v>0</v>
      </c>
      <c r="AW74" s="18">
        <v>0</v>
      </c>
      <c r="AX74" s="18">
        <v>0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0</v>
      </c>
      <c r="BF74" s="18">
        <v>0</v>
      </c>
      <c r="BG74" s="18">
        <v>0</v>
      </c>
      <c r="BH74" s="18">
        <v>0</v>
      </c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8">
        <v>0</v>
      </c>
      <c r="BO74" s="18">
        <v>0</v>
      </c>
      <c r="BP74" s="18">
        <v>0</v>
      </c>
      <c r="BQ74" s="18">
        <v>0</v>
      </c>
      <c r="BR74" s="18">
        <v>0</v>
      </c>
      <c r="BS74" s="18">
        <v>0</v>
      </c>
      <c r="BT74" s="18">
        <v>0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0</v>
      </c>
      <c r="CA74" s="18">
        <v>0</v>
      </c>
      <c r="CB74" s="18">
        <v>0</v>
      </c>
      <c r="CC74" s="18">
        <v>0</v>
      </c>
      <c r="CD74" s="18">
        <v>0</v>
      </c>
    </row>
    <row r="75" spans="1:82">
      <c r="A75" s="18" t="s">
        <v>1445</v>
      </c>
      <c r="B75" s="18" t="str">
        <f>VLOOKUP(A75,All!H$2:J$465,3,FALSE)</f>
        <v>CHL | Hospital de Curicó</v>
      </c>
      <c r="C75" s="18"/>
      <c r="D75" s="18"/>
      <c r="E75" s="18">
        <f>VLOOKUP(A75,All!L$2:N$465,3,FALSE)</f>
        <v>69</v>
      </c>
      <c r="F75" s="18">
        <f>VLOOKUP(A75,All!O$2:P$465,2,FALSE)</f>
        <v>0</v>
      </c>
      <c r="G75" s="18" t="s">
        <v>1445</v>
      </c>
      <c r="H75" s="18">
        <v>1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 t="s">
        <v>1445</v>
      </c>
      <c r="AG75" s="18">
        <v>0</v>
      </c>
      <c r="AH75" s="18">
        <v>0</v>
      </c>
      <c r="AI75" s="18">
        <v>0</v>
      </c>
      <c r="AJ75" s="18">
        <v>1</v>
      </c>
      <c r="AK75" s="18">
        <v>0</v>
      </c>
      <c r="AL75" s="18">
        <v>-1</v>
      </c>
      <c r="AM75" s="18">
        <v>0</v>
      </c>
      <c r="AN75" s="18">
        <v>0</v>
      </c>
      <c r="AO75" s="18">
        <v>1</v>
      </c>
      <c r="AP75" s="21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18">
        <v>0</v>
      </c>
      <c r="AW75" s="18">
        <v>0</v>
      </c>
      <c r="AX75" s="18">
        <v>0</v>
      </c>
      <c r="AY75" s="18">
        <v>0</v>
      </c>
      <c r="AZ75" s="18">
        <v>1</v>
      </c>
      <c r="BA75" s="18">
        <v>1</v>
      </c>
      <c r="BB75" s="18">
        <v>0</v>
      </c>
      <c r="BC75" s="18">
        <v>0</v>
      </c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v>0</v>
      </c>
      <c r="BL75" s="18">
        <v>0</v>
      </c>
      <c r="BM75" s="18">
        <v>0</v>
      </c>
      <c r="BN75" s="18">
        <v>0</v>
      </c>
      <c r="BO75" s="18">
        <v>0</v>
      </c>
      <c r="BP75" s="18">
        <v>0</v>
      </c>
      <c r="BQ75" s="18">
        <v>0</v>
      </c>
      <c r="BR75" s="18">
        <v>0</v>
      </c>
      <c r="BS75" s="18">
        <v>0</v>
      </c>
      <c r="BT75" s="18">
        <v>-1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0</v>
      </c>
      <c r="CA75" s="18">
        <v>0</v>
      </c>
      <c r="CB75" s="18">
        <v>0</v>
      </c>
      <c r="CC75" s="18">
        <v>0</v>
      </c>
      <c r="CD75" s="18">
        <v>0</v>
      </c>
    </row>
    <row r="76" spans="1:82">
      <c r="A76" s="18" t="s">
        <v>1035</v>
      </c>
      <c r="B76" s="18" t="str">
        <f>VLOOKUP(A76,All!H$2:J$465,3,FALSE)</f>
        <v>CHL | Hospital Padre Hurtado</v>
      </c>
      <c r="C76" s="18"/>
      <c r="D76" s="18"/>
      <c r="E76" s="18">
        <f>VLOOKUP(A76,All!L$2:N$465,3,FALSE)</f>
        <v>69</v>
      </c>
      <c r="F76" s="18">
        <f>VLOOKUP(A76,All!O$2:P$465,2,FALSE)</f>
        <v>1</v>
      </c>
      <c r="G76" s="18" t="s">
        <v>1035</v>
      </c>
      <c r="H76" s="18">
        <v>1</v>
      </c>
      <c r="I76" s="18">
        <v>0</v>
      </c>
      <c r="J76" s="18">
        <v>1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 t="s">
        <v>1035</v>
      </c>
      <c r="AG76" s="18">
        <v>0</v>
      </c>
      <c r="AH76" s="18">
        <v>0</v>
      </c>
      <c r="AI76" s="18">
        <v>1</v>
      </c>
      <c r="AJ76" s="18">
        <v>1</v>
      </c>
      <c r="AK76" s="18">
        <v>0</v>
      </c>
      <c r="AL76" s="18">
        <v>-1</v>
      </c>
      <c r="AM76" s="18">
        <v>0</v>
      </c>
      <c r="AN76" s="18">
        <v>0</v>
      </c>
      <c r="AO76" s="18">
        <v>0</v>
      </c>
      <c r="AP76" s="21">
        <v>0</v>
      </c>
      <c r="AQ76" s="18">
        <v>0</v>
      </c>
      <c r="AR76" s="18">
        <v>1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1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v>0</v>
      </c>
      <c r="BL76" s="18">
        <v>0</v>
      </c>
      <c r="BM76" s="18">
        <v>0</v>
      </c>
      <c r="BN76" s="18">
        <v>0</v>
      </c>
      <c r="BO76" s="18">
        <v>0</v>
      </c>
      <c r="BP76" s="18">
        <v>0</v>
      </c>
      <c r="BQ76" s="18">
        <v>0</v>
      </c>
      <c r="BR76" s="18">
        <v>0</v>
      </c>
      <c r="BS76" s="18">
        <v>0</v>
      </c>
      <c r="BT76" s="18">
        <v>-1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0</v>
      </c>
      <c r="CA76" s="18">
        <v>0</v>
      </c>
      <c r="CB76" s="18">
        <v>0</v>
      </c>
      <c r="CC76" s="18">
        <v>0</v>
      </c>
      <c r="CD76" s="18">
        <v>0</v>
      </c>
    </row>
    <row r="77" spans="1:82">
      <c r="A77" s="18" t="s">
        <v>1158</v>
      </c>
      <c r="B77" s="18" t="str">
        <f>VLOOKUP(A77,All!H$2:J$465,3,FALSE)</f>
        <v>CHL | MAUCO</v>
      </c>
      <c r="C77" s="18"/>
      <c r="D77" s="18"/>
      <c r="E77" s="18">
        <f>VLOOKUP(A77,All!L$2:N$465,3,FALSE)</f>
        <v>69</v>
      </c>
      <c r="F77" s="18">
        <f>VLOOKUP(A77,All!O$2:P$465,2,FALSE)</f>
        <v>1</v>
      </c>
      <c r="G77" s="18" t="s">
        <v>1158</v>
      </c>
      <c r="H77" s="18">
        <v>1</v>
      </c>
      <c r="I77" s="18">
        <v>0</v>
      </c>
      <c r="J77" s="18">
        <v>1</v>
      </c>
      <c r="K77" s="18">
        <v>0</v>
      </c>
      <c r="L77" s="18">
        <v>0</v>
      </c>
      <c r="M77" s="18">
        <v>1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 t="s">
        <v>1158</v>
      </c>
      <c r="AG77" s="18">
        <v>0</v>
      </c>
      <c r="AH77" s="18">
        <v>0</v>
      </c>
      <c r="AI77" s="18">
        <v>1</v>
      </c>
      <c r="AJ77" s="18">
        <v>1</v>
      </c>
      <c r="AK77" s="18">
        <v>0</v>
      </c>
      <c r="AL77" s="18">
        <v>1</v>
      </c>
      <c r="AM77" s="18">
        <v>0</v>
      </c>
      <c r="AN77" s="18">
        <v>0</v>
      </c>
      <c r="AO77" s="18">
        <v>0</v>
      </c>
      <c r="AP77" s="21">
        <v>0</v>
      </c>
      <c r="AQ77" s="18">
        <v>0</v>
      </c>
      <c r="AR77" s="18">
        <v>1</v>
      </c>
      <c r="AS77" s="18">
        <v>0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1</v>
      </c>
      <c r="BB77" s="18">
        <v>0</v>
      </c>
      <c r="BC77" s="18">
        <v>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J77" s="18">
        <v>0</v>
      </c>
      <c r="BK77" s="18">
        <v>0</v>
      </c>
      <c r="BL77" s="18">
        <v>0</v>
      </c>
      <c r="BM77" s="18">
        <v>0</v>
      </c>
      <c r="BN77" s="18">
        <v>0</v>
      </c>
      <c r="BO77" s="18">
        <v>0</v>
      </c>
      <c r="BP77" s="18">
        <v>0</v>
      </c>
      <c r="BQ77" s="18">
        <v>0</v>
      </c>
      <c r="BR77" s="18">
        <v>0</v>
      </c>
      <c r="BS77" s="18">
        <v>0</v>
      </c>
      <c r="BT77" s="18">
        <v>-1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0</v>
      </c>
      <c r="CA77" s="18">
        <v>0</v>
      </c>
      <c r="CB77" s="18">
        <v>0</v>
      </c>
      <c r="CC77" s="18">
        <v>0</v>
      </c>
      <c r="CD77" s="18">
        <v>0</v>
      </c>
    </row>
    <row r="78" spans="1:82">
      <c r="A78" s="18" t="s">
        <v>1224</v>
      </c>
      <c r="B78" s="18" t="str">
        <f>VLOOKUP(A78,All!H$2:J$465,3,FALSE)</f>
        <v>CHL | MAUCO</v>
      </c>
      <c r="C78" s="18"/>
      <c r="D78" s="18"/>
      <c r="E78" s="18">
        <f>VLOOKUP(A78,All!L$2:N$465,3,FALSE)</f>
        <v>69</v>
      </c>
      <c r="F78" s="18">
        <f>VLOOKUP(A78,All!O$2:P$465,2,FALSE)</f>
        <v>1</v>
      </c>
      <c r="G78" s="18" t="s">
        <v>1224</v>
      </c>
      <c r="H78" s="18">
        <v>1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 t="s">
        <v>1224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21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8">
        <v>0</v>
      </c>
      <c r="BK78" s="18">
        <v>0</v>
      </c>
      <c r="BL78" s="18">
        <v>0</v>
      </c>
      <c r="BM78" s="18">
        <v>0</v>
      </c>
      <c r="BN78" s="18">
        <v>0</v>
      </c>
      <c r="BO78" s="18">
        <v>0</v>
      </c>
      <c r="BP78" s="18">
        <v>0</v>
      </c>
      <c r="BQ78" s="18">
        <v>0</v>
      </c>
      <c r="BR78" s="18">
        <v>0</v>
      </c>
      <c r="BS78" s="18">
        <v>0</v>
      </c>
      <c r="BT78" s="18">
        <v>0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0</v>
      </c>
      <c r="CA78" s="18">
        <v>0</v>
      </c>
      <c r="CB78" s="18">
        <v>0</v>
      </c>
      <c r="CC78" s="18">
        <v>0</v>
      </c>
      <c r="CD78" s="18">
        <v>0</v>
      </c>
    </row>
    <row r="79" spans="1:82">
      <c r="A79" s="18" t="s">
        <v>1596</v>
      </c>
      <c r="B79" s="18" t="str">
        <f>VLOOKUP(A79,All!H$2:J$465,3,FALSE)</f>
        <v>CHL | Hospital de Curicó</v>
      </c>
      <c r="C79" s="18"/>
      <c r="D79" s="18"/>
      <c r="E79" s="18">
        <f>VLOOKUP(A79,All!L$2:N$465,3,FALSE)</f>
        <v>69</v>
      </c>
      <c r="F79" s="18">
        <f>VLOOKUP(A79,All!O$2:P$465,2,FALSE)</f>
        <v>0</v>
      </c>
      <c r="G79" s="18" t="s">
        <v>1596</v>
      </c>
      <c r="H79" s="18">
        <v>1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 t="s">
        <v>1596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21">
        <v>1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0</v>
      </c>
      <c r="BP79" s="18">
        <v>0</v>
      </c>
      <c r="BQ79" s="18">
        <v>0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  <c r="CA79" s="18">
        <v>0</v>
      </c>
      <c r="CB79" s="18">
        <v>0</v>
      </c>
      <c r="CC79" s="18">
        <v>0</v>
      </c>
      <c r="CD79" s="18">
        <v>0</v>
      </c>
    </row>
    <row r="80" spans="1:82">
      <c r="A80" s="18" t="s">
        <v>1598</v>
      </c>
      <c r="B80" s="18" t="str">
        <f>VLOOKUP(A80,All!H$2:J$465,3,FALSE)</f>
        <v>CHL | Hospital de Curicó</v>
      </c>
      <c r="C80" s="18"/>
      <c r="D80" s="18"/>
      <c r="E80" s="18">
        <f>VLOOKUP(A80,All!L$2:N$465,3,FALSE)</f>
        <v>69</v>
      </c>
      <c r="F80" s="18">
        <f>VLOOKUP(A80,All!O$2:P$465,2,FALSE)</f>
        <v>0</v>
      </c>
      <c r="G80" s="18" t="s">
        <v>1598</v>
      </c>
      <c r="H80" s="18">
        <v>1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 t="s">
        <v>1598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21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18">
        <v>0</v>
      </c>
      <c r="AW80" s="18">
        <v>0</v>
      </c>
      <c r="AX80" s="18">
        <v>0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0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0</v>
      </c>
      <c r="BO80" s="18">
        <v>0</v>
      </c>
      <c r="BP80" s="18">
        <v>0</v>
      </c>
      <c r="BQ80" s="18">
        <v>0</v>
      </c>
      <c r="BR80" s="18">
        <v>0</v>
      </c>
      <c r="BS80" s="18">
        <v>0</v>
      </c>
      <c r="BT80" s="18">
        <v>0</v>
      </c>
      <c r="BU80" s="18">
        <v>0</v>
      </c>
      <c r="BV80" s="18">
        <v>0</v>
      </c>
      <c r="BW80" s="18">
        <v>0</v>
      </c>
      <c r="BX80" s="18">
        <v>0</v>
      </c>
      <c r="BY80" s="18">
        <v>0</v>
      </c>
      <c r="BZ80" s="18">
        <v>0</v>
      </c>
      <c r="CA80" s="18">
        <v>0</v>
      </c>
      <c r="CB80" s="18">
        <v>0</v>
      </c>
      <c r="CC80" s="18">
        <v>0</v>
      </c>
      <c r="CD80" s="18">
        <v>0</v>
      </c>
    </row>
    <row r="81" spans="1:82">
      <c r="A81" s="18" t="s">
        <v>1599</v>
      </c>
      <c r="B81" s="18" t="str">
        <f>VLOOKUP(A81,All!H$2:J$465,3,FALSE)</f>
        <v>CHL | Hospital de Curicó</v>
      </c>
      <c r="C81" s="18"/>
      <c r="D81" s="18"/>
      <c r="E81" s="18">
        <f>VLOOKUP(A81,All!L$2:N$465,3,FALSE)</f>
        <v>69</v>
      </c>
      <c r="F81" s="18">
        <f>VLOOKUP(A81,All!O$2:P$465,2,FALSE)</f>
        <v>0</v>
      </c>
      <c r="G81" s="18" t="s">
        <v>1599</v>
      </c>
      <c r="H81" s="18">
        <v>1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 t="s">
        <v>1599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21">
        <v>1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0</v>
      </c>
      <c r="BP81" s="18">
        <v>0</v>
      </c>
      <c r="BQ81" s="18">
        <v>0</v>
      </c>
      <c r="BR81" s="18">
        <v>0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0</v>
      </c>
      <c r="CB81" s="18">
        <v>0</v>
      </c>
      <c r="CC81" s="18">
        <v>0</v>
      </c>
      <c r="CD81" s="18">
        <v>0</v>
      </c>
    </row>
    <row r="82" spans="1:82">
      <c r="A82" s="18" t="s">
        <v>1600</v>
      </c>
      <c r="B82" s="18" t="str">
        <f>VLOOKUP(A82,All!H$2:J$465,3,FALSE)</f>
        <v>CHL | Hospital de Curicó</v>
      </c>
      <c r="C82" s="18"/>
      <c r="D82" s="18"/>
      <c r="E82" s="18">
        <f>VLOOKUP(A82,All!L$2:N$465,3,FALSE)</f>
        <v>88</v>
      </c>
      <c r="F82" s="18">
        <f>VLOOKUP(A82,All!O$2:P$465,2,FALSE)</f>
        <v>0</v>
      </c>
      <c r="G82" s="18" t="s">
        <v>1600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1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1</v>
      </c>
      <c r="AB82" s="18">
        <v>0</v>
      </c>
      <c r="AC82" s="18">
        <v>0</v>
      </c>
      <c r="AD82" s="18">
        <v>0</v>
      </c>
      <c r="AE82" s="18">
        <v>0</v>
      </c>
      <c r="AF82" s="18" t="s">
        <v>1600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1</v>
      </c>
      <c r="AP82" s="21">
        <v>0</v>
      </c>
      <c r="AQ82" s="18">
        <v>1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0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0</v>
      </c>
      <c r="BK82" s="18">
        <v>0</v>
      </c>
      <c r="BL82" s="18">
        <v>1</v>
      </c>
      <c r="BM82" s="18">
        <v>0</v>
      </c>
      <c r="BN82" s="18">
        <v>0</v>
      </c>
      <c r="BO82" s="18">
        <v>0</v>
      </c>
      <c r="BP82" s="18">
        <v>0</v>
      </c>
      <c r="BQ82" s="18">
        <v>0</v>
      </c>
      <c r="BR82" s="18">
        <v>0</v>
      </c>
      <c r="BS82" s="18">
        <v>0</v>
      </c>
      <c r="BT82" s="18">
        <v>0</v>
      </c>
      <c r="BU82" s="18">
        <v>0</v>
      </c>
      <c r="BV82" s="18">
        <v>0</v>
      </c>
      <c r="BW82" s="18">
        <v>0</v>
      </c>
      <c r="BX82" s="18">
        <v>0</v>
      </c>
      <c r="BY82" s="18">
        <v>0</v>
      </c>
      <c r="BZ82" s="18">
        <v>0</v>
      </c>
      <c r="CA82" s="18">
        <v>0</v>
      </c>
      <c r="CB82" s="18">
        <v>0</v>
      </c>
      <c r="CC82" s="18">
        <v>0</v>
      </c>
      <c r="CD82" s="18">
        <v>0</v>
      </c>
    </row>
    <row r="83" spans="1:82">
      <c r="A83" s="18" t="s">
        <v>1566</v>
      </c>
      <c r="B83" s="18" t="str">
        <f>VLOOKUP(A83,All!H$2:J$465,3,FALSE)</f>
        <v>CHL | Hospital de Curicó</v>
      </c>
      <c r="C83" s="18"/>
      <c r="D83" s="18"/>
      <c r="E83" s="18">
        <f>VLOOKUP(A83,All!L$2:N$465,3,FALSE)</f>
        <v>90</v>
      </c>
      <c r="F83" s="18">
        <f>VLOOKUP(A83,All!O$2:P$465,2,FALSE)</f>
        <v>1</v>
      </c>
      <c r="G83" s="18" t="s">
        <v>1566</v>
      </c>
      <c r="H83" s="18">
        <v>0</v>
      </c>
      <c r="I83" s="18">
        <v>0</v>
      </c>
      <c r="J83" s="18">
        <v>-1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1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18">
        <v>0</v>
      </c>
      <c r="Z83" s="18">
        <v>0</v>
      </c>
      <c r="AA83" s="18">
        <v>1</v>
      </c>
      <c r="AB83" s="18">
        <v>0</v>
      </c>
      <c r="AC83" s="18">
        <v>0</v>
      </c>
      <c r="AD83" s="18">
        <v>0</v>
      </c>
      <c r="AE83" s="18">
        <v>0</v>
      </c>
      <c r="AF83" s="18" t="s">
        <v>1566</v>
      </c>
      <c r="AG83" s="18">
        <v>1</v>
      </c>
      <c r="AH83" s="18">
        <v>0</v>
      </c>
      <c r="AI83" s="18">
        <v>1</v>
      </c>
      <c r="AJ83" s="18">
        <v>-1</v>
      </c>
      <c r="AK83" s="18">
        <v>0</v>
      </c>
      <c r="AL83" s="18">
        <v>1</v>
      </c>
      <c r="AM83" s="18">
        <v>0</v>
      </c>
      <c r="AN83" s="18">
        <v>1</v>
      </c>
      <c r="AO83" s="18">
        <v>1</v>
      </c>
      <c r="AP83" s="21">
        <v>0</v>
      </c>
      <c r="AQ83" s="18">
        <v>0</v>
      </c>
      <c r="AR83" s="18">
        <v>0</v>
      </c>
      <c r="AS83" s="18">
        <v>0</v>
      </c>
      <c r="AT83" s="18">
        <v>0</v>
      </c>
      <c r="AU83" s="18">
        <v>0</v>
      </c>
      <c r="AV83" s="18">
        <v>0</v>
      </c>
      <c r="AW83" s="18">
        <v>0</v>
      </c>
      <c r="AX83" s="18">
        <v>0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0</v>
      </c>
      <c r="BF83" s="18">
        <v>0</v>
      </c>
      <c r="BG83" s="18">
        <v>0</v>
      </c>
      <c r="BH83" s="18">
        <v>0</v>
      </c>
      <c r="BI83" s="18">
        <v>1</v>
      </c>
      <c r="BJ83" s="18">
        <v>0</v>
      </c>
      <c r="BK83" s="18">
        <v>1</v>
      </c>
      <c r="BL83" s="18">
        <v>0</v>
      </c>
      <c r="BM83" s="18">
        <v>0</v>
      </c>
      <c r="BN83" s="18">
        <v>0</v>
      </c>
      <c r="BO83" s="18">
        <v>0</v>
      </c>
      <c r="BP83" s="18">
        <v>0</v>
      </c>
      <c r="BQ83" s="18">
        <v>0</v>
      </c>
      <c r="BR83" s="18">
        <v>0</v>
      </c>
      <c r="BS83" s="18">
        <v>0</v>
      </c>
      <c r="BT83" s="18">
        <v>-1</v>
      </c>
      <c r="BU83" s="18">
        <v>0</v>
      </c>
      <c r="BV83" s="18">
        <v>0</v>
      </c>
      <c r="BW83" s="18">
        <v>0</v>
      </c>
      <c r="BX83" s="18">
        <v>0</v>
      </c>
      <c r="BY83" s="18">
        <v>0</v>
      </c>
      <c r="BZ83" s="18">
        <v>0</v>
      </c>
      <c r="CA83" s="18">
        <v>0</v>
      </c>
      <c r="CB83" s="18">
        <v>0</v>
      </c>
      <c r="CC83" s="18">
        <v>0</v>
      </c>
      <c r="CD83" s="18">
        <v>0</v>
      </c>
    </row>
    <row r="84" spans="1:82">
      <c r="A84" s="18" t="s">
        <v>1568</v>
      </c>
      <c r="B84" s="18" t="str">
        <f>VLOOKUP(A84,All!H$2:J$465,3,FALSE)</f>
        <v>CHL | Hospital de Curicó</v>
      </c>
      <c r="C84" s="18"/>
      <c r="D84" s="18"/>
      <c r="E84" s="18">
        <f>VLOOKUP(A84,All!L$2:N$465,3,FALSE)</f>
        <v>90</v>
      </c>
      <c r="F84" s="18">
        <f>VLOOKUP(A84,All!O$2:P$465,2,FALSE)</f>
        <v>1</v>
      </c>
      <c r="G84" s="18" t="s">
        <v>1568</v>
      </c>
      <c r="H84" s="18">
        <v>0</v>
      </c>
      <c r="I84" s="18">
        <v>0</v>
      </c>
      <c r="J84" s="18">
        <v>-1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1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 t="s">
        <v>1568</v>
      </c>
      <c r="AG84" s="18">
        <v>1</v>
      </c>
      <c r="AH84" s="18">
        <v>0</v>
      </c>
      <c r="AI84" s="18">
        <v>1</v>
      </c>
      <c r="AJ84" s="18">
        <v>-1</v>
      </c>
      <c r="AK84" s="18">
        <v>0</v>
      </c>
      <c r="AL84" s="18">
        <v>1</v>
      </c>
      <c r="AM84" s="18">
        <v>0</v>
      </c>
      <c r="AN84" s="18">
        <v>1</v>
      </c>
      <c r="AO84" s="18">
        <v>1</v>
      </c>
      <c r="AP84" s="21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1</v>
      </c>
      <c r="BJ84" s="18">
        <v>0</v>
      </c>
      <c r="BK84" s="18">
        <v>1</v>
      </c>
      <c r="BL84" s="18">
        <v>0</v>
      </c>
      <c r="BM84" s="18">
        <v>0</v>
      </c>
      <c r="BN84" s="18">
        <v>0</v>
      </c>
      <c r="BO84" s="18">
        <v>0</v>
      </c>
      <c r="BP84" s="18">
        <v>0</v>
      </c>
      <c r="BQ84" s="18">
        <v>0</v>
      </c>
      <c r="BR84" s="18">
        <v>0</v>
      </c>
      <c r="BS84" s="18">
        <v>0</v>
      </c>
      <c r="BT84" s="18">
        <v>-1</v>
      </c>
      <c r="BU84" s="18">
        <v>0</v>
      </c>
      <c r="BV84" s="18">
        <v>0</v>
      </c>
      <c r="BW84" s="18">
        <v>0</v>
      </c>
      <c r="BX84" s="18">
        <v>0</v>
      </c>
      <c r="BY84" s="18">
        <v>0</v>
      </c>
      <c r="BZ84" s="18">
        <v>0</v>
      </c>
      <c r="CA84" s="18">
        <v>0</v>
      </c>
      <c r="CB84" s="18">
        <v>0</v>
      </c>
      <c r="CC84" s="18">
        <v>0</v>
      </c>
      <c r="CD84" s="18">
        <v>0</v>
      </c>
    </row>
    <row r="85" spans="1:82">
      <c r="A85" s="18" t="s">
        <v>1570</v>
      </c>
      <c r="B85" s="18" t="str">
        <f>VLOOKUP(A85,All!H$2:J$465,3,FALSE)</f>
        <v>CHL | Hospital de Curicó</v>
      </c>
      <c r="C85" s="18"/>
      <c r="D85" s="18"/>
      <c r="E85" s="18">
        <f>VLOOKUP(A85,All!L$2:N$465,3,FALSE)</f>
        <v>90</v>
      </c>
      <c r="F85" s="18">
        <f>VLOOKUP(A85,All!O$2:P$465,2,FALSE)</f>
        <v>1</v>
      </c>
      <c r="G85" s="18" t="s">
        <v>1570</v>
      </c>
      <c r="H85" s="18">
        <v>0</v>
      </c>
      <c r="I85" s="18">
        <v>0</v>
      </c>
      <c r="J85" s="18">
        <v>-1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1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1</v>
      </c>
      <c r="AB85" s="18">
        <v>0</v>
      </c>
      <c r="AC85" s="18">
        <v>0</v>
      </c>
      <c r="AD85" s="18">
        <v>0</v>
      </c>
      <c r="AE85" s="18">
        <v>0</v>
      </c>
      <c r="AF85" s="18" t="s">
        <v>1570</v>
      </c>
      <c r="AG85" s="18">
        <v>1</v>
      </c>
      <c r="AH85" s="18">
        <v>0</v>
      </c>
      <c r="AI85" s="18">
        <v>1</v>
      </c>
      <c r="AJ85" s="18">
        <v>-1</v>
      </c>
      <c r="AK85" s="18">
        <v>0</v>
      </c>
      <c r="AL85" s="18">
        <v>1</v>
      </c>
      <c r="AM85" s="18">
        <v>0</v>
      </c>
      <c r="AN85" s="18">
        <v>1</v>
      </c>
      <c r="AO85" s="18">
        <v>1</v>
      </c>
      <c r="AP85" s="21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1</v>
      </c>
      <c r="BJ85" s="18">
        <v>0</v>
      </c>
      <c r="BK85" s="18">
        <v>1</v>
      </c>
      <c r="BL85" s="18">
        <v>0</v>
      </c>
      <c r="BM85" s="18">
        <v>0</v>
      </c>
      <c r="BN85" s="18">
        <v>0</v>
      </c>
      <c r="BO85" s="18">
        <v>0</v>
      </c>
      <c r="BP85" s="18">
        <v>0</v>
      </c>
      <c r="BQ85" s="18">
        <v>0</v>
      </c>
      <c r="BR85" s="18">
        <v>0</v>
      </c>
      <c r="BS85" s="18">
        <v>0</v>
      </c>
      <c r="BT85" s="18">
        <v>-1</v>
      </c>
      <c r="BU85" s="18">
        <v>0</v>
      </c>
      <c r="BV85" s="18">
        <v>0</v>
      </c>
      <c r="BW85" s="18">
        <v>0</v>
      </c>
      <c r="BX85" s="18">
        <v>0</v>
      </c>
      <c r="BY85" s="18">
        <v>0</v>
      </c>
      <c r="BZ85" s="18">
        <v>0</v>
      </c>
      <c r="CA85" s="18">
        <v>0</v>
      </c>
      <c r="CB85" s="18">
        <v>0</v>
      </c>
      <c r="CC85" s="18">
        <v>0</v>
      </c>
      <c r="CD85" s="18">
        <v>0</v>
      </c>
    </row>
    <row r="86" spans="1:82">
      <c r="A86" s="18" t="s">
        <v>1571</v>
      </c>
      <c r="B86" s="18" t="str">
        <f>VLOOKUP(A86,All!H$2:J$465,3,FALSE)</f>
        <v>CHL | Hospital de Curicó</v>
      </c>
      <c r="C86" s="18"/>
      <c r="D86" s="18"/>
      <c r="E86" s="18">
        <f>VLOOKUP(A86,All!L$2:N$465,3,FALSE)</f>
        <v>90</v>
      </c>
      <c r="F86" s="18">
        <f>VLOOKUP(A86,All!O$2:P$465,2,FALSE)</f>
        <v>1</v>
      </c>
      <c r="G86" s="18" t="s">
        <v>1571</v>
      </c>
      <c r="H86" s="18">
        <v>0</v>
      </c>
      <c r="I86" s="18">
        <v>0</v>
      </c>
      <c r="J86" s="18">
        <v>-1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1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1</v>
      </c>
      <c r="AB86" s="18">
        <v>0</v>
      </c>
      <c r="AC86" s="18">
        <v>0</v>
      </c>
      <c r="AD86" s="18">
        <v>0</v>
      </c>
      <c r="AE86" s="18">
        <v>0</v>
      </c>
      <c r="AF86" s="18" t="s">
        <v>1571</v>
      </c>
      <c r="AG86" s="18">
        <v>1</v>
      </c>
      <c r="AH86" s="18">
        <v>0</v>
      </c>
      <c r="AI86" s="18">
        <v>1</v>
      </c>
      <c r="AJ86" s="18">
        <v>-1</v>
      </c>
      <c r="AK86" s="18">
        <v>0</v>
      </c>
      <c r="AL86" s="18">
        <v>1</v>
      </c>
      <c r="AM86" s="18">
        <v>0</v>
      </c>
      <c r="AN86" s="18">
        <v>1</v>
      </c>
      <c r="AO86" s="18">
        <v>1</v>
      </c>
      <c r="AP86" s="21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1</v>
      </c>
      <c r="BJ86" s="18">
        <v>0</v>
      </c>
      <c r="BK86" s="18">
        <v>1</v>
      </c>
      <c r="BL86" s="18">
        <v>0</v>
      </c>
      <c r="BM86" s="18">
        <v>0</v>
      </c>
      <c r="BN86" s="18">
        <v>0</v>
      </c>
      <c r="BO86" s="18">
        <v>0</v>
      </c>
      <c r="BP86" s="18">
        <v>0</v>
      </c>
      <c r="BQ86" s="18">
        <v>0</v>
      </c>
      <c r="BR86" s="18">
        <v>0</v>
      </c>
      <c r="BS86" s="18">
        <v>0</v>
      </c>
      <c r="BT86" s="18">
        <v>-1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  <c r="CC86" s="18">
        <v>0</v>
      </c>
      <c r="CD86" s="18">
        <v>0</v>
      </c>
    </row>
    <row r="87" spans="1:82">
      <c r="A87" s="18" t="s">
        <v>1520</v>
      </c>
      <c r="B87" s="18" t="str">
        <f>VLOOKUP(A87,All!H$2:J$465,3,FALSE)</f>
        <v>CHL | Hospital de Curicó</v>
      </c>
      <c r="C87" s="18"/>
      <c r="D87" s="18"/>
      <c r="E87" s="18">
        <f>VLOOKUP(A87,All!L$2:N$465,3,FALSE)</f>
        <v>90</v>
      </c>
      <c r="F87" s="18">
        <f>VLOOKUP(A87,All!O$2:P$465,2,FALSE)</f>
        <v>1</v>
      </c>
      <c r="G87" s="18" t="s">
        <v>1520</v>
      </c>
      <c r="H87" s="18">
        <v>0</v>
      </c>
      <c r="I87" s="18">
        <v>0</v>
      </c>
      <c r="J87" s="18">
        <v>1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1</v>
      </c>
      <c r="Q87" s="18">
        <v>0</v>
      </c>
      <c r="R87" s="18">
        <v>0</v>
      </c>
      <c r="S87" s="18">
        <v>1</v>
      </c>
      <c r="T87" s="18">
        <v>0</v>
      </c>
      <c r="U87" s="18">
        <v>0</v>
      </c>
      <c r="V87" s="18">
        <v>0</v>
      </c>
      <c r="W87" s="18">
        <v>0</v>
      </c>
      <c r="X87" s="18">
        <v>0</v>
      </c>
      <c r="Y87" s="18">
        <v>0</v>
      </c>
      <c r="Z87" s="18">
        <v>1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 t="s">
        <v>1520</v>
      </c>
      <c r="AG87" s="18">
        <v>1</v>
      </c>
      <c r="AH87" s="18">
        <v>0</v>
      </c>
      <c r="AI87" s="18">
        <v>0</v>
      </c>
      <c r="AJ87" s="18">
        <v>0</v>
      </c>
      <c r="AK87" s="18">
        <v>1</v>
      </c>
      <c r="AL87" s="18">
        <v>0</v>
      </c>
      <c r="AM87" s="18">
        <v>0</v>
      </c>
      <c r="AN87" s="18">
        <v>0</v>
      </c>
      <c r="AO87" s="18">
        <v>0</v>
      </c>
      <c r="AP87" s="21">
        <v>0</v>
      </c>
      <c r="AQ87" s="18">
        <v>0</v>
      </c>
      <c r="AR87" s="18">
        <v>0</v>
      </c>
      <c r="AS87" s="18">
        <v>1</v>
      </c>
      <c r="AT87" s="18">
        <v>0</v>
      </c>
      <c r="AU87" s="18">
        <v>0</v>
      </c>
      <c r="AV87" s="18">
        <v>0</v>
      </c>
      <c r="AW87" s="18">
        <v>1</v>
      </c>
      <c r="AX87" s="18">
        <v>0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0</v>
      </c>
      <c r="BK87" s="18">
        <v>0</v>
      </c>
      <c r="BL87" s="18">
        <v>0</v>
      </c>
      <c r="BM87" s="18">
        <v>0</v>
      </c>
      <c r="BN87" s="18">
        <v>0</v>
      </c>
      <c r="BO87" s="18">
        <v>0</v>
      </c>
      <c r="BP87" s="18">
        <v>0</v>
      </c>
      <c r="BQ87" s="18">
        <v>0</v>
      </c>
      <c r="BR87" s="18">
        <v>0</v>
      </c>
      <c r="BS87" s="18">
        <v>0</v>
      </c>
      <c r="BT87" s="18">
        <v>0</v>
      </c>
      <c r="BU87" s="18">
        <v>0</v>
      </c>
      <c r="BV87" s="18">
        <v>0</v>
      </c>
      <c r="BW87" s="18">
        <v>0</v>
      </c>
      <c r="BX87" s="18">
        <v>0</v>
      </c>
      <c r="BY87" s="18">
        <v>0</v>
      </c>
      <c r="BZ87" s="18">
        <v>0</v>
      </c>
      <c r="CA87" s="18">
        <v>0</v>
      </c>
      <c r="CB87" s="18">
        <v>0</v>
      </c>
      <c r="CC87" s="18">
        <v>0</v>
      </c>
      <c r="CD87" s="18">
        <v>0</v>
      </c>
    </row>
    <row r="88" spans="1:82">
      <c r="A88" s="18" t="s">
        <v>1197</v>
      </c>
      <c r="B88" s="18" t="str">
        <f>VLOOKUP(A88,All!H$2:J$465,3,FALSE)</f>
        <v>CHL | MAUCO</v>
      </c>
      <c r="C88" s="18"/>
      <c r="D88" s="18"/>
      <c r="E88" s="18">
        <f>VLOOKUP(A88,All!L$2:N$465,3,FALSE)</f>
        <v>90</v>
      </c>
      <c r="F88" s="18">
        <f>VLOOKUP(A88,All!O$2:P$465,2,FALSE)</f>
        <v>0</v>
      </c>
      <c r="G88" s="18" t="s">
        <v>1197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1</v>
      </c>
      <c r="T88" s="18">
        <v>0</v>
      </c>
      <c r="U88" s="18">
        <v>0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 t="s">
        <v>1197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21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18">
        <v>0</v>
      </c>
      <c r="AW88" s="18">
        <v>0</v>
      </c>
      <c r="AX88" s="18">
        <v>0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8">
        <v>0</v>
      </c>
      <c r="BK88" s="18">
        <v>0</v>
      </c>
      <c r="BL88" s="18">
        <v>0</v>
      </c>
      <c r="BM88" s="18">
        <v>0</v>
      </c>
      <c r="BN88" s="18">
        <v>0</v>
      </c>
      <c r="BO88" s="18">
        <v>0</v>
      </c>
      <c r="BP88" s="18">
        <v>0</v>
      </c>
      <c r="BQ88" s="18">
        <v>0</v>
      </c>
      <c r="BR88" s="18">
        <v>0</v>
      </c>
      <c r="BS88" s="18">
        <v>0</v>
      </c>
      <c r="BT88" s="18">
        <v>0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0</v>
      </c>
      <c r="CA88" s="18">
        <v>0</v>
      </c>
      <c r="CB88" s="18">
        <v>0</v>
      </c>
      <c r="CC88" s="18">
        <v>0</v>
      </c>
      <c r="CD88" s="18">
        <v>0</v>
      </c>
    </row>
    <row r="89" spans="1:82">
      <c r="A89" s="18" t="s">
        <v>1380</v>
      </c>
      <c r="B89" s="18" t="str">
        <f>VLOOKUP(A89,All!H$2:J$465,3,FALSE)</f>
        <v>CHL | MAUCO</v>
      </c>
      <c r="C89" s="18"/>
      <c r="D89" s="18"/>
      <c r="E89" s="18">
        <f>VLOOKUP(A89,All!L$2:N$465,3,FALSE)</f>
        <v>93</v>
      </c>
      <c r="F89" s="18">
        <f>VLOOKUP(A89,All!O$2:P$465,2,FALSE)</f>
        <v>0</v>
      </c>
      <c r="G89" s="18" t="s">
        <v>1380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1</v>
      </c>
      <c r="S89" s="18">
        <v>0</v>
      </c>
      <c r="T89" s="18">
        <v>0</v>
      </c>
      <c r="U89" s="18">
        <v>0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 t="s">
        <v>1380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18">
        <v>1</v>
      </c>
      <c r="AO89" s="18">
        <v>0</v>
      </c>
      <c r="AP89" s="21">
        <v>0</v>
      </c>
      <c r="AQ89" s="18">
        <v>0</v>
      </c>
      <c r="AR89" s="18">
        <v>0</v>
      </c>
      <c r="AS89" s="18">
        <v>1</v>
      </c>
      <c r="AT89" s="18">
        <v>0</v>
      </c>
      <c r="AU89" s="18">
        <v>0</v>
      </c>
      <c r="AV89" s="18">
        <v>0</v>
      </c>
      <c r="AW89" s="18">
        <v>0</v>
      </c>
      <c r="AX89" s="18">
        <v>0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J89" s="18">
        <v>0</v>
      </c>
      <c r="BK89" s="18">
        <v>0</v>
      </c>
      <c r="BL89" s="18">
        <v>0</v>
      </c>
      <c r="BM89" s="18">
        <v>0</v>
      </c>
      <c r="BN89" s="18">
        <v>0</v>
      </c>
      <c r="BO89" s="18">
        <v>0</v>
      </c>
      <c r="BP89" s="18">
        <v>0</v>
      </c>
      <c r="BQ89" s="18">
        <v>0</v>
      </c>
      <c r="BR89" s="18">
        <v>0</v>
      </c>
      <c r="BS89" s="18">
        <v>0</v>
      </c>
      <c r="BT89" s="18">
        <v>0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0</v>
      </c>
      <c r="CA89" s="18">
        <v>0</v>
      </c>
      <c r="CB89" s="18">
        <v>0</v>
      </c>
      <c r="CC89" s="18">
        <v>0</v>
      </c>
      <c r="CD89" s="18">
        <v>0</v>
      </c>
    </row>
    <row r="90" spans="1:82">
      <c r="A90" s="18" t="s">
        <v>1350</v>
      </c>
      <c r="B90" s="18" t="str">
        <f>VLOOKUP(A90,All!H$2:J$465,3,FALSE)</f>
        <v>CHL | MAUCO</v>
      </c>
      <c r="C90" s="18"/>
      <c r="D90" s="18"/>
      <c r="E90" s="18">
        <f>VLOOKUP(A90,All!L$2:N$465,3,FALSE)</f>
        <v>93</v>
      </c>
      <c r="F90" s="18">
        <f>VLOOKUP(A90,All!O$2:P$465,2,FALSE)</f>
        <v>0</v>
      </c>
      <c r="G90" s="18" t="s">
        <v>1350</v>
      </c>
      <c r="H90" s="18">
        <v>0</v>
      </c>
      <c r="I90" s="18">
        <v>0</v>
      </c>
      <c r="J90" s="18">
        <v>1</v>
      </c>
      <c r="K90" s="18">
        <v>0</v>
      </c>
      <c r="L90" s="18">
        <v>0</v>
      </c>
      <c r="M90" s="18">
        <v>0</v>
      </c>
      <c r="N90" s="18">
        <v>0</v>
      </c>
      <c r="O90" s="18">
        <v>0</v>
      </c>
      <c r="P90" s="18">
        <v>0</v>
      </c>
      <c r="Q90" s="18">
        <v>0</v>
      </c>
      <c r="R90" s="18">
        <v>1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 t="s">
        <v>1350</v>
      </c>
      <c r="AG90" s="18">
        <v>0</v>
      </c>
      <c r="AH90" s="18">
        <v>1</v>
      </c>
      <c r="AI90" s="18">
        <v>0</v>
      </c>
      <c r="AJ90" s="18">
        <v>0</v>
      </c>
      <c r="AK90" s="18">
        <v>1</v>
      </c>
      <c r="AL90" s="18">
        <v>0</v>
      </c>
      <c r="AM90" s="18">
        <v>1</v>
      </c>
      <c r="AN90" s="18">
        <v>1</v>
      </c>
      <c r="AO90" s="18">
        <v>0</v>
      </c>
      <c r="AP90" s="21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J90" s="18">
        <v>0</v>
      </c>
      <c r="BK90" s="18">
        <v>0</v>
      </c>
      <c r="BL90" s="18">
        <v>0</v>
      </c>
      <c r="BM90" s="18">
        <v>0</v>
      </c>
      <c r="BN90" s="18">
        <v>0</v>
      </c>
      <c r="BO90" s="18">
        <v>0</v>
      </c>
      <c r="BP90" s="18">
        <v>0</v>
      </c>
      <c r="BQ90" s="18">
        <v>0</v>
      </c>
      <c r="BR90" s="18">
        <v>0</v>
      </c>
      <c r="BS90" s="18">
        <v>0</v>
      </c>
      <c r="BT90" s="18">
        <v>0</v>
      </c>
      <c r="BU90" s="18">
        <v>0</v>
      </c>
      <c r="BV90" s="18">
        <v>0</v>
      </c>
      <c r="BW90" s="18">
        <v>0</v>
      </c>
      <c r="BX90" s="18">
        <v>0</v>
      </c>
      <c r="BY90" s="18">
        <v>0</v>
      </c>
      <c r="BZ90" s="18">
        <v>0</v>
      </c>
      <c r="CA90" s="18">
        <v>0</v>
      </c>
      <c r="CB90" s="18">
        <v>0</v>
      </c>
      <c r="CC90" s="18">
        <v>0</v>
      </c>
      <c r="CD90" s="18">
        <v>0</v>
      </c>
    </row>
    <row r="91" spans="1:82">
      <c r="A91" s="18" t="s">
        <v>1075</v>
      </c>
      <c r="B91" s="18" t="str">
        <f>VLOOKUP(A91,All!H$2:J$465,3,FALSE)</f>
        <v>CHL | Hospital Padre Hurtado</v>
      </c>
      <c r="C91" s="18"/>
      <c r="D91" s="18"/>
      <c r="E91" s="18">
        <f>VLOOKUP(A91,All!L$2:N$465,3,FALSE)</f>
        <v>93</v>
      </c>
      <c r="F91" s="18">
        <f>VLOOKUP(A91,All!O$2:P$465,2,FALSE)</f>
        <v>0</v>
      </c>
      <c r="G91" s="18" t="s">
        <v>1075</v>
      </c>
      <c r="H91" s="18">
        <v>0</v>
      </c>
      <c r="I91" s="18">
        <v>0</v>
      </c>
      <c r="J91" s="18">
        <v>1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1</v>
      </c>
      <c r="S91" s="18">
        <v>0</v>
      </c>
      <c r="T91" s="18">
        <v>0</v>
      </c>
      <c r="U91" s="18">
        <v>0</v>
      </c>
      <c r="V91" s="18">
        <v>0</v>
      </c>
      <c r="W91" s="18">
        <v>0</v>
      </c>
      <c r="X91" s="18">
        <v>0</v>
      </c>
      <c r="Y91" s="18">
        <v>0</v>
      </c>
      <c r="Z91" s="18">
        <v>0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 t="s">
        <v>1075</v>
      </c>
      <c r="AG91" s="18">
        <v>0</v>
      </c>
      <c r="AH91" s="18">
        <v>0</v>
      </c>
      <c r="AI91" s="18">
        <v>0</v>
      </c>
      <c r="AJ91" s="18">
        <v>0</v>
      </c>
      <c r="AK91" s="18">
        <v>1</v>
      </c>
      <c r="AL91" s="18">
        <v>0</v>
      </c>
      <c r="AM91" s="18">
        <v>1</v>
      </c>
      <c r="AN91" s="18">
        <v>1</v>
      </c>
      <c r="AO91" s="18">
        <v>0</v>
      </c>
      <c r="AP91" s="21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8">
        <v>0</v>
      </c>
      <c r="BB91" s="18">
        <v>0</v>
      </c>
      <c r="BC91" s="18">
        <v>0</v>
      </c>
      <c r="BD91" s="18">
        <v>0</v>
      </c>
      <c r="BE91" s="18">
        <v>0</v>
      </c>
      <c r="BF91" s="18">
        <v>0</v>
      </c>
      <c r="BG91" s="18">
        <v>0</v>
      </c>
      <c r="BH91" s="18">
        <v>0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0</v>
      </c>
      <c r="BP91" s="18">
        <v>0</v>
      </c>
      <c r="BQ91" s="18">
        <v>0</v>
      </c>
      <c r="BR91" s="18">
        <v>0</v>
      </c>
      <c r="BS91" s="18">
        <v>0</v>
      </c>
      <c r="BT91" s="18">
        <v>0</v>
      </c>
      <c r="BU91" s="18">
        <v>0</v>
      </c>
      <c r="BV91" s="18">
        <v>0</v>
      </c>
      <c r="BW91" s="18">
        <v>0</v>
      </c>
      <c r="BX91" s="18">
        <v>0</v>
      </c>
      <c r="BY91" s="18">
        <v>0</v>
      </c>
      <c r="BZ91" s="18">
        <v>0</v>
      </c>
      <c r="CA91" s="18">
        <v>0</v>
      </c>
      <c r="CB91" s="18">
        <v>0</v>
      </c>
      <c r="CC91" s="18">
        <v>0</v>
      </c>
      <c r="CD91" s="18">
        <v>0</v>
      </c>
    </row>
    <row r="92" spans="1:82">
      <c r="A92" s="18" t="s">
        <v>1077</v>
      </c>
      <c r="B92" s="18" t="str">
        <f>VLOOKUP(A92,All!H$2:J$465,3,FALSE)</f>
        <v>CHL | Hospital Padre Hurtado</v>
      </c>
      <c r="C92" s="18"/>
      <c r="D92" s="18"/>
      <c r="E92" s="18">
        <f>VLOOKUP(A92,All!L$2:N$465,3,FALSE)</f>
        <v>93</v>
      </c>
      <c r="F92" s="18">
        <f>VLOOKUP(A92,All!O$2:P$465,2,FALSE)</f>
        <v>0</v>
      </c>
      <c r="G92" s="18" t="s">
        <v>1077</v>
      </c>
      <c r="H92" s="18">
        <v>0</v>
      </c>
      <c r="I92" s="18">
        <v>0</v>
      </c>
      <c r="J92" s="18">
        <v>1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0</v>
      </c>
      <c r="R92" s="18">
        <v>1</v>
      </c>
      <c r="S92" s="18">
        <v>0</v>
      </c>
      <c r="T92" s="18">
        <v>0</v>
      </c>
      <c r="U92" s="18">
        <v>0</v>
      </c>
      <c r="V92" s="18">
        <v>0</v>
      </c>
      <c r="W92" s="18">
        <v>0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 t="s">
        <v>1077</v>
      </c>
      <c r="AG92" s="18">
        <v>0</v>
      </c>
      <c r="AH92" s="18">
        <v>0</v>
      </c>
      <c r="AI92" s="18">
        <v>0</v>
      </c>
      <c r="AJ92" s="18">
        <v>0</v>
      </c>
      <c r="AK92" s="18">
        <v>1</v>
      </c>
      <c r="AL92" s="18">
        <v>0</v>
      </c>
      <c r="AM92" s="18">
        <v>1</v>
      </c>
      <c r="AN92" s="18">
        <v>1</v>
      </c>
      <c r="AO92" s="18">
        <v>0</v>
      </c>
      <c r="AP92" s="21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0</v>
      </c>
      <c r="BP92" s="18">
        <v>0</v>
      </c>
      <c r="BQ92" s="18">
        <v>0</v>
      </c>
      <c r="BR92" s="18">
        <v>0</v>
      </c>
      <c r="BS92" s="18">
        <v>0</v>
      </c>
      <c r="BT92" s="18">
        <v>0</v>
      </c>
      <c r="BU92" s="18">
        <v>0</v>
      </c>
      <c r="BV92" s="18">
        <v>0</v>
      </c>
      <c r="BW92" s="18">
        <v>0</v>
      </c>
      <c r="BX92" s="18">
        <v>0</v>
      </c>
      <c r="BY92" s="18">
        <v>0</v>
      </c>
      <c r="BZ92" s="18">
        <v>0</v>
      </c>
      <c r="CA92" s="18">
        <v>0</v>
      </c>
      <c r="CB92" s="18">
        <v>0</v>
      </c>
      <c r="CC92" s="18">
        <v>0</v>
      </c>
      <c r="CD92" s="18">
        <v>0</v>
      </c>
    </row>
    <row r="93" spans="1:82">
      <c r="A93" s="18" t="s">
        <v>1092</v>
      </c>
      <c r="B93" s="18" t="str">
        <f>VLOOKUP(A93,All!H$2:J$465,3,FALSE)</f>
        <v>CHL | Hospital Padre Hurtado</v>
      </c>
      <c r="C93" s="18"/>
      <c r="D93" s="18"/>
      <c r="E93" s="18">
        <f>VLOOKUP(A93,All!L$2:N$465,3,FALSE)</f>
        <v>93</v>
      </c>
      <c r="F93" s="18">
        <f>VLOOKUP(A93,All!O$2:P$465,2,FALSE)</f>
        <v>0</v>
      </c>
      <c r="G93" s="18" t="s">
        <v>1092</v>
      </c>
      <c r="H93" s="18">
        <v>0</v>
      </c>
      <c r="I93" s="18">
        <v>0</v>
      </c>
      <c r="J93" s="18">
        <v>1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1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 t="s">
        <v>1092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18">
        <v>1</v>
      </c>
      <c r="AO93" s="18">
        <v>0</v>
      </c>
      <c r="AP93" s="21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0</v>
      </c>
      <c r="BF93" s="18">
        <v>0</v>
      </c>
      <c r="BG93" s="18">
        <v>0</v>
      </c>
      <c r="BH93" s="18">
        <v>0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0</v>
      </c>
      <c r="BP93" s="18">
        <v>0</v>
      </c>
      <c r="BQ93" s="18">
        <v>0</v>
      </c>
      <c r="BR93" s="18">
        <v>0</v>
      </c>
      <c r="BS93" s="18">
        <v>0</v>
      </c>
      <c r="BT93" s="18">
        <v>0</v>
      </c>
      <c r="BU93" s="18">
        <v>0</v>
      </c>
      <c r="BV93" s="18">
        <v>0</v>
      </c>
      <c r="BW93" s="18">
        <v>0</v>
      </c>
      <c r="BX93" s="18">
        <v>0</v>
      </c>
      <c r="BY93" s="18">
        <v>0</v>
      </c>
      <c r="BZ93" s="18">
        <v>0</v>
      </c>
      <c r="CA93" s="18">
        <v>0</v>
      </c>
      <c r="CB93" s="18">
        <v>0</v>
      </c>
      <c r="CC93" s="18">
        <v>0</v>
      </c>
      <c r="CD93" s="18">
        <v>0</v>
      </c>
    </row>
    <row r="94" spans="1:82">
      <c r="A94" s="18" t="s">
        <v>1379</v>
      </c>
      <c r="B94" s="18" t="str">
        <f>VLOOKUP(A94,All!H$2:J$465,3,FALSE)</f>
        <v>CHL | MAUCO</v>
      </c>
      <c r="C94" s="18"/>
      <c r="D94" s="18"/>
      <c r="E94" s="18">
        <f>VLOOKUP(A94,All!L$2:N$465,3,FALSE)</f>
        <v>93</v>
      </c>
      <c r="F94" s="18">
        <f>VLOOKUP(A94,All!O$2:P$465,2,FALSE)</f>
        <v>0</v>
      </c>
      <c r="G94" s="18" t="s">
        <v>1379</v>
      </c>
      <c r="H94" s="18">
        <v>0</v>
      </c>
      <c r="I94" s="18">
        <v>0</v>
      </c>
      <c r="J94" s="18">
        <v>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1</v>
      </c>
      <c r="S94" s="18">
        <v>0</v>
      </c>
      <c r="T94" s="18">
        <v>0</v>
      </c>
      <c r="U94" s="18">
        <v>0</v>
      </c>
      <c r="V94" s="18">
        <v>0</v>
      </c>
      <c r="W94" s="18">
        <v>0</v>
      </c>
      <c r="X94" s="18">
        <v>0</v>
      </c>
      <c r="Y94" s="18">
        <v>0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 t="s">
        <v>1379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1</v>
      </c>
      <c r="AO94" s="18">
        <v>0</v>
      </c>
      <c r="AP94" s="21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8">
        <v>0</v>
      </c>
      <c r="BB94" s="18">
        <v>0</v>
      </c>
      <c r="BC94" s="18">
        <v>0</v>
      </c>
      <c r="BD94" s="18">
        <v>0</v>
      </c>
      <c r="BE94" s="18">
        <v>0</v>
      </c>
      <c r="BF94" s="18">
        <v>0</v>
      </c>
      <c r="BG94" s="18">
        <v>0</v>
      </c>
      <c r="BH94" s="18">
        <v>0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0</v>
      </c>
      <c r="BP94" s="18">
        <v>0</v>
      </c>
      <c r="BQ94" s="18">
        <v>0</v>
      </c>
      <c r="BR94" s="18">
        <v>0</v>
      </c>
      <c r="BS94" s="18">
        <v>0</v>
      </c>
      <c r="BT94" s="18">
        <v>0</v>
      </c>
      <c r="BU94" s="18">
        <v>0</v>
      </c>
      <c r="BV94" s="18">
        <v>0</v>
      </c>
      <c r="BW94" s="18">
        <v>0</v>
      </c>
      <c r="BX94" s="18">
        <v>0</v>
      </c>
      <c r="BY94" s="18">
        <v>0</v>
      </c>
      <c r="BZ94" s="18">
        <v>0</v>
      </c>
      <c r="CA94" s="18">
        <v>0</v>
      </c>
      <c r="CB94" s="18">
        <v>0</v>
      </c>
      <c r="CC94" s="18">
        <v>0</v>
      </c>
      <c r="CD94" s="18">
        <v>0</v>
      </c>
    </row>
    <row r="95" spans="1:82">
      <c r="A95" s="18" t="s">
        <v>1144</v>
      </c>
      <c r="B95" s="18" t="str">
        <f>VLOOKUP(A95,All!H$2:J$465,3,FALSE)</f>
        <v>CHL | MAUCO</v>
      </c>
      <c r="C95" s="18"/>
      <c r="D95" s="18"/>
      <c r="E95" s="18">
        <f>VLOOKUP(A95,All!L$2:N$465,3,FALSE)</f>
        <v>93</v>
      </c>
      <c r="F95" s="18">
        <f>VLOOKUP(A95,All!O$2:P$465,2,FALSE)</f>
        <v>0</v>
      </c>
      <c r="G95" s="18" t="s">
        <v>1144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-1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 t="s">
        <v>1144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21">
        <v>0</v>
      </c>
      <c r="AQ95" s="18">
        <v>1</v>
      </c>
      <c r="AR95" s="18">
        <v>0</v>
      </c>
      <c r="AS95" s="18">
        <v>-1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1</v>
      </c>
      <c r="BF95" s="18">
        <v>0</v>
      </c>
      <c r="BG95" s="18">
        <v>0</v>
      </c>
      <c r="BH95" s="18">
        <v>0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0</v>
      </c>
      <c r="BP95" s="18">
        <v>0</v>
      </c>
      <c r="BQ95" s="18">
        <v>0</v>
      </c>
      <c r="BR95" s="18">
        <v>0</v>
      </c>
      <c r="BS95" s="18">
        <v>0</v>
      </c>
      <c r="BT95" s="18">
        <v>0</v>
      </c>
      <c r="BU95" s="18">
        <v>0</v>
      </c>
      <c r="BV95" s="18">
        <v>0</v>
      </c>
      <c r="BW95" s="18">
        <v>0</v>
      </c>
      <c r="BX95" s="18">
        <v>0</v>
      </c>
      <c r="BY95" s="18">
        <v>0</v>
      </c>
      <c r="BZ95" s="18">
        <v>0</v>
      </c>
      <c r="CA95" s="18">
        <v>0</v>
      </c>
      <c r="CB95" s="18">
        <v>0</v>
      </c>
      <c r="CC95" s="18">
        <v>0</v>
      </c>
      <c r="CD95" s="18">
        <v>0</v>
      </c>
    </row>
    <row r="96" spans="1:82">
      <c r="A96" s="18" t="s">
        <v>1318</v>
      </c>
      <c r="B96" s="18" t="str">
        <f>VLOOKUP(A96,All!H$2:J$465,3,FALSE)</f>
        <v>CHL | MAUCO</v>
      </c>
      <c r="C96" s="18"/>
      <c r="D96" s="18"/>
      <c r="E96" s="18">
        <f>VLOOKUP(A96,All!L$2:N$465,3,FALSE)</f>
        <v>93</v>
      </c>
      <c r="F96" s="18">
        <f>VLOOKUP(A96,All!O$2:P$465,2,FALSE)</f>
        <v>0</v>
      </c>
      <c r="G96" s="18" t="s">
        <v>1318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0</v>
      </c>
      <c r="N96" s="18">
        <v>0</v>
      </c>
      <c r="O96" s="18">
        <v>0</v>
      </c>
      <c r="P96" s="18">
        <v>0</v>
      </c>
      <c r="Q96" s="18">
        <v>0</v>
      </c>
      <c r="R96" s="18">
        <v>1</v>
      </c>
      <c r="S96" s="18">
        <v>0</v>
      </c>
      <c r="T96" s="18">
        <v>0</v>
      </c>
      <c r="U96" s="18">
        <v>0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 t="s">
        <v>1318</v>
      </c>
      <c r="AG96" s="18">
        <v>0</v>
      </c>
      <c r="AH96" s="18">
        <v>1</v>
      </c>
      <c r="AI96" s="18">
        <v>0</v>
      </c>
      <c r="AJ96" s="18">
        <v>-1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21">
        <v>0</v>
      </c>
      <c r="AQ96" s="18">
        <v>1</v>
      </c>
      <c r="AR96" s="18">
        <v>0</v>
      </c>
      <c r="AS96" s="18">
        <v>1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1</v>
      </c>
      <c r="BF96" s="18">
        <v>0</v>
      </c>
      <c r="BG96" s="18">
        <v>0</v>
      </c>
      <c r="BH96" s="18">
        <v>0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0</v>
      </c>
      <c r="BP96" s="18">
        <v>0</v>
      </c>
      <c r="BQ96" s="18">
        <v>0</v>
      </c>
      <c r="BR96" s="18">
        <v>0</v>
      </c>
      <c r="BS96" s="18">
        <v>0</v>
      </c>
      <c r="BT96" s="18">
        <v>-1</v>
      </c>
      <c r="BU96" s="18">
        <v>0</v>
      </c>
      <c r="BV96" s="18">
        <v>0</v>
      </c>
      <c r="BW96" s="18">
        <v>0</v>
      </c>
      <c r="BX96" s="18">
        <v>0</v>
      </c>
      <c r="BY96" s="18">
        <v>0</v>
      </c>
      <c r="BZ96" s="18">
        <v>0</v>
      </c>
      <c r="CA96" s="18">
        <v>0</v>
      </c>
      <c r="CB96" s="18">
        <v>0</v>
      </c>
      <c r="CC96" s="18">
        <v>0</v>
      </c>
      <c r="CD96" s="18">
        <v>0</v>
      </c>
    </row>
    <row r="97" spans="1:82">
      <c r="A97" s="18" t="s">
        <v>1169</v>
      </c>
      <c r="B97" s="18" t="str">
        <f>VLOOKUP(A97,All!H$2:J$465,3,FALSE)</f>
        <v>CHL | MAUCO</v>
      </c>
      <c r="C97" s="18"/>
      <c r="D97" s="18"/>
      <c r="E97" s="18">
        <f>VLOOKUP(A97,All!L$2:N$465,3,FALSE)</f>
        <v>93</v>
      </c>
      <c r="F97" s="18">
        <f>VLOOKUP(A97,All!O$2:P$465,2,FALSE)</f>
        <v>0</v>
      </c>
      <c r="G97" s="18" t="s">
        <v>1169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1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 t="s">
        <v>1169</v>
      </c>
      <c r="AG97" s="18">
        <v>0</v>
      </c>
      <c r="AH97" s="18">
        <v>1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21">
        <v>0</v>
      </c>
      <c r="AQ97" s="18">
        <v>1</v>
      </c>
      <c r="AR97" s="18">
        <v>0</v>
      </c>
      <c r="AS97" s="18">
        <v>1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8">
        <v>0</v>
      </c>
      <c r="BB97" s="18">
        <v>0</v>
      </c>
      <c r="BC97" s="18">
        <v>0</v>
      </c>
      <c r="BD97" s="18">
        <v>0</v>
      </c>
      <c r="BE97" s="18">
        <v>1</v>
      </c>
      <c r="BF97" s="18">
        <v>0</v>
      </c>
      <c r="BG97" s="18">
        <v>0</v>
      </c>
      <c r="BH97" s="18">
        <v>0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8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</row>
    <row r="98" spans="1:82">
      <c r="A98" s="18" t="s">
        <v>1215</v>
      </c>
      <c r="B98" s="18" t="str">
        <f>VLOOKUP(A98,All!H$2:J$465,3,FALSE)</f>
        <v>CHL | MAUCO</v>
      </c>
      <c r="C98" s="18"/>
      <c r="D98" s="18"/>
      <c r="E98" s="18">
        <f>VLOOKUP(A98,All!L$2:N$465,3,FALSE)</f>
        <v>93</v>
      </c>
      <c r="F98" s="18">
        <f>VLOOKUP(A98,All!O$2:P$465,2,FALSE)</f>
        <v>0</v>
      </c>
      <c r="G98" s="18" t="s">
        <v>1215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1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 t="s">
        <v>1215</v>
      </c>
      <c r="AG98" s="18">
        <v>0</v>
      </c>
      <c r="AH98" s="18">
        <v>1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21">
        <v>0</v>
      </c>
      <c r="AQ98" s="18">
        <v>1</v>
      </c>
      <c r="AR98" s="18">
        <v>0</v>
      </c>
      <c r="AS98" s="18">
        <v>1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8">
        <v>0</v>
      </c>
      <c r="BB98" s="18">
        <v>0</v>
      </c>
      <c r="BC98" s="18">
        <v>0</v>
      </c>
      <c r="BD98" s="18">
        <v>0</v>
      </c>
      <c r="BE98" s="18">
        <v>1</v>
      </c>
      <c r="BF98" s="18">
        <v>0</v>
      </c>
      <c r="BG98" s="18">
        <v>0</v>
      </c>
      <c r="BH98" s="18">
        <v>0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8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</row>
    <row r="99" spans="1:82">
      <c r="A99" s="18" t="s">
        <v>1441</v>
      </c>
      <c r="B99" s="18" t="str">
        <f>VLOOKUP(A99,All!H$2:J$465,3,FALSE)</f>
        <v>CHL | MAUCO</v>
      </c>
      <c r="C99" s="18"/>
      <c r="D99" s="18"/>
      <c r="E99" s="18">
        <f>VLOOKUP(A99,All!L$2:N$465,3,FALSE)</f>
        <v>93</v>
      </c>
      <c r="F99" s="18">
        <f>VLOOKUP(A99,All!O$2:P$465,2,FALSE)</f>
        <v>0</v>
      </c>
      <c r="G99" s="18" t="s">
        <v>1441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1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 t="s">
        <v>1441</v>
      </c>
      <c r="AG99" s="18">
        <v>0</v>
      </c>
      <c r="AH99" s="18">
        <v>1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21">
        <v>0</v>
      </c>
      <c r="AQ99" s="18">
        <v>1</v>
      </c>
      <c r="AR99" s="18">
        <v>0</v>
      </c>
      <c r="AS99" s="18">
        <v>1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8">
        <v>0</v>
      </c>
      <c r="BB99" s="18">
        <v>0</v>
      </c>
      <c r="BC99" s="18">
        <v>0</v>
      </c>
      <c r="BD99" s="18">
        <v>0</v>
      </c>
      <c r="BE99" s="18">
        <v>1</v>
      </c>
      <c r="BF99" s="18">
        <v>0</v>
      </c>
      <c r="BG99" s="18">
        <v>0</v>
      </c>
      <c r="BH99" s="18">
        <v>0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</row>
    <row r="100" spans="1:82">
      <c r="A100" s="18" t="s">
        <v>1575</v>
      </c>
      <c r="B100" s="18" t="str">
        <f>VLOOKUP(A100,All!H$2:J$465,3,FALSE)</f>
        <v>CHL | Hospital de Curicó</v>
      </c>
      <c r="C100" s="18"/>
      <c r="D100" s="18"/>
      <c r="E100" s="18">
        <f>VLOOKUP(A100,All!L$2:N$465,3,FALSE)</f>
        <v>93</v>
      </c>
      <c r="F100" s="18">
        <f>VLOOKUP(A100,All!O$2:P$465,2,FALSE)</f>
        <v>0</v>
      </c>
      <c r="G100" s="18" t="s">
        <v>1575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0</v>
      </c>
      <c r="R100" s="18">
        <v>1</v>
      </c>
      <c r="S100" s="18">
        <v>0</v>
      </c>
      <c r="T100" s="18">
        <v>0</v>
      </c>
      <c r="U100" s="18">
        <v>0</v>
      </c>
      <c r="V100" s="18">
        <v>0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 t="s">
        <v>1575</v>
      </c>
      <c r="AG100" s="18">
        <v>0</v>
      </c>
      <c r="AH100" s="18">
        <v>1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21">
        <v>0</v>
      </c>
      <c r="AQ100" s="18">
        <v>1</v>
      </c>
      <c r="AR100" s="18">
        <v>0</v>
      </c>
      <c r="AS100" s="18">
        <v>1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8">
        <v>0</v>
      </c>
      <c r="BB100" s="18">
        <v>0</v>
      </c>
      <c r="BC100" s="18">
        <v>0</v>
      </c>
      <c r="BD100" s="18">
        <v>0</v>
      </c>
      <c r="BE100" s="18">
        <v>1</v>
      </c>
      <c r="BF100" s="18">
        <v>0</v>
      </c>
      <c r="BG100" s="18">
        <v>0</v>
      </c>
      <c r="BH100" s="18">
        <v>0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0</v>
      </c>
      <c r="CA100" s="18">
        <v>0</v>
      </c>
      <c r="CB100" s="18">
        <v>0</v>
      </c>
      <c r="CC100" s="18">
        <v>0</v>
      </c>
      <c r="CD100" s="18">
        <v>0</v>
      </c>
    </row>
    <row r="101" spans="1:82">
      <c r="A101" s="18" t="s">
        <v>1294</v>
      </c>
      <c r="B101" s="18" t="str">
        <f>VLOOKUP(A101,All!H$2:J$465,3,FALSE)</f>
        <v>CHL | MAUCO</v>
      </c>
      <c r="C101" s="18"/>
      <c r="D101" s="18"/>
      <c r="E101" s="18">
        <f>VLOOKUP(A101,All!L$2:N$465,3,FALSE)</f>
        <v>93</v>
      </c>
      <c r="F101" s="18">
        <f>VLOOKUP(A101,All!O$2:P$465,2,FALSE)</f>
        <v>0</v>
      </c>
      <c r="G101" s="18" t="s">
        <v>1294</v>
      </c>
      <c r="H101" s="18">
        <v>0</v>
      </c>
      <c r="I101" s="18">
        <v>0</v>
      </c>
      <c r="J101" s="18">
        <v>1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1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 t="s">
        <v>1294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21">
        <v>0</v>
      </c>
      <c r="AQ101" s="18">
        <v>0</v>
      </c>
      <c r="AR101" s="18">
        <v>0</v>
      </c>
      <c r="AS101" s="18">
        <v>1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8">
        <v>0</v>
      </c>
      <c r="BB101" s="18">
        <v>0</v>
      </c>
      <c r="BC101" s="18">
        <v>0</v>
      </c>
      <c r="BD101" s="18">
        <v>0</v>
      </c>
      <c r="BE101" s="18">
        <v>0</v>
      </c>
      <c r="BF101" s="18">
        <v>0</v>
      </c>
      <c r="BG101" s="18">
        <v>0</v>
      </c>
      <c r="BH101" s="18">
        <v>0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</row>
    <row r="102" spans="1:82">
      <c r="A102" s="18" t="s">
        <v>1333</v>
      </c>
      <c r="B102" s="18" t="str">
        <f>VLOOKUP(A102,All!H$2:J$465,3,FALSE)</f>
        <v>CHL | MAUCO</v>
      </c>
      <c r="C102" s="18"/>
      <c r="D102" s="18"/>
      <c r="E102" s="18">
        <f>VLOOKUP(A102,All!L$2:N$465,3,FALSE)</f>
        <v>93</v>
      </c>
      <c r="F102" s="18">
        <f>VLOOKUP(A102,All!O$2:P$465,2,FALSE)</f>
        <v>0</v>
      </c>
      <c r="G102" s="18" t="s">
        <v>1333</v>
      </c>
      <c r="H102" s="18">
        <v>0</v>
      </c>
      <c r="I102" s="18">
        <v>0</v>
      </c>
      <c r="J102" s="18">
        <v>1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1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0</v>
      </c>
      <c r="Y102" s="18">
        <v>0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 t="s">
        <v>1333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21">
        <v>0</v>
      </c>
      <c r="AQ102" s="18">
        <v>0</v>
      </c>
      <c r="AR102" s="18">
        <v>0</v>
      </c>
      <c r="AS102" s="18">
        <v>1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8">
        <v>0</v>
      </c>
      <c r="BB102" s="18">
        <v>0</v>
      </c>
      <c r="BC102" s="18">
        <v>0</v>
      </c>
      <c r="BD102" s="18">
        <v>0</v>
      </c>
      <c r="BE102" s="18">
        <v>0</v>
      </c>
      <c r="BF102" s="18">
        <v>0</v>
      </c>
      <c r="BG102" s="18">
        <v>0</v>
      </c>
      <c r="BH102" s="18">
        <v>0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0</v>
      </c>
      <c r="CD102" s="18">
        <v>0</v>
      </c>
    </row>
    <row r="103" spans="1:82">
      <c r="A103" s="18" t="s">
        <v>1607</v>
      </c>
      <c r="B103" s="18" t="str">
        <f>VLOOKUP(A103,All!H$2:J$465,3,FALSE)</f>
        <v>CHL | MAUCO</v>
      </c>
      <c r="C103" s="18"/>
      <c r="D103" s="18"/>
      <c r="E103" s="18">
        <f>VLOOKUP(A103,All!L$2:N$465,3,FALSE)</f>
        <v>93</v>
      </c>
      <c r="F103" s="18">
        <f>VLOOKUP(A103,All!O$2:P$465,2,FALSE)</f>
        <v>0</v>
      </c>
      <c r="G103" s="18" t="s">
        <v>1607</v>
      </c>
      <c r="H103" s="18">
        <v>0</v>
      </c>
      <c r="I103" s="18">
        <v>0</v>
      </c>
      <c r="J103" s="18">
        <v>1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1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 t="s">
        <v>1607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21">
        <v>0</v>
      </c>
      <c r="AQ103" s="18">
        <v>0</v>
      </c>
      <c r="AR103" s="18">
        <v>0</v>
      </c>
      <c r="AS103" s="18">
        <v>1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8">
        <v>0</v>
      </c>
      <c r="BB103" s="18">
        <v>0</v>
      </c>
      <c r="BC103" s="18">
        <v>0</v>
      </c>
      <c r="BD103" s="18">
        <v>0</v>
      </c>
      <c r="BE103" s="18">
        <v>0</v>
      </c>
      <c r="BF103" s="18">
        <v>0</v>
      </c>
      <c r="BG103" s="18">
        <v>0</v>
      </c>
      <c r="BH103" s="18">
        <v>0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0</v>
      </c>
      <c r="BP103" s="18">
        <v>0</v>
      </c>
      <c r="BQ103" s="18">
        <v>0</v>
      </c>
      <c r="BR103" s="18">
        <v>0</v>
      </c>
      <c r="BS103" s="18">
        <v>0</v>
      </c>
      <c r="BT103" s="18">
        <v>0</v>
      </c>
      <c r="BU103" s="18">
        <v>0</v>
      </c>
      <c r="BV103" s="18">
        <v>0</v>
      </c>
      <c r="BW103" s="18">
        <v>0</v>
      </c>
      <c r="BX103" s="18">
        <v>0</v>
      </c>
      <c r="BY103" s="18">
        <v>0</v>
      </c>
      <c r="BZ103" s="18">
        <v>0</v>
      </c>
      <c r="CA103" s="18">
        <v>0</v>
      </c>
      <c r="CB103" s="18">
        <v>0</v>
      </c>
      <c r="CC103" s="18">
        <v>0</v>
      </c>
      <c r="CD103" s="18">
        <v>0</v>
      </c>
    </row>
    <row r="104" spans="1:82">
      <c r="A104" s="18" t="s">
        <v>1275</v>
      </c>
      <c r="B104" s="18" t="str">
        <f>VLOOKUP(A104,All!H$2:J$465,3,FALSE)</f>
        <v>CHL | MAUCO</v>
      </c>
      <c r="C104" s="18"/>
      <c r="D104" s="18"/>
      <c r="E104" s="18">
        <f>VLOOKUP(A104,All!L$2:N$465,3,FALSE)</f>
        <v>93</v>
      </c>
      <c r="F104" s="18">
        <f>VLOOKUP(A104,All!O$2:P$465,2,FALSE)</f>
        <v>0</v>
      </c>
      <c r="G104" s="18" t="s">
        <v>1275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  <c r="T104" s="18">
        <v>0</v>
      </c>
      <c r="U104" s="18">
        <v>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 t="s">
        <v>1275</v>
      </c>
      <c r="AG104" s="18">
        <v>0</v>
      </c>
      <c r="AH104" s="18">
        <v>0</v>
      </c>
      <c r="AI104" s="18">
        <v>1</v>
      </c>
      <c r="AJ104" s="18">
        <v>1</v>
      </c>
      <c r="AK104" s="18">
        <v>0</v>
      </c>
      <c r="AL104" s="18">
        <v>0</v>
      </c>
      <c r="AM104" s="18">
        <v>0</v>
      </c>
      <c r="AN104" s="18">
        <v>0</v>
      </c>
      <c r="AO104" s="18">
        <v>1</v>
      </c>
      <c r="AP104" s="21">
        <v>0</v>
      </c>
      <c r="AQ104" s="18">
        <v>0</v>
      </c>
      <c r="AR104" s="18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0</v>
      </c>
      <c r="BD104" s="18">
        <v>0</v>
      </c>
      <c r="BE104" s="18">
        <v>0</v>
      </c>
      <c r="BF104" s="18">
        <v>0</v>
      </c>
      <c r="BG104" s="18">
        <v>0</v>
      </c>
      <c r="BH104" s="18">
        <v>0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0</v>
      </c>
      <c r="BP104" s="18">
        <v>0</v>
      </c>
      <c r="BQ104" s="18">
        <v>0</v>
      </c>
      <c r="BR104" s="18">
        <v>0</v>
      </c>
      <c r="BS104" s="18">
        <v>0</v>
      </c>
      <c r="BT104" s="18">
        <v>0</v>
      </c>
      <c r="BU104" s="18">
        <v>0</v>
      </c>
      <c r="BV104" s="18">
        <v>0</v>
      </c>
      <c r="BW104" s="18">
        <v>0</v>
      </c>
      <c r="BX104" s="18">
        <v>0</v>
      </c>
      <c r="BY104" s="18">
        <v>0</v>
      </c>
      <c r="BZ104" s="18">
        <v>0</v>
      </c>
      <c r="CA104" s="18">
        <v>0</v>
      </c>
      <c r="CB104" s="18">
        <v>0</v>
      </c>
      <c r="CC104" s="18">
        <v>0</v>
      </c>
      <c r="CD104" s="18">
        <v>0</v>
      </c>
    </row>
    <row r="105" spans="1:82">
      <c r="A105" s="18" t="s">
        <v>1112</v>
      </c>
      <c r="B105" s="18" t="str">
        <f>VLOOKUP(A105,All!H$2:J$465,3,FALSE)</f>
        <v>CHL | Hospital Padre Hurtado</v>
      </c>
      <c r="C105" s="18"/>
      <c r="D105" s="18"/>
      <c r="E105" s="18">
        <f>VLOOKUP(A105,All!L$2:N$465,3,FALSE)</f>
        <v>93</v>
      </c>
      <c r="F105" s="18">
        <f>VLOOKUP(A105,All!O$2:P$465,2,FALSE)</f>
        <v>0</v>
      </c>
      <c r="G105" s="18" t="s">
        <v>1112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0</v>
      </c>
      <c r="R105" s="18">
        <v>1</v>
      </c>
      <c r="S105" s="18">
        <v>0</v>
      </c>
      <c r="T105" s="18">
        <v>0</v>
      </c>
      <c r="U105" s="18">
        <v>0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 t="s">
        <v>1112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21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8">
        <v>0</v>
      </c>
      <c r="BB105" s="18">
        <v>0</v>
      </c>
      <c r="BC105" s="18">
        <v>0</v>
      </c>
      <c r="BD105" s="18">
        <v>0</v>
      </c>
      <c r="BE105" s="18">
        <v>0</v>
      </c>
      <c r="BF105" s="18">
        <v>0</v>
      </c>
      <c r="BG105" s="18">
        <v>0</v>
      </c>
      <c r="BH105" s="18">
        <v>0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0</v>
      </c>
      <c r="BP105" s="18">
        <v>0</v>
      </c>
      <c r="BQ105" s="18">
        <v>0</v>
      </c>
      <c r="BR105" s="18">
        <v>0</v>
      </c>
      <c r="BS105" s="18">
        <v>0</v>
      </c>
      <c r="BT105" s="18">
        <v>0</v>
      </c>
      <c r="BU105" s="18">
        <v>0</v>
      </c>
      <c r="BV105" s="18">
        <v>0</v>
      </c>
      <c r="BW105" s="18">
        <v>0</v>
      </c>
      <c r="BX105" s="18">
        <v>0</v>
      </c>
      <c r="BY105" s="18">
        <v>0</v>
      </c>
      <c r="BZ105" s="18">
        <v>0</v>
      </c>
      <c r="CA105" s="18">
        <v>0</v>
      </c>
      <c r="CB105" s="18">
        <v>0</v>
      </c>
      <c r="CC105" s="18">
        <v>0</v>
      </c>
      <c r="CD105" s="18">
        <v>0</v>
      </c>
    </row>
    <row r="106" spans="1:82">
      <c r="A106" s="18" t="s">
        <v>1239</v>
      </c>
      <c r="B106" s="18" t="str">
        <f>VLOOKUP(A106,All!H$2:J$465,3,FALSE)</f>
        <v>CHL | MAUCO</v>
      </c>
      <c r="C106" s="18"/>
      <c r="D106" s="18"/>
      <c r="E106" s="18">
        <f>VLOOKUP(A106,All!L$2:N$465,3,FALSE)</f>
        <v>93</v>
      </c>
      <c r="F106" s="18">
        <f>VLOOKUP(A106,All!O$2:P$465,2,FALSE)</f>
        <v>0</v>
      </c>
      <c r="G106" s="18" t="s">
        <v>1239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1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 t="s">
        <v>1239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21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8">
        <v>0</v>
      </c>
      <c r="BB106" s="18">
        <v>0</v>
      </c>
      <c r="BC106" s="18">
        <v>0</v>
      </c>
      <c r="BD106" s="18">
        <v>0</v>
      </c>
      <c r="BE106" s="18">
        <v>0</v>
      </c>
      <c r="BF106" s="18">
        <v>0</v>
      </c>
      <c r="BG106" s="18">
        <v>0</v>
      </c>
      <c r="BH106" s="18">
        <v>0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0</v>
      </c>
      <c r="BP106" s="18">
        <v>0</v>
      </c>
      <c r="BQ106" s="18">
        <v>0</v>
      </c>
      <c r="BR106" s="18">
        <v>0</v>
      </c>
      <c r="BS106" s="18">
        <v>0</v>
      </c>
      <c r="BT106" s="18">
        <v>0</v>
      </c>
      <c r="BU106" s="18">
        <v>0</v>
      </c>
      <c r="BV106" s="18">
        <v>0</v>
      </c>
      <c r="BW106" s="18">
        <v>0</v>
      </c>
      <c r="BX106" s="18">
        <v>0</v>
      </c>
      <c r="BY106" s="18">
        <v>0</v>
      </c>
      <c r="BZ106" s="18">
        <v>0</v>
      </c>
      <c r="CA106" s="18">
        <v>0</v>
      </c>
      <c r="CB106" s="18">
        <v>0</v>
      </c>
      <c r="CC106" s="18">
        <v>0</v>
      </c>
      <c r="CD106" s="18">
        <v>0</v>
      </c>
    </row>
    <row r="107" spans="1:82">
      <c r="A107" s="18" t="s">
        <v>1242</v>
      </c>
      <c r="B107" s="18" t="str">
        <f>VLOOKUP(A107,All!H$2:J$465,3,FALSE)</f>
        <v>CHL | MAUCO</v>
      </c>
      <c r="C107" s="18"/>
      <c r="D107" s="18"/>
      <c r="E107" s="18">
        <f>VLOOKUP(A107,All!L$2:N$465,3,FALSE)</f>
        <v>93</v>
      </c>
      <c r="F107" s="18">
        <f>VLOOKUP(A107,All!O$2:P$465,2,FALSE)</f>
        <v>0</v>
      </c>
      <c r="G107" s="18" t="s">
        <v>1242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1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 t="s">
        <v>1242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21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0</v>
      </c>
      <c r="BP107" s="18">
        <v>0</v>
      </c>
      <c r="BQ107" s="18">
        <v>0</v>
      </c>
      <c r="BR107" s="18">
        <v>0</v>
      </c>
      <c r="BS107" s="18">
        <v>0</v>
      </c>
      <c r="BT107" s="18">
        <v>0</v>
      </c>
      <c r="BU107" s="18">
        <v>0</v>
      </c>
      <c r="BV107" s="18">
        <v>0</v>
      </c>
      <c r="BW107" s="18">
        <v>0</v>
      </c>
      <c r="BX107" s="18">
        <v>0</v>
      </c>
      <c r="BY107" s="18">
        <v>0</v>
      </c>
      <c r="BZ107" s="18">
        <v>0</v>
      </c>
      <c r="CA107" s="18">
        <v>0</v>
      </c>
      <c r="CB107" s="18">
        <v>0</v>
      </c>
      <c r="CC107" s="18">
        <v>0</v>
      </c>
      <c r="CD107" s="18">
        <v>0</v>
      </c>
    </row>
    <row r="108" spans="1:82">
      <c r="A108" s="18" t="s">
        <v>1243</v>
      </c>
      <c r="B108" s="18" t="str">
        <f>VLOOKUP(A108,All!H$2:J$465,3,FALSE)</f>
        <v>CHL | MAUCO</v>
      </c>
      <c r="C108" s="18"/>
      <c r="D108" s="18"/>
      <c r="E108" s="18">
        <f>VLOOKUP(A108,All!L$2:N$465,3,FALSE)</f>
        <v>93</v>
      </c>
      <c r="F108" s="18">
        <f>VLOOKUP(A108,All!O$2:P$465,2,FALSE)</f>
        <v>0</v>
      </c>
      <c r="G108" s="18" t="s">
        <v>1243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1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 t="s">
        <v>1243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21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8">
        <v>0</v>
      </c>
      <c r="BB108" s="18">
        <v>0</v>
      </c>
      <c r="BC108" s="18">
        <v>0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0</v>
      </c>
      <c r="BP108" s="18">
        <v>0</v>
      </c>
      <c r="BQ108" s="18">
        <v>0</v>
      </c>
      <c r="BR108" s="18">
        <v>0</v>
      </c>
      <c r="BS108" s="18">
        <v>0</v>
      </c>
      <c r="BT108" s="18">
        <v>0</v>
      </c>
      <c r="BU108" s="18">
        <v>0</v>
      </c>
      <c r="BV108" s="18">
        <v>0</v>
      </c>
      <c r="BW108" s="18">
        <v>0</v>
      </c>
      <c r="BX108" s="18">
        <v>0</v>
      </c>
      <c r="BY108" s="18">
        <v>0</v>
      </c>
      <c r="BZ108" s="18">
        <v>0</v>
      </c>
      <c r="CA108" s="18">
        <v>0</v>
      </c>
      <c r="CB108" s="18">
        <v>0</v>
      </c>
      <c r="CC108" s="18">
        <v>0</v>
      </c>
      <c r="CD108" s="18">
        <v>0</v>
      </c>
    </row>
    <row r="109" spans="1:82">
      <c r="A109" s="18" t="s">
        <v>1273</v>
      </c>
      <c r="B109" s="18" t="str">
        <f>VLOOKUP(A109,All!H$2:J$465,3,FALSE)</f>
        <v>CHL | MAUCO</v>
      </c>
      <c r="C109" s="18"/>
      <c r="D109" s="18"/>
      <c r="E109" s="18">
        <f>VLOOKUP(A109,All!L$2:N$465,3,FALSE)</f>
        <v>93</v>
      </c>
      <c r="F109" s="18">
        <f>VLOOKUP(A109,All!O$2:P$465,2,FALSE)</f>
        <v>0</v>
      </c>
      <c r="G109" s="18" t="s">
        <v>1273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1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 t="s">
        <v>1273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21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0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0</v>
      </c>
      <c r="BP109" s="18">
        <v>0</v>
      </c>
      <c r="BQ109" s="18">
        <v>0</v>
      </c>
      <c r="BR109" s="18">
        <v>0</v>
      </c>
      <c r="BS109" s="18">
        <v>0</v>
      </c>
      <c r="BT109" s="18">
        <v>0</v>
      </c>
      <c r="BU109" s="18">
        <v>0</v>
      </c>
      <c r="BV109" s="18">
        <v>0</v>
      </c>
      <c r="BW109" s="18">
        <v>0</v>
      </c>
      <c r="BX109" s="18">
        <v>0</v>
      </c>
      <c r="BY109" s="18">
        <v>0</v>
      </c>
      <c r="BZ109" s="18">
        <v>0</v>
      </c>
      <c r="CA109" s="18">
        <v>0</v>
      </c>
      <c r="CB109" s="18">
        <v>0</v>
      </c>
      <c r="CC109" s="18">
        <v>0</v>
      </c>
      <c r="CD109" s="18">
        <v>0</v>
      </c>
    </row>
    <row r="110" spans="1:82">
      <c r="A110" s="18" t="s">
        <v>1485</v>
      </c>
      <c r="B110" s="18" t="str">
        <f>VLOOKUP(A110,All!H$2:J$465,3,FALSE)</f>
        <v>CHL | Hospital de Curicó</v>
      </c>
      <c r="C110" s="18"/>
      <c r="D110" s="18"/>
      <c r="E110" s="18">
        <f>VLOOKUP(A110,All!L$2:N$465,3,FALSE)</f>
        <v>93</v>
      </c>
      <c r="F110" s="18">
        <f>VLOOKUP(A110,All!O$2:P$465,2,FALSE)</f>
        <v>0</v>
      </c>
      <c r="G110" s="18" t="s">
        <v>1485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1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 t="s">
        <v>1485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21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0</v>
      </c>
      <c r="BC110" s="18">
        <v>0</v>
      </c>
      <c r="BD110" s="18">
        <v>0</v>
      </c>
      <c r="BE110" s="18">
        <v>0</v>
      </c>
      <c r="BF110" s="18">
        <v>0</v>
      </c>
      <c r="BG110" s="18">
        <v>0</v>
      </c>
      <c r="BH110" s="18">
        <v>0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0</v>
      </c>
      <c r="BP110" s="18">
        <v>0</v>
      </c>
      <c r="BQ110" s="18">
        <v>0</v>
      </c>
      <c r="BR110" s="18">
        <v>0</v>
      </c>
      <c r="BS110" s="18">
        <v>0</v>
      </c>
      <c r="BT110" s="18">
        <v>0</v>
      </c>
      <c r="BU110" s="18">
        <v>0</v>
      </c>
      <c r="BV110" s="18">
        <v>0</v>
      </c>
      <c r="BW110" s="18">
        <v>0</v>
      </c>
      <c r="BX110" s="18">
        <v>0</v>
      </c>
      <c r="BY110" s="18">
        <v>0</v>
      </c>
      <c r="BZ110" s="18">
        <v>0</v>
      </c>
      <c r="CA110" s="18">
        <v>0</v>
      </c>
      <c r="CB110" s="18">
        <v>0</v>
      </c>
      <c r="CC110" s="18">
        <v>0</v>
      </c>
      <c r="CD110" s="18">
        <v>0</v>
      </c>
    </row>
    <row r="111" spans="1:82">
      <c r="A111" s="18" t="s">
        <v>1347</v>
      </c>
      <c r="B111" s="18" t="str">
        <f>VLOOKUP(A111,All!H$2:J$465,3,FALSE)</f>
        <v>CHL | MAUCO</v>
      </c>
      <c r="C111" s="18"/>
      <c r="D111" s="18"/>
      <c r="E111" s="18">
        <f>VLOOKUP(A111,All!L$2:N$465,3,FALSE)</f>
        <v>95</v>
      </c>
      <c r="F111" s="18">
        <f>VLOOKUP(A111,All!O$2:P$465,2,FALSE)</f>
        <v>0</v>
      </c>
      <c r="G111" s="18" t="s">
        <v>1347</v>
      </c>
      <c r="H111" s="18">
        <v>1</v>
      </c>
      <c r="I111" s="18">
        <v>0</v>
      </c>
      <c r="J111" s="18">
        <v>1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 t="s">
        <v>1347</v>
      </c>
      <c r="AG111" s="18">
        <v>0</v>
      </c>
      <c r="AH111" s="18">
        <v>0</v>
      </c>
      <c r="AI111" s="18">
        <v>1</v>
      </c>
      <c r="AJ111" s="18">
        <v>1</v>
      </c>
      <c r="AK111" s="18">
        <v>0</v>
      </c>
      <c r="AL111" s="18">
        <v>1</v>
      </c>
      <c r="AM111" s="18">
        <v>0</v>
      </c>
      <c r="AN111" s="18">
        <v>0</v>
      </c>
      <c r="AO111" s="18">
        <v>0</v>
      </c>
      <c r="AP111" s="21">
        <v>0</v>
      </c>
      <c r="AQ111" s="18">
        <v>1</v>
      </c>
      <c r="AR111" s="18">
        <v>0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8">
        <v>0</v>
      </c>
      <c r="BB111" s="18">
        <v>0</v>
      </c>
      <c r="BC111" s="18">
        <v>0</v>
      </c>
      <c r="BD111" s="18">
        <v>0</v>
      </c>
      <c r="BE111" s="18">
        <v>1</v>
      </c>
      <c r="BF111" s="18">
        <v>1</v>
      </c>
      <c r="BG111" s="18">
        <v>0</v>
      </c>
      <c r="BH111" s="18">
        <v>0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0</v>
      </c>
      <c r="BP111" s="18">
        <v>0</v>
      </c>
      <c r="BQ111" s="18">
        <v>0</v>
      </c>
      <c r="BR111" s="18">
        <v>0</v>
      </c>
      <c r="BS111" s="18">
        <v>0</v>
      </c>
      <c r="BT111" s="18">
        <v>-1</v>
      </c>
      <c r="BU111" s="18">
        <v>0</v>
      </c>
      <c r="BV111" s="18">
        <v>0</v>
      </c>
      <c r="BW111" s="18">
        <v>0</v>
      </c>
      <c r="BX111" s="18">
        <v>0</v>
      </c>
      <c r="BY111" s="18">
        <v>0</v>
      </c>
      <c r="BZ111" s="18">
        <v>0</v>
      </c>
      <c r="CA111" s="18">
        <v>0</v>
      </c>
      <c r="CB111" s="18">
        <v>0</v>
      </c>
      <c r="CC111" s="18">
        <v>0</v>
      </c>
      <c r="CD111" s="18">
        <v>0</v>
      </c>
    </row>
    <row r="112" spans="1:82">
      <c r="A112" s="18" t="s">
        <v>1383</v>
      </c>
      <c r="B112" s="18" t="str">
        <f>VLOOKUP(A112,All!H$2:J$465,3,FALSE)</f>
        <v>CHL | MAUCO</v>
      </c>
      <c r="C112" s="18"/>
      <c r="D112" s="18"/>
      <c r="E112" s="18">
        <f>VLOOKUP(A112,All!L$2:N$465,3,FALSE)</f>
        <v>95</v>
      </c>
      <c r="F112" s="18">
        <f>VLOOKUP(A112,All!O$2:P$465,2,FALSE)</f>
        <v>0</v>
      </c>
      <c r="G112" s="18" t="s">
        <v>1383</v>
      </c>
      <c r="H112" s="18">
        <v>1</v>
      </c>
      <c r="I112" s="18">
        <v>0</v>
      </c>
      <c r="J112" s="18">
        <v>1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 t="s">
        <v>1383</v>
      </c>
      <c r="AG112" s="18">
        <v>0</v>
      </c>
      <c r="AH112" s="18">
        <v>0</v>
      </c>
      <c r="AI112" s="18">
        <v>1</v>
      </c>
      <c r="AJ112" s="18">
        <v>1</v>
      </c>
      <c r="AK112" s="18">
        <v>0</v>
      </c>
      <c r="AL112" s="18">
        <v>1</v>
      </c>
      <c r="AM112" s="18">
        <v>0</v>
      </c>
      <c r="AN112" s="18">
        <v>0</v>
      </c>
      <c r="AO112" s="18">
        <v>0</v>
      </c>
      <c r="AP112" s="21">
        <v>0</v>
      </c>
      <c r="AQ112" s="18">
        <v>1</v>
      </c>
      <c r="AR112" s="18">
        <v>0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8">
        <v>0</v>
      </c>
      <c r="BB112" s="18">
        <v>0</v>
      </c>
      <c r="BC112" s="18">
        <v>0</v>
      </c>
      <c r="BD112" s="18">
        <v>0</v>
      </c>
      <c r="BE112" s="18">
        <v>1</v>
      </c>
      <c r="BF112" s="18">
        <v>1</v>
      </c>
      <c r="BG112" s="18">
        <v>0</v>
      </c>
      <c r="BH112" s="18">
        <v>0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0</v>
      </c>
      <c r="BP112" s="18">
        <v>0</v>
      </c>
      <c r="BQ112" s="18">
        <v>0</v>
      </c>
      <c r="BR112" s="18">
        <v>0</v>
      </c>
      <c r="BS112" s="18">
        <v>0</v>
      </c>
      <c r="BT112" s="18">
        <v>-1</v>
      </c>
      <c r="BU112" s="18">
        <v>0</v>
      </c>
      <c r="BV112" s="18">
        <v>0</v>
      </c>
      <c r="BW112" s="18">
        <v>0</v>
      </c>
      <c r="BX112" s="18">
        <v>0</v>
      </c>
      <c r="BY112" s="18">
        <v>0</v>
      </c>
      <c r="BZ112" s="18">
        <v>0</v>
      </c>
      <c r="CA112" s="18">
        <v>0</v>
      </c>
      <c r="CB112" s="18">
        <v>0</v>
      </c>
      <c r="CC112" s="18">
        <v>0</v>
      </c>
      <c r="CD112" s="18">
        <v>0</v>
      </c>
    </row>
    <row r="113" spans="1:82">
      <c r="A113" s="18" t="s">
        <v>1569</v>
      </c>
      <c r="B113" s="18" t="str">
        <f>VLOOKUP(A113,All!H$2:J$465,3,FALSE)</f>
        <v>CHL | Hospital de Curicó</v>
      </c>
      <c r="C113" s="18"/>
      <c r="D113" s="18"/>
      <c r="E113" s="18">
        <f>VLOOKUP(A113,All!L$2:N$465,3,FALSE)</f>
        <v>101</v>
      </c>
      <c r="F113" s="18">
        <f>VLOOKUP(A113,All!O$2:P$465,2,FALSE)</f>
        <v>0</v>
      </c>
      <c r="G113" s="18" t="s">
        <v>1569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v>0</v>
      </c>
      <c r="T113" s="18">
        <v>1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 t="s">
        <v>1569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1</v>
      </c>
      <c r="AM113" s="18">
        <v>0</v>
      </c>
      <c r="AN113" s="18">
        <v>0</v>
      </c>
      <c r="AO113" s="18">
        <v>0</v>
      </c>
      <c r="AP113" s="21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8">
        <v>0</v>
      </c>
      <c r="BU113" s="18">
        <v>0</v>
      </c>
      <c r="BV113" s="18">
        <v>0</v>
      </c>
      <c r="BW113" s="18">
        <v>0</v>
      </c>
      <c r="BX113" s="18">
        <v>0</v>
      </c>
      <c r="BY113" s="18">
        <v>0</v>
      </c>
      <c r="BZ113" s="18">
        <v>0</v>
      </c>
      <c r="CA113" s="18">
        <v>0</v>
      </c>
      <c r="CB113" s="18">
        <v>0</v>
      </c>
      <c r="CC113" s="18">
        <v>0</v>
      </c>
      <c r="CD113" s="18">
        <v>0</v>
      </c>
    </row>
    <row r="114" spans="1:82">
      <c r="A114" s="18" t="s">
        <v>1165</v>
      </c>
      <c r="B114" s="18" t="str">
        <f>VLOOKUP(A114,All!H$2:J$465,3,FALSE)</f>
        <v>CHL | MAUCO</v>
      </c>
      <c r="C114" s="134">
        <v>40</v>
      </c>
      <c r="D114" s="134">
        <v>30</v>
      </c>
      <c r="E114" s="18">
        <f>VLOOKUP(A114,All!L$2:N$465,3,FALSE)</f>
        <v>131</v>
      </c>
      <c r="F114" s="18">
        <f>VLOOKUP(A114,All!O$2:P$465,2,FALSE)</f>
        <v>0</v>
      </c>
      <c r="G114" s="18" t="s">
        <v>1165</v>
      </c>
      <c r="H114" s="18">
        <v>1</v>
      </c>
      <c r="I114" s="18">
        <v>0</v>
      </c>
      <c r="J114" s="18">
        <v>1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R114" s="18">
        <v>0</v>
      </c>
      <c r="S114" s="18">
        <v>0</v>
      </c>
      <c r="T114" s="18">
        <v>0</v>
      </c>
      <c r="U114" s="18">
        <v>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 t="s">
        <v>1165</v>
      </c>
      <c r="AG114" s="18">
        <v>1</v>
      </c>
      <c r="AH114" s="18">
        <v>1</v>
      </c>
      <c r="AI114" s="18">
        <v>1</v>
      </c>
      <c r="AJ114" s="18">
        <v>1</v>
      </c>
      <c r="AK114" s="18">
        <v>1</v>
      </c>
      <c r="AL114" s="18">
        <v>-1</v>
      </c>
      <c r="AM114" s="18">
        <v>1</v>
      </c>
      <c r="AN114" s="18">
        <v>1</v>
      </c>
      <c r="AO114" s="18">
        <v>0</v>
      </c>
      <c r="AP114" s="21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8">
        <v>0</v>
      </c>
      <c r="BB114" s="18">
        <v>0</v>
      </c>
      <c r="BC114" s="18">
        <v>0</v>
      </c>
      <c r="BD114" s="18">
        <v>0</v>
      </c>
      <c r="BE114" s="18">
        <v>0</v>
      </c>
      <c r="BF114" s="18">
        <v>0</v>
      </c>
      <c r="BG114" s="18">
        <v>0</v>
      </c>
      <c r="BH114" s="18">
        <v>0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0</v>
      </c>
      <c r="BP114" s="18">
        <v>0</v>
      </c>
      <c r="BQ114" s="18">
        <v>0</v>
      </c>
      <c r="BR114" s="18">
        <v>0</v>
      </c>
      <c r="BS114" s="18">
        <v>0</v>
      </c>
      <c r="BT114" s="18">
        <v>-1</v>
      </c>
      <c r="BU114" s="18">
        <v>0</v>
      </c>
      <c r="BV114" s="18">
        <v>0</v>
      </c>
      <c r="BW114" s="18">
        <v>0</v>
      </c>
      <c r="BX114" s="18">
        <v>0</v>
      </c>
      <c r="BY114" s="18">
        <v>0</v>
      </c>
      <c r="BZ114" s="18">
        <v>0</v>
      </c>
      <c r="CA114" s="18">
        <v>0</v>
      </c>
      <c r="CB114" s="18">
        <v>0</v>
      </c>
      <c r="CC114" s="18">
        <v>0</v>
      </c>
      <c r="CD114" s="18">
        <v>0</v>
      </c>
    </row>
    <row r="115" spans="1:82">
      <c r="A115" s="18" t="s">
        <v>1166</v>
      </c>
      <c r="B115" s="18" t="str">
        <f>VLOOKUP(A115,All!H$2:J$465,3,FALSE)</f>
        <v>CHL | MAUCO</v>
      </c>
      <c r="C115" s="134">
        <v>40</v>
      </c>
      <c r="D115" s="134">
        <v>30</v>
      </c>
      <c r="E115" s="18">
        <f>VLOOKUP(A115,All!L$2:N$465,3,FALSE)</f>
        <v>131</v>
      </c>
      <c r="F115" s="18">
        <f>VLOOKUP(A115,All!O$2:P$465,2,FALSE)</f>
        <v>0</v>
      </c>
      <c r="G115" s="18" t="s">
        <v>1166</v>
      </c>
      <c r="H115" s="18">
        <v>1</v>
      </c>
      <c r="I115" s="18">
        <v>0</v>
      </c>
      <c r="J115" s="18">
        <v>1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 t="s">
        <v>1166</v>
      </c>
      <c r="AG115" s="18">
        <v>1</v>
      </c>
      <c r="AH115" s="18">
        <v>1</v>
      </c>
      <c r="AI115" s="18">
        <v>1</v>
      </c>
      <c r="AJ115" s="18">
        <v>1</v>
      </c>
      <c r="AK115" s="18">
        <v>1</v>
      </c>
      <c r="AL115" s="18">
        <v>-1</v>
      </c>
      <c r="AM115" s="18">
        <v>1</v>
      </c>
      <c r="AN115" s="18">
        <v>1</v>
      </c>
      <c r="AO115" s="18">
        <v>0</v>
      </c>
      <c r="AP115" s="21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8">
        <v>0</v>
      </c>
      <c r="BB115" s="18">
        <v>0</v>
      </c>
      <c r="BC115" s="18">
        <v>0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0</v>
      </c>
      <c r="BP115" s="18">
        <v>0</v>
      </c>
      <c r="BQ115" s="18">
        <v>0</v>
      </c>
      <c r="BR115" s="18">
        <v>0</v>
      </c>
      <c r="BS115" s="18">
        <v>0</v>
      </c>
      <c r="BT115" s="18">
        <v>-1</v>
      </c>
      <c r="BU115" s="18">
        <v>0</v>
      </c>
      <c r="BV115" s="18">
        <v>0</v>
      </c>
      <c r="BW115" s="18">
        <v>0</v>
      </c>
      <c r="BX115" s="18">
        <v>0</v>
      </c>
      <c r="BY115" s="18">
        <v>0</v>
      </c>
      <c r="BZ115" s="18">
        <v>0</v>
      </c>
      <c r="CA115" s="18">
        <v>0</v>
      </c>
      <c r="CB115" s="18">
        <v>0</v>
      </c>
      <c r="CC115" s="18">
        <v>0</v>
      </c>
      <c r="CD115" s="18">
        <v>0</v>
      </c>
    </row>
    <row r="116" spans="1:82">
      <c r="A116" s="18" t="s">
        <v>1138</v>
      </c>
      <c r="B116" s="18" t="str">
        <f>VLOOKUP(A116,All!H$2:J$465,3,FALSE)</f>
        <v>CHL | Hospital Padre Hurtado</v>
      </c>
      <c r="C116" s="18">
        <v>40</v>
      </c>
      <c r="D116" s="18">
        <v>41</v>
      </c>
      <c r="E116" s="18">
        <f>VLOOKUP(A116,All!L$2:N$465,3,FALSE)</f>
        <v>131</v>
      </c>
      <c r="F116" s="18">
        <f>VLOOKUP(A116,All!O$2:P$465,2,FALSE)</f>
        <v>0</v>
      </c>
      <c r="G116" s="18" t="s">
        <v>1138</v>
      </c>
      <c r="H116" s="18">
        <v>1</v>
      </c>
      <c r="I116" s="18">
        <v>0</v>
      </c>
      <c r="J116" s="18">
        <v>1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 t="s">
        <v>1138</v>
      </c>
      <c r="AG116" s="18">
        <v>1</v>
      </c>
      <c r="AH116" s="18">
        <v>1</v>
      </c>
      <c r="AI116" s="18">
        <v>1</v>
      </c>
      <c r="AJ116" s="18">
        <v>1</v>
      </c>
      <c r="AK116" s="18">
        <v>1</v>
      </c>
      <c r="AL116" s="18">
        <v>1</v>
      </c>
      <c r="AM116" s="18">
        <v>1</v>
      </c>
      <c r="AN116" s="18">
        <v>1</v>
      </c>
      <c r="AO116" s="18">
        <v>0</v>
      </c>
      <c r="AP116" s="21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0</v>
      </c>
      <c r="BP116" s="18">
        <v>0</v>
      </c>
      <c r="BQ116" s="18">
        <v>0</v>
      </c>
      <c r="BR116" s="18">
        <v>0</v>
      </c>
      <c r="BS116" s="18">
        <v>0</v>
      </c>
      <c r="BT116" s="18">
        <v>-1</v>
      </c>
      <c r="BU116" s="18">
        <v>0</v>
      </c>
      <c r="BV116" s="18">
        <v>0</v>
      </c>
      <c r="BW116" s="18">
        <v>0</v>
      </c>
      <c r="BX116" s="18">
        <v>0</v>
      </c>
      <c r="BY116" s="18">
        <v>0</v>
      </c>
      <c r="BZ116" s="18">
        <v>0</v>
      </c>
      <c r="CA116" s="18">
        <v>0</v>
      </c>
      <c r="CB116" s="18">
        <v>0</v>
      </c>
      <c r="CC116" s="18">
        <v>0</v>
      </c>
      <c r="CD116" s="18">
        <v>0</v>
      </c>
    </row>
    <row r="117" spans="1:82">
      <c r="A117" s="18" t="s">
        <v>1439</v>
      </c>
      <c r="B117" s="18" t="str">
        <f>VLOOKUP(A117,All!H$2:J$465,3,FALSE)</f>
        <v>CHL | MAUCO</v>
      </c>
      <c r="C117" s="18">
        <v>40</v>
      </c>
      <c r="D117" s="18">
        <v>41</v>
      </c>
      <c r="E117" s="18">
        <f>VLOOKUP(A117,All!L$2:N$465,3,FALSE)</f>
        <v>131</v>
      </c>
      <c r="F117" s="18">
        <f>VLOOKUP(A117,All!O$2:P$465,2,FALSE)</f>
        <v>0</v>
      </c>
      <c r="G117" s="18" t="s">
        <v>1439</v>
      </c>
      <c r="H117" s="18">
        <v>1</v>
      </c>
      <c r="I117" s="18">
        <v>0</v>
      </c>
      <c r="J117" s="18">
        <v>1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 t="s">
        <v>1439</v>
      </c>
      <c r="AG117" s="18">
        <v>1</v>
      </c>
      <c r="AH117" s="18">
        <v>1</v>
      </c>
      <c r="AI117" s="18">
        <v>1</v>
      </c>
      <c r="AJ117" s="18">
        <v>0</v>
      </c>
      <c r="AK117" s="18">
        <v>1</v>
      </c>
      <c r="AL117" s="18">
        <v>1</v>
      </c>
      <c r="AM117" s="18">
        <v>1</v>
      </c>
      <c r="AN117" s="18">
        <v>1</v>
      </c>
      <c r="AO117" s="18">
        <v>0</v>
      </c>
      <c r="AP117" s="21">
        <v>0</v>
      </c>
      <c r="AQ117" s="18">
        <v>0</v>
      </c>
      <c r="AR117" s="18">
        <v>0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8">
        <v>0</v>
      </c>
      <c r="BB117" s="18">
        <v>0</v>
      </c>
      <c r="BC117" s="18">
        <v>0</v>
      </c>
      <c r="BD117" s="18">
        <v>0</v>
      </c>
      <c r="BE117" s="18">
        <v>0</v>
      </c>
      <c r="BF117" s="18">
        <v>0</v>
      </c>
      <c r="BG117" s="18">
        <v>0</v>
      </c>
      <c r="BH117" s="18">
        <v>0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0</v>
      </c>
      <c r="BP117" s="18">
        <v>0</v>
      </c>
      <c r="BQ117" s="18">
        <v>0</v>
      </c>
      <c r="BR117" s="18">
        <v>0</v>
      </c>
      <c r="BS117" s="18">
        <v>0</v>
      </c>
      <c r="BT117" s="18">
        <v>-1</v>
      </c>
      <c r="BU117" s="18">
        <v>0</v>
      </c>
      <c r="BV117" s="18">
        <v>0</v>
      </c>
      <c r="BW117" s="18">
        <v>0</v>
      </c>
      <c r="BX117" s="18">
        <v>0</v>
      </c>
      <c r="BY117" s="18">
        <v>0</v>
      </c>
      <c r="BZ117" s="18">
        <v>0</v>
      </c>
      <c r="CA117" s="18">
        <v>0</v>
      </c>
      <c r="CB117" s="18">
        <v>0</v>
      </c>
      <c r="CC117" s="18">
        <v>0</v>
      </c>
      <c r="CD117" s="18">
        <v>0</v>
      </c>
    </row>
    <row r="118" spans="1:82">
      <c r="A118" s="18" t="s">
        <v>1185</v>
      </c>
      <c r="B118" s="18" t="str">
        <f>VLOOKUP(A118,All!H$2:J$465,3,FALSE)</f>
        <v>CHL | MAUCO</v>
      </c>
      <c r="C118" s="18">
        <v>40</v>
      </c>
      <c r="D118" s="18">
        <v>30</v>
      </c>
      <c r="E118" s="18">
        <f>VLOOKUP(A118,All!L$2:N$465,3,FALSE)</f>
        <v>131</v>
      </c>
      <c r="F118" s="18">
        <f>VLOOKUP(A118,All!O$2:P$465,2,FALSE)</f>
        <v>0</v>
      </c>
      <c r="G118" s="18" t="s">
        <v>1185</v>
      </c>
      <c r="H118" s="18">
        <v>1</v>
      </c>
      <c r="I118" s="18">
        <v>0</v>
      </c>
      <c r="J118" s="18">
        <v>1</v>
      </c>
      <c r="K118" s="18">
        <v>0</v>
      </c>
      <c r="L118" s="18">
        <v>0</v>
      </c>
      <c r="M118" s="18">
        <v>0</v>
      </c>
      <c r="N118" s="18">
        <v>0</v>
      </c>
      <c r="O118" s="18">
        <v>0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 t="s">
        <v>1185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18">
        <v>1</v>
      </c>
      <c r="AO118" s="18">
        <v>0</v>
      </c>
      <c r="AP118" s="21">
        <v>0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8">
        <v>0</v>
      </c>
      <c r="BB118" s="18">
        <v>0</v>
      </c>
      <c r="BC118" s="18">
        <v>0</v>
      </c>
      <c r="BD118" s="18">
        <v>0</v>
      </c>
      <c r="BE118" s="18">
        <v>0</v>
      </c>
      <c r="BF118" s="18">
        <v>0</v>
      </c>
      <c r="BG118" s="18">
        <v>0</v>
      </c>
      <c r="BH118" s="18">
        <v>0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0</v>
      </c>
      <c r="BP118" s="18">
        <v>0</v>
      </c>
      <c r="BQ118" s="18">
        <v>0</v>
      </c>
      <c r="BR118" s="18">
        <v>0</v>
      </c>
      <c r="BS118" s="18">
        <v>0</v>
      </c>
      <c r="BT118" s="18">
        <v>0</v>
      </c>
      <c r="BU118" s="18">
        <v>0</v>
      </c>
      <c r="BV118" s="18">
        <v>0</v>
      </c>
      <c r="BW118" s="18">
        <v>0</v>
      </c>
      <c r="BX118" s="18">
        <v>0</v>
      </c>
      <c r="BY118" s="18">
        <v>0</v>
      </c>
      <c r="BZ118" s="18">
        <v>0</v>
      </c>
      <c r="CA118" s="18">
        <v>0</v>
      </c>
      <c r="CB118" s="18">
        <v>0</v>
      </c>
      <c r="CC118" s="18">
        <v>0</v>
      </c>
      <c r="CD118" s="18">
        <v>0</v>
      </c>
    </row>
    <row r="119" spans="1:82">
      <c r="A119" s="18" t="s">
        <v>1376</v>
      </c>
      <c r="B119" s="18" t="str">
        <f>VLOOKUP(A119,All!H$2:J$465,3,FALSE)</f>
        <v>CHL | MAUCO</v>
      </c>
      <c r="C119" s="18">
        <v>40</v>
      </c>
      <c r="D119" s="18">
        <v>30</v>
      </c>
      <c r="E119" s="18">
        <f>VLOOKUP(A119,All!L$2:N$465,3,FALSE)</f>
        <v>131</v>
      </c>
      <c r="F119" s="18">
        <f>VLOOKUP(A119,All!O$2:P$465,2,FALSE)</f>
        <v>0</v>
      </c>
      <c r="G119" s="18" t="s">
        <v>1376</v>
      </c>
      <c r="H119" s="18">
        <v>1</v>
      </c>
      <c r="I119" s="18">
        <v>0</v>
      </c>
      <c r="J119" s="18">
        <v>1</v>
      </c>
      <c r="K119" s="18">
        <v>0</v>
      </c>
      <c r="L119" s="18">
        <v>0</v>
      </c>
      <c r="M119" s="18">
        <v>0</v>
      </c>
      <c r="N119" s="18">
        <v>0</v>
      </c>
      <c r="O119" s="18">
        <v>0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 t="s">
        <v>1376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18">
        <v>1</v>
      </c>
      <c r="AO119" s="18">
        <v>0</v>
      </c>
      <c r="AP119" s="21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8">
        <v>0</v>
      </c>
      <c r="BB119" s="18">
        <v>0</v>
      </c>
      <c r="BC119" s="18">
        <v>0</v>
      </c>
      <c r="BD119" s="18">
        <v>0</v>
      </c>
      <c r="BE119" s="18">
        <v>0</v>
      </c>
      <c r="BF119" s="18">
        <v>0</v>
      </c>
      <c r="BG119" s="18">
        <v>0</v>
      </c>
      <c r="BH119" s="18">
        <v>0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0</v>
      </c>
      <c r="BP119" s="18">
        <v>0</v>
      </c>
      <c r="BQ119" s="18">
        <v>0</v>
      </c>
      <c r="BR119" s="18">
        <v>0</v>
      </c>
      <c r="BS119" s="18">
        <v>0</v>
      </c>
      <c r="BT119" s="18">
        <v>0</v>
      </c>
      <c r="BU119" s="18">
        <v>0</v>
      </c>
      <c r="BV119" s="18">
        <v>0</v>
      </c>
      <c r="BW119" s="18">
        <v>0</v>
      </c>
      <c r="BX119" s="18">
        <v>0</v>
      </c>
      <c r="BY119" s="18">
        <v>0</v>
      </c>
      <c r="BZ119" s="18">
        <v>0</v>
      </c>
      <c r="CA119" s="18">
        <v>0</v>
      </c>
      <c r="CB119" s="18">
        <v>0</v>
      </c>
      <c r="CC119" s="18">
        <v>0</v>
      </c>
      <c r="CD119" s="18">
        <v>0</v>
      </c>
    </row>
    <row r="120" spans="1:82">
      <c r="A120" s="18" t="s">
        <v>1088</v>
      </c>
      <c r="B120" s="18" t="str">
        <f>VLOOKUP(A120,All!H$2:J$465,3,FALSE)</f>
        <v>CHL | Hospital Padre Hurtado</v>
      </c>
      <c r="C120" s="18">
        <v>40</v>
      </c>
      <c r="D120" s="18">
        <v>30</v>
      </c>
      <c r="E120" s="18">
        <f>VLOOKUP(A120,All!L$2:N$465,3,FALSE)</f>
        <v>131</v>
      </c>
      <c r="F120" s="18">
        <f>VLOOKUP(A120,All!O$2:P$465,2,FALSE)</f>
        <v>1</v>
      </c>
      <c r="G120" s="18" t="s">
        <v>1088</v>
      </c>
      <c r="H120" s="18">
        <v>1</v>
      </c>
      <c r="I120" s="18">
        <v>0</v>
      </c>
      <c r="J120" s="18">
        <v>0</v>
      </c>
      <c r="K120" s="18">
        <v>0</v>
      </c>
      <c r="L120" s="18">
        <v>0</v>
      </c>
      <c r="M120" s="18">
        <v>0</v>
      </c>
      <c r="N120" s="18">
        <v>1</v>
      </c>
      <c r="O120" s="18">
        <v>0</v>
      </c>
      <c r="P120" s="18">
        <v>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 t="s">
        <v>1088</v>
      </c>
      <c r="AG120" s="18">
        <v>0</v>
      </c>
      <c r="AH120" s="18">
        <v>-1</v>
      </c>
      <c r="AI120" s="18">
        <v>1</v>
      </c>
      <c r="AJ120" s="18">
        <v>0</v>
      </c>
      <c r="AK120" s="18">
        <v>-1</v>
      </c>
      <c r="AL120" s="18">
        <v>1</v>
      </c>
      <c r="AM120" s="18">
        <v>1</v>
      </c>
      <c r="AN120" s="18">
        <v>0</v>
      </c>
      <c r="AO120" s="18">
        <v>0</v>
      </c>
      <c r="AP120" s="21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8">
        <v>0</v>
      </c>
      <c r="BB120" s="18">
        <v>0</v>
      </c>
      <c r="BC120" s="18">
        <v>0</v>
      </c>
      <c r="BD120" s="18">
        <v>0</v>
      </c>
      <c r="BE120" s="18">
        <v>0</v>
      </c>
      <c r="BF120" s="18">
        <v>0</v>
      </c>
      <c r="BG120" s="18">
        <v>0</v>
      </c>
      <c r="BH120" s="18">
        <v>0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0</v>
      </c>
      <c r="BP120" s="18">
        <v>0</v>
      </c>
      <c r="BQ120" s="18">
        <v>0</v>
      </c>
      <c r="BR120" s="18">
        <v>0</v>
      </c>
      <c r="BS120" s="18">
        <v>0</v>
      </c>
      <c r="BT120" s="18">
        <v>-1</v>
      </c>
      <c r="BU120" s="18">
        <v>0</v>
      </c>
      <c r="BV120" s="18">
        <v>0</v>
      </c>
      <c r="BW120" s="18">
        <v>0</v>
      </c>
      <c r="BX120" s="18">
        <v>0</v>
      </c>
      <c r="BY120" s="18">
        <v>0</v>
      </c>
      <c r="BZ120" s="18">
        <v>0</v>
      </c>
      <c r="CA120" s="18">
        <v>0</v>
      </c>
      <c r="CB120" s="18">
        <v>0</v>
      </c>
      <c r="CC120" s="18">
        <v>0</v>
      </c>
      <c r="CD120" s="18">
        <v>0</v>
      </c>
    </row>
    <row r="121" spans="1:82">
      <c r="A121" s="18" t="s">
        <v>1310</v>
      </c>
      <c r="B121" s="18" t="str">
        <f>VLOOKUP(A121,All!H$2:J$465,3,FALSE)</f>
        <v>CHL | MAUCO</v>
      </c>
      <c r="C121" s="18">
        <v>40</v>
      </c>
      <c r="D121" s="18">
        <v>41</v>
      </c>
      <c r="E121" s="18">
        <f>VLOOKUP(A121,All!L$2:N$465,3,FALSE)</f>
        <v>131</v>
      </c>
      <c r="F121" s="18">
        <f>VLOOKUP(A121,All!O$2:P$465,2,FALSE)</f>
        <v>0</v>
      </c>
      <c r="G121" s="18" t="s">
        <v>1310</v>
      </c>
      <c r="H121" s="18">
        <v>1</v>
      </c>
      <c r="I121" s="18">
        <v>0</v>
      </c>
      <c r="J121" s="18">
        <v>1</v>
      </c>
      <c r="K121" s="18">
        <v>0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0</v>
      </c>
      <c r="AD121" s="18">
        <v>0</v>
      </c>
      <c r="AE121" s="18">
        <v>0</v>
      </c>
      <c r="AF121" s="18" t="s">
        <v>1310</v>
      </c>
      <c r="AG121" s="18">
        <v>1</v>
      </c>
      <c r="AH121" s="18">
        <v>1</v>
      </c>
      <c r="AI121" s="18">
        <v>1</v>
      </c>
      <c r="AJ121" s="18">
        <v>1</v>
      </c>
      <c r="AK121" s="18">
        <v>1</v>
      </c>
      <c r="AL121" s="18">
        <v>1</v>
      </c>
      <c r="AM121" s="18">
        <v>1</v>
      </c>
      <c r="AN121" s="18">
        <v>0</v>
      </c>
      <c r="AO121" s="18">
        <v>0</v>
      </c>
      <c r="AP121" s="21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8">
        <v>0</v>
      </c>
      <c r="BB121" s="18">
        <v>0</v>
      </c>
      <c r="BC121" s="18">
        <v>0</v>
      </c>
      <c r="BD121" s="18">
        <v>0</v>
      </c>
      <c r="BE121" s="18">
        <v>0</v>
      </c>
      <c r="BF121" s="18">
        <v>0</v>
      </c>
      <c r="BG121" s="18">
        <v>0</v>
      </c>
      <c r="BH121" s="18">
        <v>0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0</v>
      </c>
      <c r="BP121" s="18">
        <v>0</v>
      </c>
      <c r="BQ121" s="18">
        <v>0</v>
      </c>
      <c r="BR121" s="18">
        <v>0</v>
      </c>
      <c r="BS121" s="18">
        <v>0</v>
      </c>
      <c r="BT121" s="18">
        <v>-1</v>
      </c>
      <c r="BU121" s="18">
        <v>0</v>
      </c>
      <c r="BV121" s="18">
        <v>0</v>
      </c>
      <c r="BW121" s="18">
        <v>0</v>
      </c>
      <c r="BX121" s="18">
        <v>0</v>
      </c>
      <c r="BY121" s="18">
        <v>0</v>
      </c>
      <c r="BZ121" s="18">
        <v>0</v>
      </c>
      <c r="CA121" s="18">
        <v>0</v>
      </c>
      <c r="CB121" s="18">
        <v>0</v>
      </c>
      <c r="CC121" s="18">
        <v>0</v>
      </c>
      <c r="CD121" s="18">
        <v>0</v>
      </c>
    </row>
    <row r="122" spans="1:82">
      <c r="A122" s="18" t="s">
        <v>1078</v>
      </c>
      <c r="B122" s="18" t="str">
        <f>VLOOKUP(A122,All!H$2:J$465,3,FALSE)</f>
        <v>CHL | Hospital Padre Hurtado</v>
      </c>
      <c r="C122" s="18">
        <v>40</v>
      </c>
      <c r="D122" s="18">
        <v>30</v>
      </c>
      <c r="E122" s="18">
        <f>VLOOKUP(A122,All!L$2:N$465,3,FALSE)</f>
        <v>131</v>
      </c>
      <c r="F122" s="18">
        <f>VLOOKUP(A122,All!O$2:P$465,2,FALSE)</f>
        <v>1</v>
      </c>
      <c r="G122" s="18" t="s">
        <v>1078</v>
      </c>
      <c r="H122" s="18">
        <v>1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1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 t="s">
        <v>1078</v>
      </c>
      <c r="AG122" s="18">
        <v>1</v>
      </c>
      <c r="AH122" s="18">
        <v>1</v>
      </c>
      <c r="AI122" s="18">
        <v>1</v>
      </c>
      <c r="AJ122" s="18">
        <v>1</v>
      </c>
      <c r="AK122" s="18">
        <v>1</v>
      </c>
      <c r="AL122" s="18">
        <v>1</v>
      </c>
      <c r="AM122" s="18">
        <v>1</v>
      </c>
      <c r="AN122" s="18">
        <v>0</v>
      </c>
      <c r="AO122" s="18">
        <v>0</v>
      </c>
      <c r="AP122" s="21">
        <v>0</v>
      </c>
      <c r="AQ122" s="18">
        <v>0</v>
      </c>
      <c r="AR122" s="18">
        <v>0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8">
        <v>0</v>
      </c>
      <c r="BB122" s="18">
        <v>0</v>
      </c>
      <c r="BC122" s="18">
        <v>0</v>
      </c>
      <c r="BD122" s="18">
        <v>0</v>
      </c>
      <c r="BE122" s="18">
        <v>0</v>
      </c>
      <c r="BF122" s="18">
        <v>0</v>
      </c>
      <c r="BG122" s="18">
        <v>0</v>
      </c>
      <c r="BH122" s="18">
        <v>0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0</v>
      </c>
      <c r="BP122" s="18">
        <v>0</v>
      </c>
      <c r="BQ122" s="18">
        <v>0</v>
      </c>
      <c r="BR122" s="18">
        <v>0</v>
      </c>
      <c r="BS122" s="18">
        <v>0</v>
      </c>
      <c r="BT122" s="18">
        <v>0</v>
      </c>
      <c r="BU122" s="18">
        <v>0</v>
      </c>
      <c r="BV122" s="18">
        <v>0</v>
      </c>
      <c r="BW122" s="18">
        <v>0</v>
      </c>
      <c r="BX122" s="18">
        <v>0</v>
      </c>
      <c r="BY122" s="18">
        <v>0</v>
      </c>
      <c r="BZ122" s="18">
        <v>0</v>
      </c>
      <c r="CA122" s="18">
        <v>0</v>
      </c>
      <c r="CB122" s="18">
        <v>0</v>
      </c>
      <c r="CC122" s="18">
        <v>0</v>
      </c>
      <c r="CD122" s="18">
        <v>0</v>
      </c>
    </row>
    <row r="123" spans="1:82">
      <c r="A123" s="18" t="s">
        <v>1116</v>
      </c>
      <c r="B123" s="18" t="str">
        <f>VLOOKUP(A123,All!H$2:J$465,3,FALSE)</f>
        <v>CHL | Hospital Padre Hurtado</v>
      </c>
      <c r="C123" s="18"/>
      <c r="D123" s="18"/>
      <c r="E123" s="18">
        <f>VLOOKUP(A123,All!L$2:N$465,3,FALSE)</f>
        <v>131</v>
      </c>
      <c r="F123" s="18">
        <f>VLOOKUP(A123,All!O$2:P$465,2,FALSE)</f>
        <v>1</v>
      </c>
      <c r="G123" s="18" t="s">
        <v>1116</v>
      </c>
      <c r="H123" s="18">
        <v>1</v>
      </c>
      <c r="I123" s="18">
        <v>0</v>
      </c>
      <c r="J123" s="18">
        <v>0</v>
      </c>
      <c r="K123" s="18">
        <v>0</v>
      </c>
      <c r="L123" s="18">
        <v>0</v>
      </c>
      <c r="M123" s="18">
        <v>0</v>
      </c>
      <c r="N123" s="18">
        <v>1</v>
      </c>
      <c r="O123" s="18">
        <v>0</v>
      </c>
      <c r="P123" s="18">
        <v>0</v>
      </c>
      <c r="Q123" s="18">
        <v>0</v>
      </c>
      <c r="R123" s="18">
        <v>0</v>
      </c>
      <c r="S123" s="18">
        <v>0</v>
      </c>
      <c r="T123" s="18">
        <v>0</v>
      </c>
      <c r="U123" s="18">
        <v>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 t="s">
        <v>1116</v>
      </c>
      <c r="AG123" s="18">
        <v>1</v>
      </c>
      <c r="AH123" s="18">
        <v>1</v>
      </c>
      <c r="AI123" s="18">
        <v>1</v>
      </c>
      <c r="AJ123" s="18">
        <v>1</v>
      </c>
      <c r="AK123" s="18">
        <v>1</v>
      </c>
      <c r="AL123" s="18">
        <v>1</v>
      </c>
      <c r="AM123" s="18">
        <v>1</v>
      </c>
      <c r="AN123" s="18">
        <v>0</v>
      </c>
      <c r="AO123" s="18">
        <v>0</v>
      </c>
      <c r="AP123" s="21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8">
        <v>0</v>
      </c>
      <c r="BB123" s="18">
        <v>0</v>
      </c>
      <c r="BC123" s="18">
        <v>0</v>
      </c>
      <c r="BD123" s="18">
        <v>0</v>
      </c>
      <c r="BE123" s="18">
        <v>0</v>
      </c>
      <c r="BF123" s="18">
        <v>0</v>
      </c>
      <c r="BG123" s="18">
        <v>0</v>
      </c>
      <c r="BH123" s="18">
        <v>0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0</v>
      </c>
      <c r="BP123" s="18">
        <v>0</v>
      </c>
      <c r="BQ123" s="18">
        <v>0</v>
      </c>
      <c r="BR123" s="18">
        <v>0</v>
      </c>
      <c r="BS123" s="18">
        <v>0</v>
      </c>
      <c r="BT123" s="18">
        <v>-1</v>
      </c>
      <c r="BU123" s="18">
        <v>0</v>
      </c>
      <c r="BV123" s="18">
        <v>0</v>
      </c>
      <c r="BW123" s="18">
        <v>0</v>
      </c>
      <c r="BX123" s="18">
        <v>0</v>
      </c>
      <c r="BY123" s="18">
        <v>0</v>
      </c>
      <c r="BZ123" s="18">
        <v>0</v>
      </c>
      <c r="CA123" s="18">
        <v>0</v>
      </c>
      <c r="CB123" s="18">
        <v>0</v>
      </c>
      <c r="CC123" s="18">
        <v>0</v>
      </c>
      <c r="CD123" s="18">
        <v>0</v>
      </c>
    </row>
    <row r="124" spans="1:82">
      <c r="A124" s="18" t="s">
        <v>1118</v>
      </c>
      <c r="B124" s="18" t="str">
        <f>VLOOKUP(A124,All!H$2:J$465,3,FALSE)</f>
        <v>CHL | Hospital Padre Hurtado</v>
      </c>
      <c r="C124" s="18"/>
      <c r="D124" s="18"/>
      <c r="E124" s="18">
        <f>VLOOKUP(A124,All!L$2:N$465,3,FALSE)</f>
        <v>131</v>
      </c>
      <c r="F124" s="18">
        <f>VLOOKUP(A124,All!O$2:P$465,2,FALSE)</f>
        <v>1</v>
      </c>
      <c r="G124" s="18" t="s">
        <v>1118</v>
      </c>
      <c r="H124" s="18">
        <v>1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1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 t="s">
        <v>1118</v>
      </c>
      <c r="AG124" s="18">
        <v>1</v>
      </c>
      <c r="AH124" s="18">
        <v>1</v>
      </c>
      <c r="AI124" s="18">
        <v>1</v>
      </c>
      <c r="AJ124" s="18">
        <v>1</v>
      </c>
      <c r="AK124" s="18">
        <v>1</v>
      </c>
      <c r="AL124" s="18">
        <v>1</v>
      </c>
      <c r="AM124" s="18">
        <v>1</v>
      </c>
      <c r="AN124" s="18">
        <v>0</v>
      </c>
      <c r="AO124" s="18">
        <v>0</v>
      </c>
      <c r="AP124" s="21">
        <v>0</v>
      </c>
      <c r="AQ124" s="18">
        <v>0</v>
      </c>
      <c r="AR124" s="18">
        <v>0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8">
        <v>0</v>
      </c>
      <c r="BB124" s="18">
        <v>0</v>
      </c>
      <c r="BC124" s="18">
        <v>0</v>
      </c>
      <c r="BD124" s="18">
        <v>0</v>
      </c>
      <c r="BE124" s="18">
        <v>0</v>
      </c>
      <c r="BF124" s="18">
        <v>0</v>
      </c>
      <c r="BG124" s="18">
        <v>0</v>
      </c>
      <c r="BH124" s="18">
        <v>0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0</v>
      </c>
      <c r="BP124" s="18">
        <v>0</v>
      </c>
      <c r="BQ124" s="18">
        <v>0</v>
      </c>
      <c r="BR124" s="18">
        <v>0</v>
      </c>
      <c r="BS124" s="18">
        <v>0</v>
      </c>
      <c r="BT124" s="18">
        <v>-1</v>
      </c>
      <c r="BU124" s="18">
        <v>0</v>
      </c>
      <c r="BV124" s="18">
        <v>0</v>
      </c>
      <c r="BW124" s="18">
        <v>0</v>
      </c>
      <c r="BX124" s="18">
        <v>0</v>
      </c>
      <c r="BY124" s="18">
        <v>0</v>
      </c>
      <c r="BZ124" s="18">
        <v>0</v>
      </c>
      <c r="CA124" s="18">
        <v>0</v>
      </c>
      <c r="CB124" s="18">
        <v>0</v>
      </c>
      <c r="CC124" s="18">
        <v>0</v>
      </c>
      <c r="CD124" s="18">
        <v>0</v>
      </c>
    </row>
    <row r="125" spans="1:82">
      <c r="A125" s="18" t="s">
        <v>1344</v>
      </c>
      <c r="B125" s="18" t="str">
        <f>VLOOKUP(A125,All!H$2:J$465,3,FALSE)</f>
        <v>CHL | MAUCO</v>
      </c>
      <c r="C125" s="18"/>
      <c r="D125" s="18"/>
      <c r="E125" s="18">
        <f>VLOOKUP(A125,All!L$2:N$465,3,FALSE)</f>
        <v>131</v>
      </c>
      <c r="F125" s="18">
        <f>VLOOKUP(A125,All!O$2:P$465,2,FALSE)</f>
        <v>1</v>
      </c>
      <c r="G125" s="18" t="s">
        <v>1344</v>
      </c>
      <c r="H125" s="18">
        <v>1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1</v>
      </c>
      <c r="O125" s="18">
        <v>0</v>
      </c>
      <c r="P125" s="18">
        <v>0</v>
      </c>
      <c r="Q125" s="18">
        <v>0</v>
      </c>
      <c r="R125" s="18">
        <v>0</v>
      </c>
      <c r="S125" s="18">
        <v>0</v>
      </c>
      <c r="T125" s="18">
        <v>0</v>
      </c>
      <c r="U125" s="18">
        <v>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 t="s">
        <v>1344</v>
      </c>
      <c r="AG125" s="18">
        <v>1</v>
      </c>
      <c r="AH125" s="18">
        <v>1</v>
      </c>
      <c r="AI125" s="18">
        <v>1</v>
      </c>
      <c r="AJ125" s="18">
        <v>1</v>
      </c>
      <c r="AK125" s="18">
        <v>1</v>
      </c>
      <c r="AL125" s="18">
        <v>1</v>
      </c>
      <c r="AM125" s="18">
        <v>1</v>
      </c>
      <c r="AN125" s="18">
        <v>0</v>
      </c>
      <c r="AO125" s="18">
        <v>0</v>
      </c>
      <c r="AP125" s="21">
        <v>0</v>
      </c>
      <c r="AQ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8">
        <v>0</v>
      </c>
      <c r="BB125" s="18">
        <v>0</v>
      </c>
      <c r="BC125" s="18">
        <v>0</v>
      </c>
      <c r="BD125" s="18">
        <v>0</v>
      </c>
      <c r="BE125" s="18">
        <v>0</v>
      </c>
      <c r="BF125" s="18">
        <v>0</v>
      </c>
      <c r="BG125" s="18">
        <v>0</v>
      </c>
      <c r="BH125" s="18">
        <v>0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0</v>
      </c>
      <c r="BP125" s="18">
        <v>0</v>
      </c>
      <c r="BQ125" s="18">
        <v>0</v>
      </c>
      <c r="BR125" s="18">
        <v>0</v>
      </c>
      <c r="BS125" s="18">
        <v>0</v>
      </c>
      <c r="BT125" s="18">
        <v>-1</v>
      </c>
      <c r="BU125" s="18">
        <v>0</v>
      </c>
      <c r="BV125" s="18">
        <v>0</v>
      </c>
      <c r="BW125" s="18">
        <v>0</v>
      </c>
      <c r="BX125" s="18">
        <v>0</v>
      </c>
      <c r="BY125" s="18">
        <v>0</v>
      </c>
      <c r="BZ125" s="18">
        <v>0</v>
      </c>
      <c r="CA125" s="18">
        <v>0</v>
      </c>
      <c r="CB125" s="18">
        <v>0</v>
      </c>
      <c r="CC125" s="18">
        <v>0</v>
      </c>
      <c r="CD125" s="18">
        <v>0</v>
      </c>
    </row>
    <row r="126" spans="1:82">
      <c r="A126" s="18" t="s">
        <v>1431</v>
      </c>
      <c r="B126" s="18" t="str">
        <f>VLOOKUP(A126,All!H$2:J$465,3,FALSE)</f>
        <v>CHL | Hospital de Curicó</v>
      </c>
      <c r="C126" s="18"/>
      <c r="D126" s="18"/>
      <c r="E126" s="18">
        <f>VLOOKUP(A126,All!L$2:N$465,3,FALSE)</f>
        <v>131</v>
      </c>
      <c r="F126" s="18">
        <f>VLOOKUP(A126,All!O$2:P$465,2,FALSE)</f>
        <v>1</v>
      </c>
      <c r="G126" s="18" t="s">
        <v>1431</v>
      </c>
      <c r="H126" s="18">
        <v>1</v>
      </c>
      <c r="I126" s="18">
        <v>0</v>
      </c>
      <c r="J126" s="18">
        <v>0</v>
      </c>
      <c r="K126" s="18">
        <v>0</v>
      </c>
      <c r="L126" s="18">
        <v>0</v>
      </c>
      <c r="M126" s="18">
        <v>1</v>
      </c>
      <c r="N126" s="18">
        <v>0</v>
      </c>
      <c r="O126" s="18">
        <v>0</v>
      </c>
      <c r="P126" s="18">
        <v>1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 t="s">
        <v>1431</v>
      </c>
      <c r="AG126" s="18">
        <v>1</v>
      </c>
      <c r="AH126" s="18">
        <v>1</v>
      </c>
      <c r="AI126" s="18">
        <v>1</v>
      </c>
      <c r="AJ126" s="18">
        <v>0</v>
      </c>
      <c r="AK126" s="18">
        <v>1</v>
      </c>
      <c r="AL126" s="18">
        <v>1</v>
      </c>
      <c r="AM126" s="18">
        <v>1</v>
      </c>
      <c r="AN126" s="18">
        <v>0</v>
      </c>
      <c r="AO126" s="18">
        <v>0</v>
      </c>
      <c r="AP126" s="21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18">
        <v>0</v>
      </c>
      <c r="AW126" s="18">
        <v>1</v>
      </c>
      <c r="AX126" s="18">
        <v>0</v>
      </c>
      <c r="AY126" s="18">
        <v>0</v>
      </c>
      <c r="AZ126" s="18">
        <v>1</v>
      </c>
      <c r="BA126" s="18">
        <v>0</v>
      </c>
      <c r="BB126" s="18">
        <v>0</v>
      </c>
      <c r="BC126" s="18">
        <v>0</v>
      </c>
      <c r="BD126" s="18">
        <v>0</v>
      </c>
      <c r="BE126" s="18">
        <v>0</v>
      </c>
      <c r="BF126" s="18">
        <v>0</v>
      </c>
      <c r="BG126" s="18">
        <v>0</v>
      </c>
      <c r="BH126" s="18">
        <v>0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0</v>
      </c>
      <c r="BP126" s="18">
        <v>0</v>
      </c>
      <c r="BQ126" s="18">
        <v>0</v>
      </c>
      <c r="BR126" s="18">
        <v>0</v>
      </c>
      <c r="BS126" s="18">
        <v>0</v>
      </c>
      <c r="BT126" s="18">
        <v>-1</v>
      </c>
      <c r="BU126" s="18">
        <v>0</v>
      </c>
      <c r="BV126" s="18">
        <v>0</v>
      </c>
      <c r="BW126" s="18">
        <v>0</v>
      </c>
      <c r="BX126" s="18">
        <v>0</v>
      </c>
      <c r="BY126" s="18">
        <v>0</v>
      </c>
      <c r="BZ126" s="18">
        <v>0</v>
      </c>
      <c r="CA126" s="18">
        <v>0</v>
      </c>
      <c r="CB126" s="18">
        <v>0</v>
      </c>
      <c r="CC126" s="18">
        <v>0</v>
      </c>
      <c r="CD126" s="18">
        <v>0</v>
      </c>
    </row>
    <row r="127" spans="1:82">
      <c r="A127" s="18" t="s">
        <v>1433</v>
      </c>
      <c r="B127" s="18" t="str">
        <f>VLOOKUP(A127,All!H$2:J$465,3,FALSE)</f>
        <v>CHL | Hospital de Curicó</v>
      </c>
      <c r="C127" s="18"/>
      <c r="D127" s="18"/>
      <c r="E127" s="18">
        <f>VLOOKUP(A127,All!L$2:N$465,3,FALSE)</f>
        <v>131</v>
      </c>
      <c r="F127" s="18">
        <f>VLOOKUP(A127,All!O$2:P$465,2,FALSE)</f>
        <v>1</v>
      </c>
      <c r="G127" s="18" t="s">
        <v>1433</v>
      </c>
      <c r="H127" s="18">
        <v>1</v>
      </c>
      <c r="I127" s="18">
        <v>0</v>
      </c>
      <c r="J127" s="18">
        <v>0</v>
      </c>
      <c r="K127" s="18">
        <v>0</v>
      </c>
      <c r="L127" s="18">
        <v>0</v>
      </c>
      <c r="M127" s="18">
        <v>1</v>
      </c>
      <c r="N127" s="18">
        <v>0</v>
      </c>
      <c r="O127" s="18">
        <v>0</v>
      </c>
      <c r="P127" s="18">
        <v>1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0</v>
      </c>
      <c r="AD127" s="18">
        <v>0</v>
      </c>
      <c r="AE127" s="18">
        <v>0</v>
      </c>
      <c r="AF127" s="18" t="s">
        <v>1433</v>
      </c>
      <c r="AG127" s="18">
        <v>1</v>
      </c>
      <c r="AH127" s="18">
        <v>1</v>
      </c>
      <c r="AI127" s="18">
        <v>1</v>
      </c>
      <c r="AJ127" s="18">
        <v>0</v>
      </c>
      <c r="AK127" s="18">
        <v>1</v>
      </c>
      <c r="AL127" s="18">
        <v>1</v>
      </c>
      <c r="AM127" s="18">
        <v>1</v>
      </c>
      <c r="AN127" s="18">
        <v>0</v>
      </c>
      <c r="AO127" s="18">
        <v>0</v>
      </c>
      <c r="AP127" s="21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18">
        <v>0</v>
      </c>
      <c r="AW127" s="18">
        <v>1</v>
      </c>
      <c r="AX127" s="18">
        <v>0</v>
      </c>
      <c r="AY127" s="18">
        <v>0</v>
      </c>
      <c r="AZ127" s="18">
        <v>1</v>
      </c>
      <c r="BA127" s="18">
        <v>0</v>
      </c>
      <c r="BB127" s="18">
        <v>0</v>
      </c>
      <c r="BC127" s="18">
        <v>0</v>
      </c>
      <c r="BD127" s="18">
        <v>0</v>
      </c>
      <c r="BE127" s="18">
        <v>0</v>
      </c>
      <c r="BF127" s="18">
        <v>0</v>
      </c>
      <c r="BG127" s="18">
        <v>0</v>
      </c>
      <c r="BH127" s="18">
        <v>0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0</v>
      </c>
      <c r="BP127" s="18">
        <v>0</v>
      </c>
      <c r="BQ127" s="18">
        <v>0</v>
      </c>
      <c r="BR127" s="18">
        <v>0</v>
      </c>
      <c r="BS127" s="18">
        <v>0</v>
      </c>
      <c r="BT127" s="18">
        <v>-1</v>
      </c>
      <c r="BU127" s="18">
        <v>0</v>
      </c>
      <c r="BV127" s="18">
        <v>0</v>
      </c>
      <c r="BW127" s="18">
        <v>0</v>
      </c>
      <c r="BX127" s="18">
        <v>0</v>
      </c>
      <c r="BY127" s="18">
        <v>0</v>
      </c>
      <c r="BZ127" s="18">
        <v>0</v>
      </c>
      <c r="CA127" s="18">
        <v>0</v>
      </c>
      <c r="CB127" s="18">
        <v>0</v>
      </c>
      <c r="CC127" s="18">
        <v>0</v>
      </c>
      <c r="CD127" s="18">
        <v>0</v>
      </c>
    </row>
    <row r="128" spans="1:82">
      <c r="A128" s="18" t="s">
        <v>1509</v>
      </c>
      <c r="B128" s="18" t="str">
        <f>VLOOKUP(A128,All!H$2:J$465,3,FALSE)</f>
        <v>CHL | Hospital de Curicó</v>
      </c>
      <c r="C128" s="18"/>
      <c r="D128" s="18"/>
      <c r="E128" s="18">
        <f>VLOOKUP(A128,All!L$2:N$465,3,FALSE)</f>
        <v>131</v>
      </c>
      <c r="F128" s="18">
        <f>VLOOKUP(A128,All!O$2:P$465,2,FALSE)</f>
        <v>1</v>
      </c>
      <c r="G128" s="18" t="s">
        <v>1509</v>
      </c>
      <c r="H128" s="18">
        <v>1</v>
      </c>
      <c r="I128" s="18">
        <v>0</v>
      </c>
      <c r="J128" s="18">
        <v>0</v>
      </c>
      <c r="K128" s="18">
        <v>0</v>
      </c>
      <c r="L128" s="18">
        <v>0</v>
      </c>
      <c r="M128" s="18">
        <v>1</v>
      </c>
      <c r="N128" s="18">
        <v>0</v>
      </c>
      <c r="O128" s="18">
        <v>0</v>
      </c>
      <c r="P128" s="18">
        <v>1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 t="s">
        <v>1509</v>
      </c>
      <c r="AG128" s="18">
        <v>1</v>
      </c>
      <c r="AH128" s="18">
        <v>1</v>
      </c>
      <c r="AI128" s="18">
        <v>1</v>
      </c>
      <c r="AJ128" s="18">
        <v>0</v>
      </c>
      <c r="AK128" s="18">
        <v>1</v>
      </c>
      <c r="AL128" s="18">
        <v>1</v>
      </c>
      <c r="AM128" s="18">
        <v>1</v>
      </c>
      <c r="AN128" s="18">
        <v>0</v>
      </c>
      <c r="AO128" s="18">
        <v>0</v>
      </c>
      <c r="AP128" s="21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18">
        <v>0</v>
      </c>
      <c r="AW128" s="18">
        <v>1</v>
      </c>
      <c r="AX128" s="18">
        <v>0</v>
      </c>
      <c r="AY128" s="18">
        <v>0</v>
      </c>
      <c r="AZ128" s="18">
        <v>1</v>
      </c>
      <c r="BA128" s="18">
        <v>0</v>
      </c>
      <c r="BB128" s="18">
        <v>0</v>
      </c>
      <c r="BC128" s="18">
        <v>0</v>
      </c>
      <c r="BD128" s="18">
        <v>0</v>
      </c>
      <c r="BE128" s="18">
        <v>0</v>
      </c>
      <c r="BF128" s="18">
        <v>0</v>
      </c>
      <c r="BG128" s="18">
        <v>0</v>
      </c>
      <c r="BH128" s="18">
        <v>0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0</v>
      </c>
      <c r="BP128" s="18">
        <v>0</v>
      </c>
      <c r="BQ128" s="18">
        <v>0</v>
      </c>
      <c r="BR128" s="18">
        <v>0</v>
      </c>
      <c r="BS128" s="18">
        <v>0</v>
      </c>
      <c r="BT128" s="18">
        <v>-1</v>
      </c>
      <c r="BU128" s="18">
        <v>0</v>
      </c>
      <c r="BV128" s="18">
        <v>0</v>
      </c>
      <c r="BW128" s="18">
        <v>0</v>
      </c>
      <c r="BX128" s="18">
        <v>0</v>
      </c>
      <c r="BY128" s="18">
        <v>0</v>
      </c>
      <c r="BZ128" s="18">
        <v>0</v>
      </c>
      <c r="CA128" s="18">
        <v>0</v>
      </c>
      <c r="CB128" s="18">
        <v>0</v>
      </c>
      <c r="CC128" s="18">
        <v>0</v>
      </c>
      <c r="CD128" s="18">
        <v>0</v>
      </c>
    </row>
    <row r="129" spans="1:82">
      <c r="A129" s="18" t="s">
        <v>1511</v>
      </c>
      <c r="B129" s="18" t="str">
        <f>VLOOKUP(A129,All!H$2:J$465,3,FALSE)</f>
        <v>CHL | Hospital de Curicó</v>
      </c>
      <c r="C129" s="18"/>
      <c r="D129" s="18"/>
      <c r="E129" s="18">
        <f>VLOOKUP(A129,All!L$2:N$465,3,FALSE)</f>
        <v>131</v>
      </c>
      <c r="F129" s="18">
        <f>VLOOKUP(A129,All!O$2:P$465,2,FALSE)</f>
        <v>1</v>
      </c>
      <c r="G129" s="18" t="s">
        <v>1511</v>
      </c>
      <c r="H129" s="18">
        <v>1</v>
      </c>
      <c r="I129" s="18">
        <v>0</v>
      </c>
      <c r="J129" s="18">
        <v>0</v>
      </c>
      <c r="K129" s="18">
        <v>0</v>
      </c>
      <c r="L129" s="18">
        <v>0</v>
      </c>
      <c r="M129" s="18">
        <v>1</v>
      </c>
      <c r="N129" s="18">
        <v>0</v>
      </c>
      <c r="O129" s="18">
        <v>0</v>
      </c>
      <c r="P129" s="18">
        <v>1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 t="s">
        <v>1511</v>
      </c>
      <c r="AG129" s="18">
        <v>1</v>
      </c>
      <c r="AH129" s="18">
        <v>1</v>
      </c>
      <c r="AI129" s="18">
        <v>1</v>
      </c>
      <c r="AJ129" s="18">
        <v>0</v>
      </c>
      <c r="AK129" s="18">
        <v>1</v>
      </c>
      <c r="AL129" s="18">
        <v>1</v>
      </c>
      <c r="AM129" s="18">
        <v>1</v>
      </c>
      <c r="AN129" s="18">
        <v>0</v>
      </c>
      <c r="AO129" s="18">
        <v>0</v>
      </c>
      <c r="AP129" s="21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18">
        <v>0</v>
      </c>
      <c r="AW129" s="18">
        <v>1</v>
      </c>
      <c r="AX129" s="18">
        <v>0</v>
      </c>
      <c r="AY129" s="18">
        <v>0</v>
      </c>
      <c r="AZ129" s="18">
        <v>1</v>
      </c>
      <c r="BA129" s="18">
        <v>0</v>
      </c>
      <c r="BB129" s="18">
        <v>0</v>
      </c>
      <c r="BC129" s="18">
        <v>0</v>
      </c>
      <c r="BD129" s="18">
        <v>0</v>
      </c>
      <c r="BE129" s="18">
        <v>0</v>
      </c>
      <c r="BF129" s="18">
        <v>0</v>
      </c>
      <c r="BG129" s="18">
        <v>0</v>
      </c>
      <c r="BH129" s="18">
        <v>0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0</v>
      </c>
      <c r="BP129" s="18">
        <v>0</v>
      </c>
      <c r="BQ129" s="18">
        <v>0</v>
      </c>
      <c r="BR129" s="18">
        <v>0</v>
      </c>
      <c r="BS129" s="18">
        <v>0</v>
      </c>
      <c r="BT129" s="18">
        <v>-1</v>
      </c>
      <c r="BU129" s="18">
        <v>0</v>
      </c>
      <c r="BV129" s="18">
        <v>0</v>
      </c>
      <c r="BW129" s="18">
        <v>0</v>
      </c>
      <c r="BX129" s="18">
        <v>0</v>
      </c>
      <c r="BY129" s="18">
        <v>0</v>
      </c>
      <c r="BZ129" s="18">
        <v>0</v>
      </c>
      <c r="CA129" s="18">
        <v>0</v>
      </c>
      <c r="CB129" s="18">
        <v>0</v>
      </c>
      <c r="CC129" s="18">
        <v>0</v>
      </c>
      <c r="CD129" s="18">
        <v>0</v>
      </c>
    </row>
    <row r="130" spans="1:82">
      <c r="A130" s="18" t="s">
        <v>1512</v>
      </c>
      <c r="B130" s="18" t="str">
        <f>VLOOKUP(A130,All!H$2:J$465,3,FALSE)</f>
        <v>CHL | Hospital de Curicó</v>
      </c>
      <c r="C130" s="18"/>
      <c r="D130" s="18"/>
      <c r="E130" s="18">
        <f>VLOOKUP(A130,All!L$2:N$465,3,FALSE)</f>
        <v>131</v>
      </c>
      <c r="F130" s="18">
        <f>VLOOKUP(A130,All!O$2:P$465,2,FALSE)</f>
        <v>1</v>
      </c>
      <c r="G130" s="18" t="s">
        <v>1512</v>
      </c>
      <c r="H130" s="18">
        <v>1</v>
      </c>
      <c r="I130" s="18">
        <v>0</v>
      </c>
      <c r="J130" s="18">
        <v>0</v>
      </c>
      <c r="K130" s="18">
        <v>0</v>
      </c>
      <c r="L130" s="18">
        <v>0</v>
      </c>
      <c r="M130" s="18">
        <v>1</v>
      </c>
      <c r="N130" s="18">
        <v>0</v>
      </c>
      <c r="O130" s="18">
        <v>0</v>
      </c>
      <c r="P130" s="18">
        <v>1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0</v>
      </c>
      <c r="AD130" s="18">
        <v>0</v>
      </c>
      <c r="AE130" s="18">
        <v>0</v>
      </c>
      <c r="AF130" s="18" t="s">
        <v>1512</v>
      </c>
      <c r="AG130" s="18">
        <v>1</v>
      </c>
      <c r="AH130" s="18">
        <v>1</v>
      </c>
      <c r="AI130" s="18">
        <v>1</v>
      </c>
      <c r="AJ130" s="18">
        <v>0</v>
      </c>
      <c r="AK130" s="18">
        <v>1</v>
      </c>
      <c r="AL130" s="18">
        <v>1</v>
      </c>
      <c r="AM130" s="18">
        <v>1</v>
      </c>
      <c r="AN130" s="18">
        <v>0</v>
      </c>
      <c r="AO130" s="18">
        <v>0</v>
      </c>
      <c r="AP130" s="21">
        <v>0</v>
      </c>
      <c r="AQ130" s="18">
        <v>0</v>
      </c>
      <c r="AR130" s="18">
        <v>0</v>
      </c>
      <c r="AS130" s="18">
        <v>0</v>
      </c>
      <c r="AT130" s="18">
        <v>0</v>
      </c>
      <c r="AU130" s="18">
        <v>0</v>
      </c>
      <c r="AV130" s="18">
        <v>0</v>
      </c>
      <c r="AW130" s="18">
        <v>1</v>
      </c>
      <c r="AX130" s="18">
        <v>0</v>
      </c>
      <c r="AY130" s="18">
        <v>0</v>
      </c>
      <c r="AZ130" s="18">
        <v>1</v>
      </c>
      <c r="BA130" s="18">
        <v>0</v>
      </c>
      <c r="BB130" s="18">
        <v>0</v>
      </c>
      <c r="BC130" s="18">
        <v>0</v>
      </c>
      <c r="BD130" s="18">
        <v>0</v>
      </c>
      <c r="BE130" s="18">
        <v>0</v>
      </c>
      <c r="BF130" s="18">
        <v>0</v>
      </c>
      <c r="BG130" s="18">
        <v>0</v>
      </c>
      <c r="BH130" s="18">
        <v>0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0</v>
      </c>
      <c r="BP130" s="18">
        <v>0</v>
      </c>
      <c r="BQ130" s="18">
        <v>0</v>
      </c>
      <c r="BR130" s="18">
        <v>0</v>
      </c>
      <c r="BS130" s="18">
        <v>0</v>
      </c>
      <c r="BT130" s="18">
        <v>-1</v>
      </c>
      <c r="BU130" s="18">
        <v>0</v>
      </c>
      <c r="BV130" s="18">
        <v>0</v>
      </c>
      <c r="BW130" s="18">
        <v>0</v>
      </c>
      <c r="BX130" s="18">
        <v>0</v>
      </c>
      <c r="BY130" s="18">
        <v>0</v>
      </c>
      <c r="BZ130" s="18">
        <v>0</v>
      </c>
      <c r="CA130" s="18">
        <v>0</v>
      </c>
      <c r="CB130" s="18">
        <v>0</v>
      </c>
      <c r="CC130" s="18">
        <v>0</v>
      </c>
      <c r="CD130" s="18">
        <v>0</v>
      </c>
    </row>
    <row r="131" spans="1:82">
      <c r="A131" s="18" t="s">
        <v>1535</v>
      </c>
      <c r="B131" s="18" t="str">
        <f>VLOOKUP(A131,All!H$2:J$465,3,FALSE)</f>
        <v>CHL | Hospital de Curicó</v>
      </c>
      <c r="C131" s="18"/>
      <c r="D131" s="18"/>
      <c r="E131" s="18">
        <f>VLOOKUP(A131,All!L$2:N$465,3,FALSE)</f>
        <v>131</v>
      </c>
      <c r="F131" s="18">
        <f>VLOOKUP(A131,All!O$2:P$465,2,FALSE)</f>
        <v>1</v>
      </c>
      <c r="G131" s="18" t="s">
        <v>1535</v>
      </c>
      <c r="H131" s="18">
        <v>1</v>
      </c>
      <c r="I131" s="18">
        <v>0</v>
      </c>
      <c r="J131" s="18">
        <v>0</v>
      </c>
      <c r="K131" s="18">
        <v>0</v>
      </c>
      <c r="L131" s="18">
        <v>0</v>
      </c>
      <c r="M131" s="18">
        <v>1</v>
      </c>
      <c r="N131" s="18">
        <v>0</v>
      </c>
      <c r="O131" s="18">
        <v>0</v>
      </c>
      <c r="P131" s="18">
        <v>1</v>
      </c>
      <c r="Q131" s="18">
        <v>0</v>
      </c>
      <c r="R131" s="18">
        <v>0</v>
      </c>
      <c r="S131" s="18">
        <v>0</v>
      </c>
      <c r="T131" s="18">
        <v>0</v>
      </c>
      <c r="U131" s="18">
        <v>0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 t="s">
        <v>1535</v>
      </c>
      <c r="AG131" s="18">
        <v>1</v>
      </c>
      <c r="AH131" s="18">
        <v>1</v>
      </c>
      <c r="AI131" s="18">
        <v>1</v>
      </c>
      <c r="AJ131" s="18">
        <v>0</v>
      </c>
      <c r="AK131" s="18">
        <v>1</v>
      </c>
      <c r="AL131" s="18">
        <v>1</v>
      </c>
      <c r="AM131" s="18">
        <v>1</v>
      </c>
      <c r="AN131" s="18">
        <v>0</v>
      </c>
      <c r="AO131" s="18">
        <v>0</v>
      </c>
      <c r="AP131" s="21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18">
        <v>0</v>
      </c>
      <c r="AW131" s="18">
        <v>1</v>
      </c>
      <c r="AX131" s="18">
        <v>0</v>
      </c>
      <c r="AY131" s="18">
        <v>0</v>
      </c>
      <c r="AZ131" s="18">
        <v>1</v>
      </c>
      <c r="BA131" s="18">
        <v>0</v>
      </c>
      <c r="BB131" s="18">
        <v>0</v>
      </c>
      <c r="BC131" s="18">
        <v>0</v>
      </c>
      <c r="BD131" s="18">
        <v>0</v>
      </c>
      <c r="BE131" s="18">
        <v>0</v>
      </c>
      <c r="BF131" s="18">
        <v>0</v>
      </c>
      <c r="BG131" s="18">
        <v>0</v>
      </c>
      <c r="BH131" s="18">
        <v>0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0</v>
      </c>
      <c r="BP131" s="18">
        <v>0</v>
      </c>
      <c r="BQ131" s="18">
        <v>0</v>
      </c>
      <c r="BR131" s="18">
        <v>0</v>
      </c>
      <c r="BS131" s="18">
        <v>0</v>
      </c>
      <c r="BT131" s="18">
        <v>-1</v>
      </c>
      <c r="BU131" s="18">
        <v>0</v>
      </c>
      <c r="BV131" s="18">
        <v>0</v>
      </c>
      <c r="BW131" s="18">
        <v>0</v>
      </c>
      <c r="BX131" s="18">
        <v>0</v>
      </c>
      <c r="BY131" s="18">
        <v>0</v>
      </c>
      <c r="BZ131" s="18">
        <v>0</v>
      </c>
      <c r="CA131" s="18">
        <v>0</v>
      </c>
      <c r="CB131" s="18">
        <v>0</v>
      </c>
      <c r="CC131" s="18">
        <v>0</v>
      </c>
      <c r="CD131" s="18">
        <v>0</v>
      </c>
    </row>
    <row r="132" spans="1:82">
      <c r="A132" s="18" t="s">
        <v>1537</v>
      </c>
      <c r="B132" s="18" t="str">
        <f>VLOOKUP(A132,All!H$2:J$465,3,FALSE)</f>
        <v>CHL | Hospital de Curicó</v>
      </c>
      <c r="C132" s="18"/>
      <c r="D132" s="18"/>
      <c r="E132" s="18">
        <f>VLOOKUP(A132,All!L$2:N$465,3,FALSE)</f>
        <v>131</v>
      </c>
      <c r="F132" s="18">
        <f>VLOOKUP(A132,All!O$2:P$465,2,FALSE)</f>
        <v>1</v>
      </c>
      <c r="G132" s="18" t="s">
        <v>1537</v>
      </c>
      <c r="H132" s="18">
        <v>1</v>
      </c>
      <c r="I132" s="18">
        <v>0</v>
      </c>
      <c r="J132" s="18">
        <v>0</v>
      </c>
      <c r="K132" s="18">
        <v>0</v>
      </c>
      <c r="L132" s="18">
        <v>0</v>
      </c>
      <c r="M132" s="18">
        <v>1</v>
      </c>
      <c r="N132" s="18">
        <v>0</v>
      </c>
      <c r="O132" s="18">
        <v>0</v>
      </c>
      <c r="P132" s="18">
        <v>1</v>
      </c>
      <c r="Q132" s="18">
        <v>0</v>
      </c>
      <c r="R132" s="18">
        <v>0</v>
      </c>
      <c r="S132" s="18">
        <v>0</v>
      </c>
      <c r="T132" s="18">
        <v>0</v>
      </c>
      <c r="U132" s="18">
        <v>0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 t="s">
        <v>1537</v>
      </c>
      <c r="AG132" s="18">
        <v>1</v>
      </c>
      <c r="AH132" s="18">
        <v>1</v>
      </c>
      <c r="AI132" s="18">
        <v>1</v>
      </c>
      <c r="AJ132" s="18">
        <v>0</v>
      </c>
      <c r="AK132" s="18">
        <v>1</v>
      </c>
      <c r="AL132" s="18">
        <v>1</v>
      </c>
      <c r="AM132" s="18">
        <v>1</v>
      </c>
      <c r="AN132" s="18">
        <v>0</v>
      </c>
      <c r="AO132" s="18">
        <v>0</v>
      </c>
      <c r="AP132" s="21">
        <v>0</v>
      </c>
      <c r="AQ132" s="18">
        <v>0</v>
      </c>
      <c r="AR132" s="18">
        <v>0</v>
      </c>
      <c r="AS132" s="18">
        <v>0</v>
      </c>
      <c r="AT132" s="18">
        <v>0</v>
      </c>
      <c r="AU132" s="18">
        <v>0</v>
      </c>
      <c r="AV132" s="18">
        <v>0</v>
      </c>
      <c r="AW132" s="18">
        <v>1</v>
      </c>
      <c r="AX132" s="18">
        <v>0</v>
      </c>
      <c r="AY132" s="18">
        <v>0</v>
      </c>
      <c r="AZ132" s="18">
        <v>1</v>
      </c>
      <c r="BA132" s="18">
        <v>0</v>
      </c>
      <c r="BB132" s="18">
        <v>0</v>
      </c>
      <c r="BC132" s="18">
        <v>0</v>
      </c>
      <c r="BD132" s="18">
        <v>0</v>
      </c>
      <c r="BE132" s="18">
        <v>0</v>
      </c>
      <c r="BF132" s="18">
        <v>0</v>
      </c>
      <c r="BG132" s="18">
        <v>0</v>
      </c>
      <c r="BH132" s="18">
        <v>0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0</v>
      </c>
      <c r="BP132" s="18">
        <v>0</v>
      </c>
      <c r="BQ132" s="18">
        <v>0</v>
      </c>
      <c r="BR132" s="18">
        <v>0</v>
      </c>
      <c r="BS132" s="18">
        <v>0</v>
      </c>
      <c r="BT132" s="18">
        <v>-1</v>
      </c>
      <c r="BU132" s="18">
        <v>0</v>
      </c>
      <c r="BV132" s="18">
        <v>0</v>
      </c>
      <c r="BW132" s="18">
        <v>0</v>
      </c>
      <c r="BX132" s="18">
        <v>0</v>
      </c>
      <c r="BY132" s="18">
        <v>0</v>
      </c>
      <c r="BZ132" s="18">
        <v>0</v>
      </c>
      <c r="CA132" s="18">
        <v>0</v>
      </c>
      <c r="CB132" s="18">
        <v>0</v>
      </c>
      <c r="CC132" s="18">
        <v>0</v>
      </c>
      <c r="CD132" s="18">
        <v>0</v>
      </c>
    </row>
    <row r="133" spans="1:82">
      <c r="A133" s="18" t="s">
        <v>1585</v>
      </c>
      <c r="B133" s="18" t="str">
        <f>VLOOKUP(A133,All!H$2:J$465,3,FALSE)</f>
        <v>CHL | Hospital de Curicó</v>
      </c>
      <c r="C133" s="18"/>
      <c r="D133" s="18"/>
      <c r="E133" s="18">
        <f>VLOOKUP(A133,All!L$2:N$465,3,FALSE)</f>
        <v>131</v>
      </c>
      <c r="F133" s="18">
        <f>VLOOKUP(A133,All!O$2:P$465,2,FALSE)</f>
        <v>1</v>
      </c>
      <c r="G133" s="18" t="s">
        <v>1585</v>
      </c>
      <c r="H133" s="18">
        <v>1</v>
      </c>
      <c r="I133" s="18">
        <v>0</v>
      </c>
      <c r="J133" s="18">
        <v>0</v>
      </c>
      <c r="K133" s="18">
        <v>0</v>
      </c>
      <c r="L133" s="18">
        <v>0</v>
      </c>
      <c r="M133" s="18">
        <v>1</v>
      </c>
      <c r="N133" s="18">
        <v>0</v>
      </c>
      <c r="O133" s="18">
        <v>0</v>
      </c>
      <c r="P133" s="18">
        <v>1</v>
      </c>
      <c r="Q133" s="18">
        <v>0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 t="s">
        <v>1585</v>
      </c>
      <c r="AG133" s="18">
        <v>1</v>
      </c>
      <c r="AH133" s="18">
        <v>1</v>
      </c>
      <c r="AI133" s="18">
        <v>1</v>
      </c>
      <c r="AJ133" s="18">
        <v>0</v>
      </c>
      <c r="AK133" s="18">
        <v>1</v>
      </c>
      <c r="AL133" s="18">
        <v>1</v>
      </c>
      <c r="AM133" s="18">
        <v>1</v>
      </c>
      <c r="AN133" s="18">
        <v>0</v>
      </c>
      <c r="AO133" s="18">
        <v>0</v>
      </c>
      <c r="AP133" s="21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18">
        <v>0</v>
      </c>
      <c r="AW133" s="18">
        <v>1</v>
      </c>
      <c r="AX133" s="18">
        <v>0</v>
      </c>
      <c r="AY133" s="18">
        <v>0</v>
      </c>
      <c r="AZ133" s="18">
        <v>1</v>
      </c>
      <c r="BA133" s="18">
        <v>0</v>
      </c>
      <c r="BB133" s="18">
        <v>0</v>
      </c>
      <c r="BC133" s="18">
        <v>0</v>
      </c>
      <c r="BD133" s="18">
        <v>0</v>
      </c>
      <c r="BE133" s="18">
        <v>0</v>
      </c>
      <c r="BF133" s="18">
        <v>0</v>
      </c>
      <c r="BG133" s="18">
        <v>0</v>
      </c>
      <c r="BH133" s="18">
        <v>0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0</v>
      </c>
      <c r="BP133" s="18">
        <v>0</v>
      </c>
      <c r="BQ133" s="18">
        <v>0</v>
      </c>
      <c r="BR133" s="18">
        <v>0</v>
      </c>
      <c r="BS133" s="18">
        <v>0</v>
      </c>
      <c r="BT133" s="18">
        <v>-1</v>
      </c>
      <c r="BU133" s="18">
        <v>0</v>
      </c>
      <c r="BV133" s="18">
        <v>0</v>
      </c>
      <c r="BW133" s="18">
        <v>0</v>
      </c>
      <c r="BX133" s="18">
        <v>0</v>
      </c>
      <c r="BY133" s="18">
        <v>0</v>
      </c>
      <c r="BZ133" s="18">
        <v>0</v>
      </c>
      <c r="CA133" s="18">
        <v>0</v>
      </c>
      <c r="CB133" s="18">
        <v>0</v>
      </c>
      <c r="CC133" s="18">
        <v>0</v>
      </c>
      <c r="CD133" s="18">
        <v>0</v>
      </c>
    </row>
    <row r="134" spans="1:82">
      <c r="A134" s="18" t="s">
        <v>1587</v>
      </c>
      <c r="B134" s="18" t="str">
        <f>VLOOKUP(A134,All!H$2:J$465,3,FALSE)</f>
        <v>CHL | Hospital de Curicó</v>
      </c>
      <c r="C134" s="18"/>
      <c r="D134" s="18"/>
      <c r="E134" s="18">
        <f>VLOOKUP(A134,All!L$2:N$465,3,FALSE)</f>
        <v>131</v>
      </c>
      <c r="F134" s="18">
        <f>VLOOKUP(A134,All!O$2:P$465,2,FALSE)</f>
        <v>1</v>
      </c>
      <c r="G134" s="18" t="s">
        <v>1587</v>
      </c>
      <c r="H134" s="18">
        <v>1</v>
      </c>
      <c r="I134" s="18">
        <v>0</v>
      </c>
      <c r="J134" s="18">
        <v>0</v>
      </c>
      <c r="K134" s="18">
        <v>0</v>
      </c>
      <c r="L134" s="18">
        <v>0</v>
      </c>
      <c r="M134" s="18">
        <v>1</v>
      </c>
      <c r="N134" s="18">
        <v>0</v>
      </c>
      <c r="O134" s="18">
        <v>0</v>
      </c>
      <c r="P134" s="18">
        <v>1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0</v>
      </c>
      <c r="AF134" s="18" t="s">
        <v>1587</v>
      </c>
      <c r="AG134" s="18">
        <v>1</v>
      </c>
      <c r="AH134" s="18">
        <v>1</v>
      </c>
      <c r="AI134" s="18">
        <v>1</v>
      </c>
      <c r="AJ134" s="18">
        <v>0</v>
      </c>
      <c r="AK134" s="18">
        <v>1</v>
      </c>
      <c r="AL134" s="18">
        <v>1</v>
      </c>
      <c r="AM134" s="18">
        <v>1</v>
      </c>
      <c r="AN134" s="18">
        <v>0</v>
      </c>
      <c r="AO134" s="18">
        <v>0</v>
      </c>
      <c r="AP134" s="21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18">
        <v>0</v>
      </c>
      <c r="AW134" s="18">
        <v>1</v>
      </c>
      <c r="AX134" s="18">
        <v>0</v>
      </c>
      <c r="AY134" s="18">
        <v>0</v>
      </c>
      <c r="AZ134" s="18">
        <v>1</v>
      </c>
      <c r="BA134" s="18">
        <v>0</v>
      </c>
      <c r="BB134" s="18">
        <v>0</v>
      </c>
      <c r="BC134" s="18">
        <v>0</v>
      </c>
      <c r="BD134" s="18">
        <v>0</v>
      </c>
      <c r="BE134" s="18">
        <v>0</v>
      </c>
      <c r="BF134" s="18">
        <v>0</v>
      </c>
      <c r="BG134" s="18">
        <v>0</v>
      </c>
      <c r="BH134" s="18">
        <v>0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0</v>
      </c>
      <c r="BP134" s="18">
        <v>0</v>
      </c>
      <c r="BQ134" s="18">
        <v>0</v>
      </c>
      <c r="BR134" s="18">
        <v>0</v>
      </c>
      <c r="BS134" s="18">
        <v>0</v>
      </c>
      <c r="BT134" s="18">
        <v>-1</v>
      </c>
      <c r="BU134" s="18">
        <v>0</v>
      </c>
      <c r="BV134" s="18">
        <v>0</v>
      </c>
      <c r="BW134" s="18">
        <v>0</v>
      </c>
      <c r="BX134" s="18">
        <v>0</v>
      </c>
      <c r="BY134" s="18">
        <v>0</v>
      </c>
      <c r="BZ134" s="18">
        <v>0</v>
      </c>
      <c r="CA134" s="18">
        <v>0</v>
      </c>
      <c r="CB134" s="18">
        <v>0</v>
      </c>
      <c r="CC134" s="18">
        <v>0</v>
      </c>
      <c r="CD134" s="18">
        <v>0</v>
      </c>
    </row>
    <row r="135" spans="1:82">
      <c r="A135" s="18" t="s">
        <v>1348</v>
      </c>
      <c r="B135" s="18" t="str">
        <f>VLOOKUP(A135,All!H$2:J$465,3,FALSE)</f>
        <v>CHL | MAUCO</v>
      </c>
      <c r="C135" s="18"/>
      <c r="D135" s="18"/>
      <c r="E135" s="18">
        <f>VLOOKUP(A135,All!L$2:N$465,3,FALSE)</f>
        <v>131</v>
      </c>
      <c r="F135" s="18">
        <f>VLOOKUP(A135,All!O$2:P$465,2,FALSE)</f>
        <v>0</v>
      </c>
      <c r="G135" s="18" t="s">
        <v>1348</v>
      </c>
      <c r="H135" s="18">
        <v>1</v>
      </c>
      <c r="I135" s="18">
        <v>0</v>
      </c>
      <c r="J135" s="18">
        <v>1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  <c r="T135" s="18">
        <v>0</v>
      </c>
      <c r="U135" s="18">
        <v>0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 t="s">
        <v>1348</v>
      </c>
      <c r="AG135" s="18">
        <v>0</v>
      </c>
      <c r="AH135" s="18">
        <v>0</v>
      </c>
      <c r="AI135" s="18">
        <v>1</v>
      </c>
      <c r="AJ135" s="18">
        <v>1</v>
      </c>
      <c r="AK135" s="18">
        <v>0</v>
      </c>
      <c r="AL135" s="18">
        <v>1</v>
      </c>
      <c r="AM135" s="18">
        <v>0</v>
      </c>
      <c r="AN135" s="18">
        <v>0</v>
      </c>
      <c r="AO135" s="18">
        <v>1</v>
      </c>
      <c r="AP135" s="21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8">
        <v>0</v>
      </c>
      <c r="BB135" s="18">
        <v>0</v>
      </c>
      <c r="BC135" s="18">
        <v>0</v>
      </c>
      <c r="BD135" s="18">
        <v>0</v>
      </c>
      <c r="BE135" s="18">
        <v>0</v>
      </c>
      <c r="BF135" s="18">
        <v>0</v>
      </c>
      <c r="BG135" s="18">
        <v>1</v>
      </c>
      <c r="BH135" s="18">
        <v>0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0</v>
      </c>
      <c r="BP135" s="18">
        <v>0</v>
      </c>
      <c r="BQ135" s="18">
        <v>0</v>
      </c>
      <c r="BR135" s="18">
        <v>0</v>
      </c>
      <c r="BS135" s="18">
        <v>0</v>
      </c>
      <c r="BT135" s="18">
        <v>-1</v>
      </c>
      <c r="BU135" s="18">
        <v>0</v>
      </c>
      <c r="BV135" s="18">
        <v>0</v>
      </c>
      <c r="BW135" s="18">
        <v>0</v>
      </c>
      <c r="BX135" s="18">
        <v>0</v>
      </c>
      <c r="BY135" s="18">
        <v>0</v>
      </c>
      <c r="BZ135" s="18">
        <v>0</v>
      </c>
      <c r="CA135" s="18">
        <v>0</v>
      </c>
      <c r="CB135" s="18">
        <v>0</v>
      </c>
      <c r="CC135" s="18">
        <v>0</v>
      </c>
      <c r="CD135" s="18">
        <v>0</v>
      </c>
    </row>
    <row r="136" spans="1:82">
      <c r="A136" s="18" t="s">
        <v>1542</v>
      </c>
      <c r="B136" s="18" t="str">
        <f>VLOOKUP(A136,All!H$2:J$465,3,FALSE)</f>
        <v>CHL | Hospital de Curicó</v>
      </c>
      <c r="C136" s="18"/>
      <c r="D136" s="18"/>
      <c r="E136" s="18">
        <f>VLOOKUP(A136,All!L$2:N$465,3,FALSE)</f>
        <v>131</v>
      </c>
      <c r="F136" s="18">
        <f>VLOOKUP(A136,All!O$2:P$465,2,FALSE)</f>
        <v>1</v>
      </c>
      <c r="G136" s="18" t="s">
        <v>1542</v>
      </c>
      <c r="H136" s="18">
        <v>1</v>
      </c>
      <c r="I136" s="18">
        <v>0</v>
      </c>
      <c r="J136" s="18">
        <v>1</v>
      </c>
      <c r="K136" s="18">
        <v>0</v>
      </c>
      <c r="L136" s="18">
        <v>0</v>
      </c>
      <c r="M136" s="18">
        <v>1</v>
      </c>
      <c r="N136" s="18">
        <v>0</v>
      </c>
      <c r="O136" s="18">
        <v>1</v>
      </c>
      <c r="P136" s="18">
        <v>1</v>
      </c>
      <c r="Q136" s="18">
        <v>1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 t="s">
        <v>1542</v>
      </c>
      <c r="AG136" s="18">
        <v>1</v>
      </c>
      <c r="AH136" s="18">
        <v>1</v>
      </c>
      <c r="AI136" s="18">
        <v>0</v>
      </c>
      <c r="AJ136" s="18">
        <v>0</v>
      </c>
      <c r="AK136" s="18">
        <v>0</v>
      </c>
      <c r="AL136" s="18">
        <v>1</v>
      </c>
      <c r="AM136" s="18">
        <v>0</v>
      </c>
      <c r="AN136" s="18">
        <v>0</v>
      </c>
      <c r="AO136" s="18">
        <v>0</v>
      </c>
      <c r="AP136" s="21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1</v>
      </c>
      <c r="AV136" s="18">
        <v>0</v>
      </c>
      <c r="AW136" s="18">
        <v>0</v>
      </c>
      <c r="AX136" s="18">
        <v>1</v>
      </c>
      <c r="AY136" s="18">
        <v>1</v>
      </c>
      <c r="AZ136" s="18">
        <v>1</v>
      </c>
      <c r="BA136" s="18">
        <v>0</v>
      </c>
      <c r="BB136" s="18">
        <v>0</v>
      </c>
      <c r="BC136" s="18">
        <v>0</v>
      </c>
      <c r="BD136" s="18">
        <v>0</v>
      </c>
      <c r="BE136" s="18">
        <v>0</v>
      </c>
      <c r="BF136" s="18">
        <v>0</v>
      </c>
      <c r="BG136" s="18">
        <v>0</v>
      </c>
      <c r="BH136" s="18">
        <v>0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0</v>
      </c>
      <c r="BP136" s="18">
        <v>0</v>
      </c>
      <c r="BQ136" s="18">
        <v>1</v>
      </c>
      <c r="BR136" s="18">
        <v>0</v>
      </c>
      <c r="BS136" s="18">
        <v>0</v>
      </c>
      <c r="BT136" s="18">
        <v>0</v>
      </c>
      <c r="BU136" s="18">
        <v>0</v>
      </c>
      <c r="BV136" s="18">
        <v>0</v>
      </c>
      <c r="BW136" s="18">
        <v>0</v>
      </c>
      <c r="BX136" s="18">
        <v>0</v>
      </c>
      <c r="BY136" s="18">
        <v>0</v>
      </c>
      <c r="BZ136" s="18">
        <v>0</v>
      </c>
      <c r="CA136" s="18">
        <v>0</v>
      </c>
      <c r="CB136" s="18">
        <v>0</v>
      </c>
      <c r="CC136" s="18">
        <v>0</v>
      </c>
      <c r="CD136" s="18">
        <v>0</v>
      </c>
    </row>
    <row r="137" spans="1:82">
      <c r="A137" s="18" t="s">
        <v>1544</v>
      </c>
      <c r="B137" s="18" t="str">
        <f>VLOOKUP(A137,All!H$2:J$465,3,FALSE)</f>
        <v>CHL | Hospital de Curicó</v>
      </c>
      <c r="C137" s="18"/>
      <c r="D137" s="18"/>
      <c r="E137" s="18">
        <f>VLOOKUP(A137,All!L$2:N$465,3,FALSE)</f>
        <v>131</v>
      </c>
      <c r="F137" s="18">
        <f>VLOOKUP(A137,All!O$2:P$465,2,FALSE)</f>
        <v>1</v>
      </c>
      <c r="G137" s="18" t="s">
        <v>1544</v>
      </c>
      <c r="H137" s="18">
        <v>1</v>
      </c>
      <c r="I137" s="18">
        <v>0</v>
      </c>
      <c r="J137" s="18">
        <v>1</v>
      </c>
      <c r="K137" s="18">
        <v>0</v>
      </c>
      <c r="L137" s="18">
        <v>0</v>
      </c>
      <c r="M137" s="18">
        <v>1</v>
      </c>
      <c r="N137" s="18">
        <v>0</v>
      </c>
      <c r="O137" s="18">
        <v>1</v>
      </c>
      <c r="P137" s="18">
        <v>1</v>
      </c>
      <c r="Q137" s="18">
        <v>1</v>
      </c>
      <c r="R137" s="18">
        <v>0</v>
      </c>
      <c r="S137" s="18">
        <v>0</v>
      </c>
      <c r="T137" s="18">
        <v>0</v>
      </c>
      <c r="U137" s="18">
        <v>0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 t="s">
        <v>1544</v>
      </c>
      <c r="AG137" s="18">
        <v>1</v>
      </c>
      <c r="AH137" s="18">
        <v>1</v>
      </c>
      <c r="AI137" s="18">
        <v>0</v>
      </c>
      <c r="AJ137" s="18">
        <v>0</v>
      </c>
      <c r="AK137" s="18">
        <v>0</v>
      </c>
      <c r="AL137" s="18">
        <v>1</v>
      </c>
      <c r="AM137" s="18">
        <v>0</v>
      </c>
      <c r="AN137" s="18">
        <v>0</v>
      </c>
      <c r="AO137" s="18">
        <v>0</v>
      </c>
      <c r="AP137" s="21">
        <v>0</v>
      </c>
      <c r="AQ137" s="18">
        <v>0</v>
      </c>
      <c r="AR137" s="18">
        <v>0</v>
      </c>
      <c r="AS137" s="18">
        <v>0</v>
      </c>
      <c r="AT137" s="18">
        <v>0</v>
      </c>
      <c r="AU137" s="18">
        <v>1</v>
      </c>
      <c r="AV137" s="18">
        <v>0</v>
      </c>
      <c r="AW137" s="18">
        <v>0</v>
      </c>
      <c r="AX137" s="18">
        <v>1</v>
      </c>
      <c r="AY137" s="18">
        <v>1</v>
      </c>
      <c r="AZ137" s="18">
        <v>1</v>
      </c>
      <c r="BA137" s="18">
        <v>0</v>
      </c>
      <c r="BB137" s="18">
        <v>0</v>
      </c>
      <c r="BC137" s="18">
        <v>0</v>
      </c>
      <c r="BD137" s="18">
        <v>0</v>
      </c>
      <c r="BE137" s="18">
        <v>0</v>
      </c>
      <c r="BF137" s="18">
        <v>0</v>
      </c>
      <c r="BG137" s="18">
        <v>0</v>
      </c>
      <c r="BH137" s="18">
        <v>0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0</v>
      </c>
      <c r="BP137" s="18">
        <v>0</v>
      </c>
      <c r="BQ137" s="18">
        <v>1</v>
      </c>
      <c r="BR137" s="18">
        <v>0</v>
      </c>
      <c r="BS137" s="18">
        <v>0</v>
      </c>
      <c r="BT137" s="18">
        <v>0</v>
      </c>
      <c r="BU137" s="18">
        <v>0</v>
      </c>
      <c r="BV137" s="18">
        <v>0</v>
      </c>
      <c r="BW137" s="18">
        <v>0</v>
      </c>
      <c r="BX137" s="18">
        <v>0</v>
      </c>
      <c r="BY137" s="18">
        <v>0</v>
      </c>
      <c r="BZ137" s="18">
        <v>0</v>
      </c>
      <c r="CA137" s="18">
        <v>0</v>
      </c>
      <c r="CB137" s="18">
        <v>0</v>
      </c>
      <c r="CC137" s="18">
        <v>0</v>
      </c>
      <c r="CD137" s="18">
        <v>0</v>
      </c>
    </row>
    <row r="138" spans="1:82">
      <c r="A138" s="18" t="s">
        <v>1080</v>
      </c>
      <c r="B138" s="18" t="str">
        <f>VLOOKUP(A138,All!H$2:J$465,3,FALSE)</f>
        <v>CHL | Hospital Padre Hurtado</v>
      </c>
      <c r="C138" s="18"/>
      <c r="D138" s="18"/>
      <c r="E138" s="18">
        <f>VLOOKUP(A138,All!L$2:N$465,3,FALSE)</f>
        <v>131</v>
      </c>
      <c r="F138" s="18">
        <f>VLOOKUP(A138,All!O$2:P$465,2,FALSE)</f>
        <v>1</v>
      </c>
      <c r="G138" s="18" t="s">
        <v>1080</v>
      </c>
      <c r="H138" s="18">
        <v>1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1</v>
      </c>
      <c r="O138" s="18">
        <v>0</v>
      </c>
      <c r="P138" s="18">
        <v>0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 t="s">
        <v>1080</v>
      </c>
      <c r="AG138" s="18">
        <v>1</v>
      </c>
      <c r="AH138" s="18">
        <v>1</v>
      </c>
      <c r="AI138" s="18">
        <v>0</v>
      </c>
      <c r="AJ138" s="18">
        <v>1</v>
      </c>
      <c r="AK138" s="18">
        <v>1</v>
      </c>
      <c r="AL138" s="18">
        <v>1</v>
      </c>
      <c r="AM138" s="18">
        <v>1</v>
      </c>
      <c r="AN138" s="18">
        <v>0</v>
      </c>
      <c r="AO138" s="18">
        <v>0</v>
      </c>
      <c r="AP138" s="21">
        <v>0</v>
      </c>
      <c r="AQ138" s="18">
        <v>0</v>
      </c>
      <c r="AR138" s="18">
        <v>0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8">
        <v>0</v>
      </c>
      <c r="BB138" s="18">
        <v>0</v>
      </c>
      <c r="BC138" s="18">
        <v>0</v>
      </c>
      <c r="BD138" s="18">
        <v>0</v>
      </c>
      <c r="BE138" s="18">
        <v>0</v>
      </c>
      <c r="BF138" s="18">
        <v>0</v>
      </c>
      <c r="BG138" s="18">
        <v>0</v>
      </c>
      <c r="BH138" s="18">
        <v>0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0</v>
      </c>
      <c r="BP138" s="18">
        <v>0</v>
      </c>
      <c r="BQ138" s="18">
        <v>0</v>
      </c>
      <c r="BR138" s="18">
        <v>0</v>
      </c>
      <c r="BS138" s="18">
        <v>0</v>
      </c>
      <c r="BT138" s="18">
        <v>-1</v>
      </c>
      <c r="BU138" s="18">
        <v>0</v>
      </c>
      <c r="BV138" s="18">
        <v>0</v>
      </c>
      <c r="BW138" s="18">
        <v>0</v>
      </c>
      <c r="BX138" s="18">
        <v>0</v>
      </c>
      <c r="BY138" s="18">
        <v>0</v>
      </c>
      <c r="BZ138" s="18">
        <v>0</v>
      </c>
      <c r="CA138" s="18">
        <v>0</v>
      </c>
      <c r="CB138" s="18">
        <v>0</v>
      </c>
      <c r="CC138" s="18">
        <v>0</v>
      </c>
      <c r="CD138" s="18">
        <v>0</v>
      </c>
    </row>
    <row r="139" spans="1:82">
      <c r="A139" s="18" t="s">
        <v>1250</v>
      </c>
      <c r="B139" s="18" t="str">
        <f>VLOOKUP(A139,All!H$2:J$465,3,FALSE)</f>
        <v>CHL | MAUCO</v>
      </c>
      <c r="C139" s="18"/>
      <c r="D139" s="18"/>
      <c r="E139" s="18">
        <f>VLOOKUP(A139,All!L$2:N$465,3,FALSE)</f>
        <v>131</v>
      </c>
      <c r="F139" s="18">
        <f>VLOOKUP(A139,All!O$2:P$465,2,FALSE)</f>
        <v>1</v>
      </c>
      <c r="G139" s="18" t="s">
        <v>1250</v>
      </c>
      <c r="H139" s="18">
        <v>1</v>
      </c>
      <c r="I139" s="18">
        <v>0</v>
      </c>
      <c r="J139" s="18">
        <v>1</v>
      </c>
      <c r="K139" s="18">
        <v>0</v>
      </c>
      <c r="L139" s="18">
        <v>0</v>
      </c>
      <c r="M139" s="18">
        <v>1</v>
      </c>
      <c r="N139" s="18">
        <v>0</v>
      </c>
      <c r="O139" s="18">
        <v>0</v>
      </c>
      <c r="P139" s="18">
        <v>1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 t="s">
        <v>1250</v>
      </c>
      <c r="AG139" s="18">
        <v>1</v>
      </c>
      <c r="AH139" s="18">
        <v>1</v>
      </c>
      <c r="AI139" s="18">
        <v>0</v>
      </c>
      <c r="AJ139" s="18">
        <v>0</v>
      </c>
      <c r="AK139" s="18">
        <v>0</v>
      </c>
      <c r="AL139" s="18">
        <v>1</v>
      </c>
      <c r="AM139" s="18">
        <v>0</v>
      </c>
      <c r="AN139" s="18">
        <v>0</v>
      </c>
      <c r="AO139" s="18">
        <v>0</v>
      </c>
      <c r="AP139" s="21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18">
        <v>0</v>
      </c>
      <c r="AW139" s="18">
        <v>1</v>
      </c>
      <c r="AX139" s="18">
        <v>1</v>
      </c>
      <c r="AY139" s="18">
        <v>1</v>
      </c>
      <c r="AZ139" s="18">
        <v>0</v>
      </c>
      <c r="BA139" s="18">
        <v>0</v>
      </c>
      <c r="BB139" s="18">
        <v>0</v>
      </c>
      <c r="BC139" s="18">
        <v>0</v>
      </c>
      <c r="BD139" s="18">
        <v>0</v>
      </c>
      <c r="BE139" s="18">
        <v>0</v>
      </c>
      <c r="BF139" s="18">
        <v>0</v>
      </c>
      <c r="BG139" s="18">
        <v>0</v>
      </c>
      <c r="BH139" s="18">
        <v>0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0</v>
      </c>
      <c r="BP139" s="18">
        <v>0</v>
      </c>
      <c r="BQ139" s="18">
        <v>0</v>
      </c>
      <c r="BR139" s="18">
        <v>0</v>
      </c>
      <c r="BS139" s="18">
        <v>0</v>
      </c>
      <c r="BT139" s="18">
        <v>0</v>
      </c>
      <c r="BU139" s="18">
        <v>0</v>
      </c>
      <c r="BV139" s="18">
        <v>0</v>
      </c>
      <c r="BW139" s="18">
        <v>0</v>
      </c>
      <c r="BX139" s="18">
        <v>0</v>
      </c>
      <c r="BY139" s="18">
        <v>0</v>
      </c>
      <c r="BZ139" s="18">
        <v>0</v>
      </c>
      <c r="CA139" s="18">
        <v>0</v>
      </c>
      <c r="CB139" s="18">
        <v>0</v>
      </c>
      <c r="CC139" s="18">
        <v>0</v>
      </c>
      <c r="CD139" s="18">
        <v>0</v>
      </c>
    </row>
    <row r="140" spans="1:82">
      <c r="A140" s="18" t="s">
        <v>1262</v>
      </c>
      <c r="B140" s="18" t="str">
        <f>VLOOKUP(A140,All!H$2:J$465,3,FALSE)</f>
        <v>CHL | MAUCO</v>
      </c>
      <c r="C140" s="18"/>
      <c r="D140" s="18"/>
      <c r="E140" s="18">
        <f>VLOOKUP(A140,All!L$2:N$465,3,FALSE)</f>
        <v>131</v>
      </c>
      <c r="F140" s="18">
        <f>VLOOKUP(A140,All!O$2:P$465,2,FALSE)</f>
        <v>1</v>
      </c>
      <c r="G140" s="18" t="s">
        <v>1262</v>
      </c>
      <c r="H140" s="18">
        <v>1</v>
      </c>
      <c r="I140" s="18">
        <v>0</v>
      </c>
      <c r="J140" s="18">
        <v>1</v>
      </c>
      <c r="K140" s="18">
        <v>0</v>
      </c>
      <c r="L140" s="18">
        <v>0</v>
      </c>
      <c r="M140" s="18">
        <v>1</v>
      </c>
      <c r="N140" s="18">
        <v>0</v>
      </c>
      <c r="O140" s="18">
        <v>0</v>
      </c>
      <c r="P140" s="18">
        <v>1</v>
      </c>
      <c r="Q140" s="18">
        <v>0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 t="s">
        <v>1262</v>
      </c>
      <c r="AG140" s="18">
        <v>1</v>
      </c>
      <c r="AH140" s="18">
        <v>1</v>
      </c>
      <c r="AI140" s="18">
        <v>0</v>
      </c>
      <c r="AJ140" s="18">
        <v>0</v>
      </c>
      <c r="AK140" s="18">
        <v>0</v>
      </c>
      <c r="AL140" s="18">
        <v>1</v>
      </c>
      <c r="AM140" s="18">
        <v>0</v>
      </c>
      <c r="AN140" s="18">
        <v>0</v>
      </c>
      <c r="AO140" s="18">
        <v>0</v>
      </c>
      <c r="AP140" s="21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18">
        <v>0</v>
      </c>
      <c r="AW140" s="18">
        <v>1</v>
      </c>
      <c r="AX140" s="18">
        <v>1</v>
      </c>
      <c r="AY140" s="18">
        <v>1</v>
      </c>
      <c r="AZ140" s="18">
        <v>0</v>
      </c>
      <c r="BA140" s="18">
        <v>0</v>
      </c>
      <c r="BB140" s="18">
        <v>0</v>
      </c>
      <c r="BC140" s="18">
        <v>0</v>
      </c>
      <c r="BD140" s="18">
        <v>0</v>
      </c>
      <c r="BE140" s="18">
        <v>0</v>
      </c>
      <c r="BF140" s="18">
        <v>0</v>
      </c>
      <c r="BG140" s="18">
        <v>0</v>
      </c>
      <c r="BH140" s="18">
        <v>0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0</v>
      </c>
      <c r="BP140" s="18">
        <v>0</v>
      </c>
      <c r="BQ140" s="18">
        <v>0</v>
      </c>
      <c r="BR140" s="18">
        <v>0</v>
      </c>
      <c r="BS140" s="18">
        <v>0</v>
      </c>
      <c r="BT140" s="18">
        <v>0</v>
      </c>
      <c r="BU140" s="18">
        <v>0</v>
      </c>
      <c r="BV140" s="18">
        <v>0</v>
      </c>
      <c r="BW140" s="18">
        <v>0</v>
      </c>
      <c r="BX140" s="18">
        <v>0</v>
      </c>
      <c r="BY140" s="18">
        <v>0</v>
      </c>
      <c r="BZ140" s="18">
        <v>0</v>
      </c>
      <c r="CA140" s="18">
        <v>0</v>
      </c>
      <c r="CB140" s="18">
        <v>0</v>
      </c>
      <c r="CC140" s="18">
        <v>0</v>
      </c>
      <c r="CD140" s="18">
        <v>0</v>
      </c>
    </row>
    <row r="141" spans="1:82">
      <c r="A141" s="18" t="s">
        <v>1394</v>
      </c>
      <c r="B141" s="18" t="str">
        <f>VLOOKUP(A141,All!H$2:J$465,3,FALSE)</f>
        <v>CHL | Hospital de Curicó</v>
      </c>
      <c r="C141" s="18"/>
      <c r="D141" s="18"/>
      <c r="E141" s="18">
        <f>VLOOKUP(A141,All!L$2:N$465,3,FALSE)</f>
        <v>131</v>
      </c>
      <c r="F141" s="18">
        <f>VLOOKUP(A141,All!O$2:P$465,2,FALSE)</f>
        <v>1</v>
      </c>
      <c r="G141" s="18" t="s">
        <v>1394</v>
      </c>
      <c r="H141" s="18">
        <v>1</v>
      </c>
      <c r="I141" s="18">
        <v>0</v>
      </c>
      <c r="J141" s="18">
        <v>1</v>
      </c>
      <c r="K141" s="18">
        <v>0</v>
      </c>
      <c r="L141" s="18">
        <v>0</v>
      </c>
      <c r="M141" s="18">
        <v>1</v>
      </c>
      <c r="N141" s="18">
        <v>0</v>
      </c>
      <c r="O141" s="18">
        <v>0</v>
      </c>
      <c r="P141" s="18">
        <v>1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 t="s">
        <v>1394</v>
      </c>
      <c r="AG141" s="18">
        <v>1</v>
      </c>
      <c r="AH141" s="18">
        <v>1</v>
      </c>
      <c r="AI141" s="18">
        <v>0</v>
      </c>
      <c r="AJ141" s="18">
        <v>0</v>
      </c>
      <c r="AK141" s="18">
        <v>0</v>
      </c>
      <c r="AL141" s="18">
        <v>1</v>
      </c>
      <c r="AM141" s="18">
        <v>0</v>
      </c>
      <c r="AN141" s="18">
        <v>0</v>
      </c>
      <c r="AO141" s="18">
        <v>0</v>
      </c>
      <c r="AP141" s="21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18">
        <v>0</v>
      </c>
      <c r="AW141" s="18">
        <v>1</v>
      </c>
      <c r="AX141" s="18">
        <v>1</v>
      </c>
      <c r="AY141" s="18">
        <v>1</v>
      </c>
      <c r="AZ141" s="18">
        <v>0</v>
      </c>
      <c r="BA141" s="18">
        <v>0</v>
      </c>
      <c r="BB141" s="18">
        <v>0</v>
      </c>
      <c r="BC141" s="18">
        <v>0</v>
      </c>
      <c r="BD141" s="18">
        <v>0</v>
      </c>
      <c r="BE141" s="18">
        <v>0</v>
      </c>
      <c r="BF141" s="18">
        <v>0</v>
      </c>
      <c r="BG141" s="18">
        <v>0</v>
      </c>
      <c r="BH141" s="18">
        <v>0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0</v>
      </c>
      <c r="BP141" s="18">
        <v>0</v>
      </c>
      <c r="BQ141" s="18">
        <v>0</v>
      </c>
      <c r="BR141" s="18">
        <v>0</v>
      </c>
      <c r="BS141" s="18">
        <v>0</v>
      </c>
      <c r="BT141" s="18">
        <v>0</v>
      </c>
      <c r="BU141" s="18">
        <v>0</v>
      </c>
      <c r="BV141" s="18">
        <v>0</v>
      </c>
      <c r="BW141" s="18">
        <v>0</v>
      </c>
      <c r="BX141" s="18">
        <v>0</v>
      </c>
      <c r="BY141" s="18">
        <v>0</v>
      </c>
      <c r="BZ141" s="18">
        <v>0</v>
      </c>
      <c r="CA141" s="18">
        <v>0</v>
      </c>
      <c r="CB141" s="18">
        <v>0</v>
      </c>
      <c r="CC141" s="18">
        <v>0</v>
      </c>
      <c r="CD141" s="18">
        <v>0</v>
      </c>
    </row>
    <row r="142" spans="1:82">
      <c r="A142" s="18" t="s">
        <v>1399</v>
      </c>
      <c r="B142" s="18" t="str">
        <f>VLOOKUP(A142,All!H$2:J$465,3,FALSE)</f>
        <v>CHL | Hospital de Curicó</v>
      </c>
      <c r="C142" s="18"/>
      <c r="D142" s="18"/>
      <c r="E142" s="18">
        <f>VLOOKUP(A142,All!L$2:N$465,3,FALSE)</f>
        <v>131</v>
      </c>
      <c r="F142" s="18">
        <f>VLOOKUP(A142,All!O$2:P$465,2,FALSE)</f>
        <v>1</v>
      </c>
      <c r="G142" s="18" t="s">
        <v>1399</v>
      </c>
      <c r="H142" s="18">
        <v>1</v>
      </c>
      <c r="I142" s="18">
        <v>0</v>
      </c>
      <c r="J142" s="18">
        <v>1</v>
      </c>
      <c r="K142" s="18">
        <v>0</v>
      </c>
      <c r="L142" s="18">
        <v>0</v>
      </c>
      <c r="M142" s="18">
        <v>1</v>
      </c>
      <c r="N142" s="18">
        <v>0</v>
      </c>
      <c r="O142" s="18">
        <v>0</v>
      </c>
      <c r="P142" s="18">
        <v>1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 t="s">
        <v>1399</v>
      </c>
      <c r="AG142" s="18">
        <v>1</v>
      </c>
      <c r="AH142" s="18">
        <v>1</v>
      </c>
      <c r="AI142" s="18">
        <v>0</v>
      </c>
      <c r="AJ142" s="18">
        <v>0</v>
      </c>
      <c r="AK142" s="18">
        <v>0</v>
      </c>
      <c r="AL142" s="18">
        <v>1</v>
      </c>
      <c r="AM142" s="18">
        <v>0</v>
      </c>
      <c r="AN142" s="18">
        <v>0</v>
      </c>
      <c r="AO142" s="18">
        <v>0</v>
      </c>
      <c r="AP142" s="21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8">
        <v>1</v>
      </c>
      <c r="AX142" s="18">
        <v>1</v>
      </c>
      <c r="AY142" s="18">
        <v>1</v>
      </c>
      <c r="AZ142" s="18">
        <v>0</v>
      </c>
      <c r="BA142" s="18">
        <v>0</v>
      </c>
      <c r="BB142" s="18">
        <v>0</v>
      </c>
      <c r="BC142" s="18">
        <v>0</v>
      </c>
      <c r="BD142" s="18">
        <v>0</v>
      </c>
      <c r="BE142" s="18">
        <v>0</v>
      </c>
      <c r="BF142" s="18">
        <v>0</v>
      </c>
      <c r="BG142" s="18">
        <v>0</v>
      </c>
      <c r="BH142" s="18">
        <v>0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0</v>
      </c>
      <c r="BP142" s="18">
        <v>0</v>
      </c>
      <c r="BQ142" s="18">
        <v>0</v>
      </c>
      <c r="BR142" s="18">
        <v>0</v>
      </c>
      <c r="BS142" s="18">
        <v>0</v>
      </c>
      <c r="BT142" s="18">
        <v>0</v>
      </c>
      <c r="BU142" s="18">
        <v>0</v>
      </c>
      <c r="BV142" s="18">
        <v>0</v>
      </c>
      <c r="BW142" s="18">
        <v>0</v>
      </c>
      <c r="BX142" s="18">
        <v>0</v>
      </c>
      <c r="BY142" s="18">
        <v>0</v>
      </c>
      <c r="BZ142" s="18">
        <v>0</v>
      </c>
      <c r="CA142" s="18">
        <v>0</v>
      </c>
      <c r="CB142" s="18">
        <v>0</v>
      </c>
      <c r="CC142" s="18">
        <v>0</v>
      </c>
      <c r="CD142" s="18">
        <v>0</v>
      </c>
    </row>
    <row r="143" spans="1:82">
      <c r="A143" s="18" t="s">
        <v>1403</v>
      </c>
      <c r="B143" s="18" t="str">
        <f>VLOOKUP(A143,All!H$2:J$465,3,FALSE)</f>
        <v>CHL | Hospital de Curicó</v>
      </c>
      <c r="C143" s="18"/>
      <c r="D143" s="18"/>
      <c r="E143" s="18">
        <f>VLOOKUP(A143,All!L$2:N$465,3,FALSE)</f>
        <v>131</v>
      </c>
      <c r="F143" s="18">
        <f>VLOOKUP(A143,All!O$2:P$465,2,FALSE)</f>
        <v>1</v>
      </c>
      <c r="G143" s="18" t="s">
        <v>1403</v>
      </c>
      <c r="H143" s="18">
        <v>1</v>
      </c>
      <c r="I143" s="18">
        <v>0</v>
      </c>
      <c r="J143" s="18">
        <v>1</v>
      </c>
      <c r="K143" s="18">
        <v>0</v>
      </c>
      <c r="L143" s="18">
        <v>0</v>
      </c>
      <c r="M143" s="18">
        <v>1</v>
      </c>
      <c r="N143" s="18">
        <v>0</v>
      </c>
      <c r="O143" s="18">
        <v>0</v>
      </c>
      <c r="P143" s="18">
        <v>1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 t="s">
        <v>1403</v>
      </c>
      <c r="AG143" s="18">
        <v>1</v>
      </c>
      <c r="AH143" s="18">
        <v>1</v>
      </c>
      <c r="AI143" s="18">
        <v>0</v>
      </c>
      <c r="AJ143" s="18">
        <v>0</v>
      </c>
      <c r="AK143" s="18">
        <v>0</v>
      </c>
      <c r="AL143" s="18">
        <v>1</v>
      </c>
      <c r="AM143" s="18">
        <v>0</v>
      </c>
      <c r="AN143" s="18">
        <v>0</v>
      </c>
      <c r="AO143" s="18">
        <v>0</v>
      </c>
      <c r="AP143" s="21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18">
        <v>0</v>
      </c>
      <c r="AW143" s="18">
        <v>1</v>
      </c>
      <c r="AX143" s="18">
        <v>1</v>
      </c>
      <c r="AY143" s="18">
        <v>1</v>
      </c>
      <c r="AZ143" s="18">
        <v>0</v>
      </c>
      <c r="BA143" s="18">
        <v>0</v>
      </c>
      <c r="BB143" s="18">
        <v>0</v>
      </c>
      <c r="BC143" s="18">
        <v>0</v>
      </c>
      <c r="BD143" s="18">
        <v>0</v>
      </c>
      <c r="BE143" s="18">
        <v>0</v>
      </c>
      <c r="BF143" s="18">
        <v>0</v>
      </c>
      <c r="BG143" s="18">
        <v>0</v>
      </c>
      <c r="BH143" s="18">
        <v>0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0</v>
      </c>
      <c r="BP143" s="18">
        <v>0</v>
      </c>
      <c r="BQ143" s="18">
        <v>0</v>
      </c>
      <c r="BR143" s="18">
        <v>0</v>
      </c>
      <c r="BS143" s="18">
        <v>0</v>
      </c>
      <c r="BT143" s="18">
        <v>0</v>
      </c>
      <c r="BU143" s="18">
        <v>0</v>
      </c>
      <c r="BV143" s="18">
        <v>0</v>
      </c>
      <c r="BW143" s="18">
        <v>0</v>
      </c>
      <c r="BX143" s="18">
        <v>0</v>
      </c>
      <c r="BY143" s="18">
        <v>0</v>
      </c>
      <c r="BZ143" s="18">
        <v>0</v>
      </c>
      <c r="CA143" s="18">
        <v>0</v>
      </c>
      <c r="CB143" s="18">
        <v>0</v>
      </c>
      <c r="CC143" s="18">
        <v>0</v>
      </c>
      <c r="CD143" s="18">
        <v>0</v>
      </c>
    </row>
    <row r="144" spans="1:82">
      <c r="A144" s="18" t="s">
        <v>1405</v>
      </c>
      <c r="B144" s="18" t="str">
        <f>VLOOKUP(A144,All!H$2:J$465,3,FALSE)</f>
        <v>CHL | Hospital de Curicó</v>
      </c>
      <c r="C144" s="18"/>
      <c r="D144" s="18"/>
      <c r="E144" s="18">
        <f>VLOOKUP(A144,All!L$2:N$465,3,FALSE)</f>
        <v>131</v>
      </c>
      <c r="F144" s="18">
        <f>VLOOKUP(A144,All!O$2:P$465,2,FALSE)</f>
        <v>1</v>
      </c>
      <c r="G144" s="18" t="s">
        <v>1405</v>
      </c>
      <c r="H144" s="18">
        <v>1</v>
      </c>
      <c r="I144" s="18">
        <v>0</v>
      </c>
      <c r="J144" s="18">
        <v>1</v>
      </c>
      <c r="K144" s="18">
        <v>0</v>
      </c>
      <c r="L144" s="18">
        <v>0</v>
      </c>
      <c r="M144" s="18">
        <v>1</v>
      </c>
      <c r="N144" s="18">
        <v>0</v>
      </c>
      <c r="O144" s="18">
        <v>0</v>
      </c>
      <c r="P144" s="18">
        <v>1</v>
      </c>
      <c r="Q144" s="18">
        <v>0</v>
      </c>
      <c r="R144" s="18">
        <v>0</v>
      </c>
      <c r="S144" s="18">
        <v>0</v>
      </c>
      <c r="T144" s="18">
        <v>0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 t="s">
        <v>1405</v>
      </c>
      <c r="AG144" s="18">
        <v>1</v>
      </c>
      <c r="AH144" s="18">
        <v>1</v>
      </c>
      <c r="AI144" s="18">
        <v>0</v>
      </c>
      <c r="AJ144" s="18">
        <v>0</v>
      </c>
      <c r="AK144" s="18">
        <v>0</v>
      </c>
      <c r="AL144" s="18">
        <v>1</v>
      </c>
      <c r="AM144" s="18">
        <v>0</v>
      </c>
      <c r="AN144" s="18">
        <v>0</v>
      </c>
      <c r="AO144" s="18">
        <v>0</v>
      </c>
      <c r="AP144" s="21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18">
        <v>0</v>
      </c>
      <c r="AW144" s="18">
        <v>1</v>
      </c>
      <c r="AX144" s="18">
        <v>1</v>
      </c>
      <c r="AY144" s="18">
        <v>1</v>
      </c>
      <c r="AZ144" s="18">
        <v>0</v>
      </c>
      <c r="BA144" s="18">
        <v>0</v>
      </c>
      <c r="BB144" s="18">
        <v>0</v>
      </c>
      <c r="BC144" s="18">
        <v>0</v>
      </c>
      <c r="BD144" s="18">
        <v>0</v>
      </c>
      <c r="BE144" s="18">
        <v>0</v>
      </c>
      <c r="BF144" s="18">
        <v>0</v>
      </c>
      <c r="BG144" s="18">
        <v>0</v>
      </c>
      <c r="BH144" s="18">
        <v>0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0</v>
      </c>
      <c r="BP144" s="18">
        <v>0</v>
      </c>
      <c r="BQ144" s="18">
        <v>0</v>
      </c>
      <c r="BR144" s="18">
        <v>0</v>
      </c>
      <c r="BS144" s="18">
        <v>0</v>
      </c>
      <c r="BT144" s="18">
        <v>0</v>
      </c>
      <c r="BU144" s="18">
        <v>0</v>
      </c>
      <c r="BV144" s="18">
        <v>0</v>
      </c>
      <c r="BW144" s="18">
        <v>0</v>
      </c>
      <c r="BX144" s="18">
        <v>0</v>
      </c>
      <c r="BY144" s="18">
        <v>0</v>
      </c>
      <c r="BZ144" s="18">
        <v>0</v>
      </c>
      <c r="CA144" s="18">
        <v>0</v>
      </c>
      <c r="CB144" s="18">
        <v>0</v>
      </c>
      <c r="CC144" s="18">
        <v>0</v>
      </c>
      <c r="CD144" s="18">
        <v>0</v>
      </c>
    </row>
    <row r="145" spans="1:82">
      <c r="A145" s="18" t="s">
        <v>1413</v>
      </c>
      <c r="B145" s="18" t="str">
        <f>VLOOKUP(A145,All!H$2:J$465,3,FALSE)</f>
        <v>CHL | Hospital de Curicó</v>
      </c>
      <c r="C145" s="18"/>
      <c r="D145" s="18"/>
      <c r="E145" s="18">
        <f>VLOOKUP(A145,All!L$2:N$465,3,FALSE)</f>
        <v>131</v>
      </c>
      <c r="F145" s="18">
        <f>VLOOKUP(A145,All!O$2:P$465,2,FALSE)</f>
        <v>1</v>
      </c>
      <c r="G145" s="18" t="s">
        <v>1413</v>
      </c>
      <c r="H145" s="18">
        <v>1</v>
      </c>
      <c r="I145" s="18">
        <v>0</v>
      </c>
      <c r="J145" s="18">
        <v>1</v>
      </c>
      <c r="K145" s="18">
        <v>0</v>
      </c>
      <c r="L145" s="18">
        <v>0</v>
      </c>
      <c r="M145" s="18">
        <v>1</v>
      </c>
      <c r="N145" s="18">
        <v>0</v>
      </c>
      <c r="O145" s="18">
        <v>0</v>
      </c>
      <c r="P145" s="18">
        <v>1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 t="s">
        <v>1413</v>
      </c>
      <c r="AG145" s="18">
        <v>1</v>
      </c>
      <c r="AH145" s="18">
        <v>1</v>
      </c>
      <c r="AI145" s="18">
        <v>0</v>
      </c>
      <c r="AJ145" s="18">
        <v>0</v>
      </c>
      <c r="AK145" s="18">
        <v>0</v>
      </c>
      <c r="AL145" s="18">
        <v>1</v>
      </c>
      <c r="AM145" s="18">
        <v>0</v>
      </c>
      <c r="AN145" s="18">
        <v>0</v>
      </c>
      <c r="AO145" s="18">
        <v>0</v>
      </c>
      <c r="AP145" s="21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18">
        <v>0</v>
      </c>
      <c r="AW145" s="18">
        <v>1</v>
      </c>
      <c r="AX145" s="18">
        <v>1</v>
      </c>
      <c r="AY145" s="18">
        <v>1</v>
      </c>
      <c r="AZ145" s="18">
        <v>0</v>
      </c>
      <c r="BA145" s="18">
        <v>0</v>
      </c>
      <c r="BB145" s="18">
        <v>0</v>
      </c>
      <c r="BC145" s="18">
        <v>0</v>
      </c>
      <c r="BD145" s="18">
        <v>0</v>
      </c>
      <c r="BE145" s="18">
        <v>0</v>
      </c>
      <c r="BF145" s="18">
        <v>0</v>
      </c>
      <c r="BG145" s="18">
        <v>0</v>
      </c>
      <c r="BH145" s="18">
        <v>0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0</v>
      </c>
      <c r="BP145" s="18">
        <v>0</v>
      </c>
      <c r="BQ145" s="18">
        <v>0</v>
      </c>
      <c r="BR145" s="18">
        <v>0</v>
      </c>
      <c r="BS145" s="18">
        <v>0</v>
      </c>
      <c r="BT145" s="18">
        <v>0</v>
      </c>
      <c r="BU145" s="18">
        <v>0</v>
      </c>
      <c r="BV145" s="18">
        <v>0</v>
      </c>
      <c r="BW145" s="18">
        <v>0</v>
      </c>
      <c r="BX145" s="18">
        <v>0</v>
      </c>
      <c r="BY145" s="18">
        <v>0</v>
      </c>
      <c r="BZ145" s="18">
        <v>0</v>
      </c>
      <c r="CA145" s="18">
        <v>0</v>
      </c>
      <c r="CB145" s="18">
        <v>0</v>
      </c>
      <c r="CC145" s="18">
        <v>0</v>
      </c>
      <c r="CD145" s="18">
        <v>0</v>
      </c>
    </row>
    <row r="146" spans="1:82">
      <c r="A146" s="18" t="s">
        <v>1415</v>
      </c>
      <c r="B146" s="18" t="str">
        <f>VLOOKUP(A146,All!H$2:J$465,3,FALSE)</f>
        <v>CHL | Hospital de Curicó</v>
      </c>
      <c r="C146" s="18"/>
      <c r="D146" s="18"/>
      <c r="E146" s="18">
        <f>VLOOKUP(A146,All!L$2:N$465,3,FALSE)</f>
        <v>131</v>
      </c>
      <c r="F146" s="18">
        <f>VLOOKUP(A146,All!O$2:P$465,2,FALSE)</f>
        <v>1</v>
      </c>
      <c r="G146" s="18" t="s">
        <v>1415</v>
      </c>
      <c r="H146" s="18">
        <v>1</v>
      </c>
      <c r="I146" s="18">
        <v>0</v>
      </c>
      <c r="J146" s="18">
        <v>1</v>
      </c>
      <c r="K146" s="18">
        <v>0</v>
      </c>
      <c r="L146" s="18">
        <v>0</v>
      </c>
      <c r="M146" s="18">
        <v>1</v>
      </c>
      <c r="N146" s="18">
        <v>0</v>
      </c>
      <c r="O146" s="18">
        <v>0</v>
      </c>
      <c r="P146" s="18">
        <v>1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 t="s">
        <v>1415</v>
      </c>
      <c r="AG146" s="18">
        <v>1</v>
      </c>
      <c r="AH146" s="18">
        <v>1</v>
      </c>
      <c r="AI146" s="18">
        <v>0</v>
      </c>
      <c r="AJ146" s="18">
        <v>0</v>
      </c>
      <c r="AK146" s="18">
        <v>0</v>
      </c>
      <c r="AL146" s="18">
        <v>1</v>
      </c>
      <c r="AM146" s="18">
        <v>0</v>
      </c>
      <c r="AN146" s="18">
        <v>0</v>
      </c>
      <c r="AO146" s="18">
        <v>0</v>
      </c>
      <c r="AP146" s="21">
        <v>0</v>
      </c>
      <c r="AQ146" s="18">
        <v>0</v>
      </c>
      <c r="AR146" s="18">
        <v>0</v>
      </c>
      <c r="AS146" s="18">
        <v>0</v>
      </c>
      <c r="AT146" s="18">
        <v>0</v>
      </c>
      <c r="AU146" s="18">
        <v>0</v>
      </c>
      <c r="AV146" s="18">
        <v>0</v>
      </c>
      <c r="AW146" s="18">
        <v>1</v>
      </c>
      <c r="AX146" s="18">
        <v>1</v>
      </c>
      <c r="AY146" s="18">
        <v>1</v>
      </c>
      <c r="AZ146" s="18">
        <v>0</v>
      </c>
      <c r="BA146" s="18">
        <v>0</v>
      </c>
      <c r="BB146" s="18">
        <v>0</v>
      </c>
      <c r="BC146" s="18">
        <v>0</v>
      </c>
      <c r="BD146" s="18">
        <v>0</v>
      </c>
      <c r="BE146" s="18">
        <v>0</v>
      </c>
      <c r="BF146" s="18">
        <v>0</v>
      </c>
      <c r="BG146" s="18">
        <v>0</v>
      </c>
      <c r="BH146" s="18">
        <v>0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0</v>
      </c>
      <c r="BP146" s="18">
        <v>0</v>
      </c>
      <c r="BQ146" s="18">
        <v>0</v>
      </c>
      <c r="BR146" s="18">
        <v>0</v>
      </c>
      <c r="BS146" s="18">
        <v>0</v>
      </c>
      <c r="BT146" s="18">
        <v>0</v>
      </c>
      <c r="BU146" s="18">
        <v>0</v>
      </c>
      <c r="BV146" s="18">
        <v>0</v>
      </c>
      <c r="BW146" s="18">
        <v>0</v>
      </c>
      <c r="BX146" s="18">
        <v>0</v>
      </c>
      <c r="BY146" s="18">
        <v>0</v>
      </c>
      <c r="BZ146" s="18">
        <v>0</v>
      </c>
      <c r="CA146" s="18">
        <v>0</v>
      </c>
      <c r="CB146" s="18">
        <v>0</v>
      </c>
      <c r="CC146" s="18">
        <v>0</v>
      </c>
      <c r="CD146" s="18">
        <v>0</v>
      </c>
    </row>
    <row r="147" spans="1:82">
      <c r="A147" s="18" t="s">
        <v>1416</v>
      </c>
      <c r="B147" s="18" t="str">
        <f>VLOOKUP(A147,All!H$2:J$465,3,FALSE)</f>
        <v>CHL | Hospital de Curicó</v>
      </c>
      <c r="C147" s="18"/>
      <c r="D147" s="18"/>
      <c r="E147" s="18">
        <f>VLOOKUP(A147,All!L$2:N$465,3,FALSE)</f>
        <v>131</v>
      </c>
      <c r="F147" s="18">
        <f>VLOOKUP(A147,All!O$2:P$465,2,FALSE)</f>
        <v>1</v>
      </c>
      <c r="G147" s="18" t="s">
        <v>1416</v>
      </c>
      <c r="H147" s="18">
        <v>1</v>
      </c>
      <c r="I147" s="18">
        <v>0</v>
      </c>
      <c r="J147" s="18">
        <v>1</v>
      </c>
      <c r="K147" s="18">
        <v>0</v>
      </c>
      <c r="L147" s="18">
        <v>0</v>
      </c>
      <c r="M147" s="18">
        <v>1</v>
      </c>
      <c r="N147" s="18">
        <v>0</v>
      </c>
      <c r="O147" s="18">
        <v>0</v>
      </c>
      <c r="P147" s="18">
        <v>1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 t="s">
        <v>1416</v>
      </c>
      <c r="AG147" s="18">
        <v>1</v>
      </c>
      <c r="AH147" s="18">
        <v>1</v>
      </c>
      <c r="AI147" s="18">
        <v>0</v>
      </c>
      <c r="AJ147" s="18">
        <v>0</v>
      </c>
      <c r="AK147" s="18">
        <v>0</v>
      </c>
      <c r="AL147" s="18">
        <v>1</v>
      </c>
      <c r="AM147" s="18">
        <v>0</v>
      </c>
      <c r="AN147" s="18">
        <v>0</v>
      </c>
      <c r="AO147" s="18">
        <v>0</v>
      </c>
      <c r="AP147" s="21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18">
        <v>0</v>
      </c>
      <c r="AW147" s="18">
        <v>1</v>
      </c>
      <c r="AX147" s="18">
        <v>1</v>
      </c>
      <c r="AY147" s="18">
        <v>1</v>
      </c>
      <c r="AZ147" s="18">
        <v>0</v>
      </c>
      <c r="BA147" s="18">
        <v>0</v>
      </c>
      <c r="BB147" s="18">
        <v>0</v>
      </c>
      <c r="BC147" s="18">
        <v>0</v>
      </c>
      <c r="BD147" s="18">
        <v>0</v>
      </c>
      <c r="BE147" s="18">
        <v>0</v>
      </c>
      <c r="BF147" s="18">
        <v>0</v>
      </c>
      <c r="BG147" s="18">
        <v>0</v>
      </c>
      <c r="BH147" s="18">
        <v>0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0</v>
      </c>
      <c r="BP147" s="18">
        <v>0</v>
      </c>
      <c r="BQ147" s="18">
        <v>0</v>
      </c>
      <c r="BR147" s="18">
        <v>0</v>
      </c>
      <c r="BS147" s="18">
        <v>0</v>
      </c>
      <c r="BT147" s="18">
        <v>0</v>
      </c>
      <c r="BU147" s="18">
        <v>0</v>
      </c>
      <c r="BV147" s="18">
        <v>0</v>
      </c>
      <c r="BW147" s="18">
        <v>0</v>
      </c>
      <c r="BX147" s="18">
        <v>0</v>
      </c>
      <c r="BY147" s="18">
        <v>0</v>
      </c>
      <c r="BZ147" s="18">
        <v>0</v>
      </c>
      <c r="CA147" s="18">
        <v>0</v>
      </c>
      <c r="CB147" s="18">
        <v>0</v>
      </c>
      <c r="CC147" s="18">
        <v>0</v>
      </c>
      <c r="CD147" s="18">
        <v>0</v>
      </c>
    </row>
    <row r="148" spans="1:82">
      <c r="A148" s="18" t="s">
        <v>1418</v>
      </c>
      <c r="B148" s="18" t="str">
        <f>VLOOKUP(A148,All!H$2:J$465,3,FALSE)</f>
        <v>CHL | Hospital de Curicó</v>
      </c>
      <c r="C148" s="18"/>
      <c r="D148" s="18"/>
      <c r="E148" s="18">
        <f>VLOOKUP(A148,All!L$2:N$465,3,FALSE)</f>
        <v>131</v>
      </c>
      <c r="F148" s="18">
        <f>VLOOKUP(A148,All!O$2:P$465,2,FALSE)</f>
        <v>1</v>
      </c>
      <c r="G148" s="18" t="s">
        <v>1418</v>
      </c>
      <c r="H148" s="18">
        <v>1</v>
      </c>
      <c r="I148" s="18">
        <v>0</v>
      </c>
      <c r="J148" s="18">
        <v>1</v>
      </c>
      <c r="K148" s="18">
        <v>0</v>
      </c>
      <c r="L148" s="18">
        <v>0</v>
      </c>
      <c r="M148" s="18">
        <v>1</v>
      </c>
      <c r="N148" s="18">
        <v>0</v>
      </c>
      <c r="O148" s="18">
        <v>0</v>
      </c>
      <c r="P148" s="18">
        <v>1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 t="s">
        <v>1418</v>
      </c>
      <c r="AG148" s="18">
        <v>1</v>
      </c>
      <c r="AH148" s="18">
        <v>1</v>
      </c>
      <c r="AI148" s="18">
        <v>0</v>
      </c>
      <c r="AJ148" s="18">
        <v>0</v>
      </c>
      <c r="AK148" s="18">
        <v>0</v>
      </c>
      <c r="AL148" s="18">
        <v>1</v>
      </c>
      <c r="AM148" s="18">
        <v>0</v>
      </c>
      <c r="AN148" s="18">
        <v>0</v>
      </c>
      <c r="AO148" s="18">
        <v>0</v>
      </c>
      <c r="AP148" s="21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18">
        <v>0</v>
      </c>
      <c r="AW148" s="18">
        <v>1</v>
      </c>
      <c r="AX148" s="18">
        <v>1</v>
      </c>
      <c r="AY148" s="18">
        <v>1</v>
      </c>
      <c r="AZ148" s="18">
        <v>0</v>
      </c>
      <c r="BA148" s="18">
        <v>0</v>
      </c>
      <c r="BB148" s="18">
        <v>0</v>
      </c>
      <c r="BC148" s="18">
        <v>0</v>
      </c>
      <c r="BD148" s="18">
        <v>0</v>
      </c>
      <c r="BE148" s="18">
        <v>0</v>
      </c>
      <c r="BF148" s="18">
        <v>0</v>
      </c>
      <c r="BG148" s="18">
        <v>0</v>
      </c>
      <c r="BH148" s="18">
        <v>0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0</v>
      </c>
      <c r="BP148" s="18">
        <v>0</v>
      </c>
      <c r="BQ148" s="18">
        <v>0</v>
      </c>
      <c r="BR148" s="18">
        <v>0</v>
      </c>
      <c r="BS148" s="18">
        <v>0</v>
      </c>
      <c r="BT148" s="18">
        <v>0</v>
      </c>
      <c r="BU148" s="18">
        <v>0</v>
      </c>
      <c r="BV148" s="18">
        <v>0</v>
      </c>
      <c r="BW148" s="18">
        <v>0</v>
      </c>
      <c r="BX148" s="18">
        <v>0</v>
      </c>
      <c r="BY148" s="18">
        <v>0</v>
      </c>
      <c r="BZ148" s="18">
        <v>0</v>
      </c>
      <c r="CA148" s="18">
        <v>0</v>
      </c>
      <c r="CB148" s="18">
        <v>0</v>
      </c>
      <c r="CC148" s="18">
        <v>0</v>
      </c>
      <c r="CD148" s="18">
        <v>0</v>
      </c>
    </row>
    <row r="149" spans="1:82">
      <c r="A149" s="18" t="s">
        <v>1419</v>
      </c>
      <c r="B149" s="18" t="str">
        <f>VLOOKUP(A149,All!H$2:J$465,3,FALSE)</f>
        <v>CHL | Hospital de Curicó</v>
      </c>
      <c r="C149" s="18"/>
      <c r="D149" s="18"/>
      <c r="E149" s="18">
        <f>VLOOKUP(A149,All!L$2:N$465,3,FALSE)</f>
        <v>131</v>
      </c>
      <c r="F149" s="18">
        <f>VLOOKUP(A149,All!O$2:P$465,2,FALSE)</f>
        <v>1</v>
      </c>
      <c r="G149" s="18" t="s">
        <v>1419</v>
      </c>
      <c r="H149" s="18">
        <v>1</v>
      </c>
      <c r="I149" s="18">
        <v>0</v>
      </c>
      <c r="J149" s="18">
        <v>1</v>
      </c>
      <c r="K149" s="18">
        <v>0</v>
      </c>
      <c r="L149" s="18">
        <v>0</v>
      </c>
      <c r="M149" s="18">
        <v>1</v>
      </c>
      <c r="N149" s="18">
        <v>0</v>
      </c>
      <c r="O149" s="18">
        <v>0</v>
      </c>
      <c r="P149" s="18">
        <v>1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 t="s">
        <v>1419</v>
      </c>
      <c r="AG149" s="18">
        <v>1</v>
      </c>
      <c r="AH149" s="18">
        <v>1</v>
      </c>
      <c r="AI149" s="18">
        <v>0</v>
      </c>
      <c r="AJ149" s="18">
        <v>0</v>
      </c>
      <c r="AK149" s="18">
        <v>0</v>
      </c>
      <c r="AL149" s="18">
        <v>1</v>
      </c>
      <c r="AM149" s="18">
        <v>0</v>
      </c>
      <c r="AN149" s="18">
        <v>0</v>
      </c>
      <c r="AO149" s="18">
        <v>0</v>
      </c>
      <c r="AP149" s="21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18">
        <v>0</v>
      </c>
      <c r="AW149" s="18">
        <v>1</v>
      </c>
      <c r="AX149" s="18">
        <v>1</v>
      </c>
      <c r="AY149" s="18">
        <v>1</v>
      </c>
      <c r="AZ149" s="18">
        <v>0</v>
      </c>
      <c r="BA149" s="18">
        <v>0</v>
      </c>
      <c r="BB149" s="18">
        <v>0</v>
      </c>
      <c r="BC149" s="18">
        <v>0</v>
      </c>
      <c r="BD149" s="18">
        <v>0</v>
      </c>
      <c r="BE149" s="18">
        <v>0</v>
      </c>
      <c r="BF149" s="18">
        <v>0</v>
      </c>
      <c r="BG149" s="18">
        <v>0</v>
      </c>
      <c r="BH149" s="18">
        <v>0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0</v>
      </c>
      <c r="BP149" s="18">
        <v>0</v>
      </c>
      <c r="BQ149" s="18">
        <v>0</v>
      </c>
      <c r="BR149" s="18">
        <v>0</v>
      </c>
      <c r="BS149" s="18">
        <v>0</v>
      </c>
      <c r="BT149" s="18">
        <v>0</v>
      </c>
      <c r="BU149" s="18">
        <v>0</v>
      </c>
      <c r="BV149" s="18">
        <v>0</v>
      </c>
      <c r="BW149" s="18">
        <v>0</v>
      </c>
      <c r="BX149" s="18">
        <v>0</v>
      </c>
      <c r="BY149" s="18">
        <v>0</v>
      </c>
      <c r="BZ149" s="18">
        <v>0</v>
      </c>
      <c r="CA149" s="18">
        <v>0</v>
      </c>
      <c r="CB149" s="18">
        <v>0</v>
      </c>
      <c r="CC149" s="18">
        <v>0</v>
      </c>
      <c r="CD149" s="18">
        <v>0</v>
      </c>
    </row>
    <row r="150" spans="1:82">
      <c r="A150" s="18" t="s">
        <v>1434</v>
      </c>
      <c r="B150" s="18" t="str">
        <f>VLOOKUP(A150,All!H$2:J$465,3,FALSE)</f>
        <v>CHL | Hospital de Curicó</v>
      </c>
      <c r="C150" s="18"/>
      <c r="D150" s="18"/>
      <c r="E150" s="18">
        <f>VLOOKUP(A150,All!L$2:N$465,3,FALSE)</f>
        <v>131</v>
      </c>
      <c r="F150" s="18">
        <f>VLOOKUP(A150,All!O$2:P$465,2,FALSE)</f>
        <v>1</v>
      </c>
      <c r="G150" s="18" t="s">
        <v>1434</v>
      </c>
      <c r="H150" s="18">
        <v>1</v>
      </c>
      <c r="I150" s="18">
        <v>0</v>
      </c>
      <c r="J150" s="18">
        <v>1</v>
      </c>
      <c r="K150" s="18">
        <v>0</v>
      </c>
      <c r="L150" s="18">
        <v>0</v>
      </c>
      <c r="M150" s="18">
        <v>1</v>
      </c>
      <c r="N150" s="18">
        <v>0</v>
      </c>
      <c r="O150" s="18">
        <v>0</v>
      </c>
      <c r="P150" s="18">
        <v>1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 t="s">
        <v>1434</v>
      </c>
      <c r="AG150" s="18">
        <v>1</v>
      </c>
      <c r="AH150" s="18">
        <v>1</v>
      </c>
      <c r="AI150" s="18">
        <v>0</v>
      </c>
      <c r="AJ150" s="18">
        <v>0</v>
      </c>
      <c r="AK150" s="18">
        <v>0</v>
      </c>
      <c r="AL150" s="18">
        <v>1</v>
      </c>
      <c r="AM150" s="18">
        <v>0</v>
      </c>
      <c r="AN150" s="18">
        <v>0</v>
      </c>
      <c r="AO150" s="18">
        <v>0</v>
      </c>
      <c r="AP150" s="21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18">
        <v>0</v>
      </c>
      <c r="AW150" s="18">
        <v>1</v>
      </c>
      <c r="AX150" s="18">
        <v>1</v>
      </c>
      <c r="AY150" s="18">
        <v>1</v>
      </c>
      <c r="AZ150" s="18">
        <v>0</v>
      </c>
      <c r="BA150" s="18">
        <v>0</v>
      </c>
      <c r="BB150" s="18">
        <v>0</v>
      </c>
      <c r="BC150" s="18">
        <v>0</v>
      </c>
      <c r="BD150" s="18">
        <v>0</v>
      </c>
      <c r="BE150" s="18">
        <v>0</v>
      </c>
      <c r="BF150" s="18">
        <v>0</v>
      </c>
      <c r="BG150" s="18">
        <v>0</v>
      </c>
      <c r="BH150" s="18">
        <v>0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0</v>
      </c>
      <c r="BP150" s="18">
        <v>0</v>
      </c>
      <c r="BQ150" s="18">
        <v>0</v>
      </c>
      <c r="BR150" s="18">
        <v>0</v>
      </c>
      <c r="BS150" s="18">
        <v>0</v>
      </c>
      <c r="BT150" s="18">
        <v>0</v>
      </c>
      <c r="BU150" s="18">
        <v>0</v>
      </c>
      <c r="BV150" s="18">
        <v>0</v>
      </c>
      <c r="BW150" s="18">
        <v>0</v>
      </c>
      <c r="BX150" s="18">
        <v>0</v>
      </c>
      <c r="BY150" s="18">
        <v>0</v>
      </c>
      <c r="BZ150" s="18">
        <v>0</v>
      </c>
      <c r="CA150" s="18">
        <v>0</v>
      </c>
      <c r="CB150" s="18">
        <v>0</v>
      </c>
      <c r="CC150" s="18">
        <v>0</v>
      </c>
      <c r="CD150" s="18">
        <v>0</v>
      </c>
    </row>
    <row r="151" spans="1:82">
      <c r="A151" s="18" t="s">
        <v>1436</v>
      </c>
      <c r="B151" s="18" t="str">
        <f>VLOOKUP(A151,All!H$2:J$465,3,FALSE)</f>
        <v>CHL | Hospital de Curicó</v>
      </c>
      <c r="C151" s="18"/>
      <c r="D151" s="18"/>
      <c r="E151" s="18">
        <f>VLOOKUP(A151,All!L$2:N$465,3,FALSE)</f>
        <v>131</v>
      </c>
      <c r="F151" s="18">
        <f>VLOOKUP(A151,All!O$2:P$465,2,FALSE)</f>
        <v>1</v>
      </c>
      <c r="G151" s="18" t="s">
        <v>1436</v>
      </c>
      <c r="H151" s="18">
        <v>1</v>
      </c>
      <c r="I151" s="18">
        <v>0</v>
      </c>
      <c r="J151" s="18">
        <v>1</v>
      </c>
      <c r="K151" s="18">
        <v>0</v>
      </c>
      <c r="L151" s="18">
        <v>0</v>
      </c>
      <c r="M151" s="18">
        <v>1</v>
      </c>
      <c r="N151" s="18">
        <v>0</v>
      </c>
      <c r="O151" s="18">
        <v>0</v>
      </c>
      <c r="P151" s="18">
        <v>1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 t="s">
        <v>1436</v>
      </c>
      <c r="AG151" s="18">
        <v>1</v>
      </c>
      <c r="AH151" s="18">
        <v>1</v>
      </c>
      <c r="AI151" s="18">
        <v>0</v>
      </c>
      <c r="AJ151" s="18">
        <v>0</v>
      </c>
      <c r="AK151" s="18">
        <v>0</v>
      </c>
      <c r="AL151" s="18">
        <v>1</v>
      </c>
      <c r="AM151" s="18">
        <v>0</v>
      </c>
      <c r="AN151" s="18">
        <v>0</v>
      </c>
      <c r="AO151" s="18">
        <v>0</v>
      </c>
      <c r="AP151" s="21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18">
        <v>0</v>
      </c>
      <c r="AW151" s="18">
        <v>1</v>
      </c>
      <c r="AX151" s="18">
        <v>1</v>
      </c>
      <c r="AY151" s="18">
        <v>1</v>
      </c>
      <c r="AZ151" s="18">
        <v>0</v>
      </c>
      <c r="BA151" s="18">
        <v>0</v>
      </c>
      <c r="BB151" s="18">
        <v>0</v>
      </c>
      <c r="BC151" s="18">
        <v>0</v>
      </c>
      <c r="BD151" s="18">
        <v>0</v>
      </c>
      <c r="BE151" s="18">
        <v>0</v>
      </c>
      <c r="BF151" s="18">
        <v>0</v>
      </c>
      <c r="BG151" s="18">
        <v>0</v>
      </c>
      <c r="BH151" s="18">
        <v>0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0</v>
      </c>
      <c r="BP151" s="18">
        <v>0</v>
      </c>
      <c r="BQ151" s="18">
        <v>0</v>
      </c>
      <c r="BR151" s="18">
        <v>0</v>
      </c>
      <c r="BS151" s="18">
        <v>0</v>
      </c>
      <c r="BT151" s="18">
        <v>0</v>
      </c>
      <c r="BU151" s="18">
        <v>0</v>
      </c>
      <c r="BV151" s="18">
        <v>0</v>
      </c>
      <c r="BW151" s="18">
        <v>0</v>
      </c>
      <c r="BX151" s="18">
        <v>0</v>
      </c>
      <c r="BY151" s="18">
        <v>0</v>
      </c>
      <c r="BZ151" s="18">
        <v>0</v>
      </c>
      <c r="CA151" s="18">
        <v>0</v>
      </c>
      <c r="CB151" s="18">
        <v>0</v>
      </c>
      <c r="CC151" s="18">
        <v>0</v>
      </c>
      <c r="CD151" s="18">
        <v>0</v>
      </c>
    </row>
    <row r="152" spans="1:82">
      <c r="A152" s="18" t="s">
        <v>1437</v>
      </c>
      <c r="B152" s="18" t="str">
        <f>VLOOKUP(A152,All!H$2:J$465,3,FALSE)</f>
        <v>CHL | Hospital de Curicó</v>
      </c>
      <c r="C152" s="18"/>
      <c r="D152" s="18"/>
      <c r="E152" s="18">
        <f>VLOOKUP(A152,All!L$2:N$465,3,FALSE)</f>
        <v>131</v>
      </c>
      <c r="F152" s="18">
        <f>VLOOKUP(A152,All!O$2:P$465,2,FALSE)</f>
        <v>1</v>
      </c>
      <c r="G152" s="18" t="s">
        <v>1437</v>
      </c>
      <c r="H152" s="18">
        <v>1</v>
      </c>
      <c r="I152" s="18">
        <v>0</v>
      </c>
      <c r="J152" s="18">
        <v>1</v>
      </c>
      <c r="K152" s="18">
        <v>0</v>
      </c>
      <c r="L152" s="18">
        <v>0</v>
      </c>
      <c r="M152" s="18">
        <v>1</v>
      </c>
      <c r="N152" s="18">
        <v>0</v>
      </c>
      <c r="O152" s="18">
        <v>0</v>
      </c>
      <c r="P152" s="18">
        <v>1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 t="s">
        <v>1437</v>
      </c>
      <c r="AG152" s="18">
        <v>1</v>
      </c>
      <c r="AH152" s="18">
        <v>1</v>
      </c>
      <c r="AI152" s="18">
        <v>0</v>
      </c>
      <c r="AJ152" s="18">
        <v>0</v>
      </c>
      <c r="AK152" s="18">
        <v>0</v>
      </c>
      <c r="AL152" s="18">
        <v>1</v>
      </c>
      <c r="AM152" s="18">
        <v>0</v>
      </c>
      <c r="AN152" s="18">
        <v>0</v>
      </c>
      <c r="AO152" s="18">
        <v>0</v>
      </c>
      <c r="AP152" s="21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0</v>
      </c>
      <c r="AW152" s="18">
        <v>1</v>
      </c>
      <c r="AX152" s="18">
        <v>1</v>
      </c>
      <c r="AY152" s="18">
        <v>1</v>
      </c>
      <c r="AZ152" s="18">
        <v>0</v>
      </c>
      <c r="BA152" s="18">
        <v>0</v>
      </c>
      <c r="BB152" s="18">
        <v>0</v>
      </c>
      <c r="BC152" s="18">
        <v>0</v>
      </c>
      <c r="BD152" s="18">
        <v>0</v>
      </c>
      <c r="BE152" s="18">
        <v>0</v>
      </c>
      <c r="BF152" s="18">
        <v>0</v>
      </c>
      <c r="BG152" s="18">
        <v>0</v>
      </c>
      <c r="BH152" s="18">
        <v>0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0</v>
      </c>
      <c r="BP152" s="18">
        <v>0</v>
      </c>
      <c r="BQ152" s="18">
        <v>0</v>
      </c>
      <c r="BR152" s="18">
        <v>0</v>
      </c>
      <c r="BS152" s="18">
        <v>0</v>
      </c>
      <c r="BT152" s="18">
        <v>0</v>
      </c>
      <c r="BU152" s="18">
        <v>0</v>
      </c>
      <c r="BV152" s="18">
        <v>0</v>
      </c>
      <c r="BW152" s="18">
        <v>0</v>
      </c>
      <c r="BX152" s="18">
        <v>0</v>
      </c>
      <c r="BY152" s="18">
        <v>0</v>
      </c>
      <c r="BZ152" s="18">
        <v>0</v>
      </c>
      <c r="CA152" s="18">
        <v>0</v>
      </c>
      <c r="CB152" s="18">
        <v>0</v>
      </c>
      <c r="CC152" s="18">
        <v>0</v>
      </c>
      <c r="CD152" s="18">
        <v>0</v>
      </c>
    </row>
    <row r="153" spans="1:82">
      <c r="A153" s="18" t="s">
        <v>1449</v>
      </c>
      <c r="B153" s="18" t="str">
        <f>VLOOKUP(A153,All!H$2:J$465,3,FALSE)</f>
        <v>CHL | Hospital de Curicó</v>
      </c>
      <c r="C153" s="18"/>
      <c r="D153" s="18"/>
      <c r="E153" s="18">
        <f>VLOOKUP(A153,All!L$2:N$465,3,FALSE)</f>
        <v>131</v>
      </c>
      <c r="F153" s="18">
        <f>VLOOKUP(A153,All!O$2:P$465,2,FALSE)</f>
        <v>1</v>
      </c>
      <c r="G153" s="18" t="s">
        <v>1449</v>
      </c>
      <c r="H153" s="18">
        <v>1</v>
      </c>
      <c r="I153" s="18">
        <v>0</v>
      </c>
      <c r="J153" s="18">
        <v>1</v>
      </c>
      <c r="K153" s="18">
        <v>0</v>
      </c>
      <c r="L153" s="18">
        <v>0</v>
      </c>
      <c r="M153" s="18">
        <v>1</v>
      </c>
      <c r="N153" s="18">
        <v>0</v>
      </c>
      <c r="O153" s="18">
        <v>0</v>
      </c>
      <c r="P153" s="18">
        <v>1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 t="s">
        <v>1449</v>
      </c>
      <c r="AG153" s="18">
        <v>1</v>
      </c>
      <c r="AH153" s="18">
        <v>1</v>
      </c>
      <c r="AI153" s="18">
        <v>0</v>
      </c>
      <c r="AJ153" s="18">
        <v>0</v>
      </c>
      <c r="AK153" s="18">
        <v>0</v>
      </c>
      <c r="AL153" s="18">
        <v>1</v>
      </c>
      <c r="AM153" s="18">
        <v>0</v>
      </c>
      <c r="AN153" s="18">
        <v>0</v>
      </c>
      <c r="AO153" s="18">
        <v>0</v>
      </c>
      <c r="AP153" s="21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8">
        <v>1</v>
      </c>
      <c r="AX153" s="18">
        <v>1</v>
      </c>
      <c r="AY153" s="18">
        <v>1</v>
      </c>
      <c r="AZ153" s="18">
        <v>0</v>
      </c>
      <c r="BA153" s="18">
        <v>0</v>
      </c>
      <c r="BB153" s="18">
        <v>0</v>
      </c>
      <c r="BC153" s="18">
        <v>0</v>
      </c>
      <c r="BD153" s="18">
        <v>0</v>
      </c>
      <c r="BE153" s="18">
        <v>0</v>
      </c>
      <c r="BF153" s="18">
        <v>0</v>
      </c>
      <c r="BG153" s="18">
        <v>0</v>
      </c>
      <c r="BH153" s="18">
        <v>0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0</v>
      </c>
      <c r="BP153" s="18">
        <v>0</v>
      </c>
      <c r="BQ153" s="18">
        <v>0</v>
      </c>
      <c r="BR153" s="18">
        <v>0</v>
      </c>
      <c r="BS153" s="18">
        <v>0</v>
      </c>
      <c r="BT153" s="18">
        <v>0</v>
      </c>
      <c r="BU153" s="18">
        <v>0</v>
      </c>
      <c r="BV153" s="18">
        <v>0</v>
      </c>
      <c r="BW153" s="18">
        <v>0</v>
      </c>
      <c r="BX153" s="18">
        <v>0</v>
      </c>
      <c r="BY153" s="18">
        <v>0</v>
      </c>
      <c r="BZ153" s="18">
        <v>0</v>
      </c>
      <c r="CA153" s="18">
        <v>0</v>
      </c>
      <c r="CB153" s="18">
        <v>0</v>
      </c>
      <c r="CC153" s="18">
        <v>0</v>
      </c>
      <c r="CD153" s="18">
        <v>0</v>
      </c>
    </row>
    <row r="154" spans="1:82">
      <c r="A154" s="18" t="s">
        <v>1451</v>
      </c>
      <c r="B154" s="18" t="str">
        <f>VLOOKUP(A154,All!H$2:J$465,3,FALSE)</f>
        <v>CHL | Hospital de Curicó</v>
      </c>
      <c r="C154" s="18"/>
      <c r="D154" s="18"/>
      <c r="E154" s="18">
        <f>VLOOKUP(A154,All!L$2:N$465,3,FALSE)</f>
        <v>131</v>
      </c>
      <c r="F154" s="18">
        <f>VLOOKUP(A154,All!O$2:P$465,2,FALSE)</f>
        <v>1</v>
      </c>
      <c r="G154" s="18" t="s">
        <v>1451</v>
      </c>
      <c r="H154" s="18">
        <v>1</v>
      </c>
      <c r="I154" s="18">
        <v>0</v>
      </c>
      <c r="J154" s="18">
        <v>1</v>
      </c>
      <c r="K154" s="18">
        <v>0</v>
      </c>
      <c r="L154" s="18">
        <v>0</v>
      </c>
      <c r="M154" s="18">
        <v>1</v>
      </c>
      <c r="N154" s="18">
        <v>0</v>
      </c>
      <c r="O154" s="18">
        <v>0</v>
      </c>
      <c r="P154" s="18">
        <v>1</v>
      </c>
      <c r="Q154" s="18">
        <v>0</v>
      </c>
      <c r="R154" s="18">
        <v>0</v>
      </c>
      <c r="S154" s="18">
        <v>0</v>
      </c>
      <c r="T154" s="18">
        <v>0</v>
      </c>
      <c r="U154" s="18">
        <v>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 t="s">
        <v>1451</v>
      </c>
      <c r="AG154" s="18">
        <v>1</v>
      </c>
      <c r="AH154" s="18">
        <v>1</v>
      </c>
      <c r="AI154" s="18">
        <v>0</v>
      </c>
      <c r="AJ154" s="18">
        <v>0</v>
      </c>
      <c r="AK154" s="18">
        <v>0</v>
      </c>
      <c r="AL154" s="18">
        <v>1</v>
      </c>
      <c r="AM154" s="18">
        <v>0</v>
      </c>
      <c r="AN154" s="18">
        <v>0</v>
      </c>
      <c r="AO154" s="18">
        <v>0</v>
      </c>
      <c r="AP154" s="21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18">
        <v>0</v>
      </c>
      <c r="AW154" s="18">
        <v>1</v>
      </c>
      <c r="AX154" s="18">
        <v>1</v>
      </c>
      <c r="AY154" s="18">
        <v>1</v>
      </c>
      <c r="AZ154" s="18">
        <v>0</v>
      </c>
      <c r="BA154" s="18">
        <v>0</v>
      </c>
      <c r="BB154" s="18">
        <v>0</v>
      </c>
      <c r="BC154" s="18">
        <v>0</v>
      </c>
      <c r="BD154" s="18">
        <v>0</v>
      </c>
      <c r="BE154" s="18">
        <v>0</v>
      </c>
      <c r="BF154" s="18">
        <v>0</v>
      </c>
      <c r="BG154" s="18">
        <v>0</v>
      </c>
      <c r="BH154" s="18">
        <v>0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0</v>
      </c>
      <c r="BP154" s="18">
        <v>0</v>
      </c>
      <c r="BQ154" s="18">
        <v>0</v>
      </c>
      <c r="BR154" s="18">
        <v>0</v>
      </c>
      <c r="BS154" s="18">
        <v>0</v>
      </c>
      <c r="BT154" s="18">
        <v>0</v>
      </c>
      <c r="BU154" s="18">
        <v>0</v>
      </c>
      <c r="BV154" s="18">
        <v>0</v>
      </c>
      <c r="BW154" s="18">
        <v>0</v>
      </c>
      <c r="BX154" s="18">
        <v>0</v>
      </c>
      <c r="BY154" s="18">
        <v>0</v>
      </c>
      <c r="BZ154" s="18">
        <v>0</v>
      </c>
      <c r="CA154" s="18">
        <v>0</v>
      </c>
      <c r="CB154" s="18">
        <v>0</v>
      </c>
      <c r="CC154" s="18">
        <v>0</v>
      </c>
      <c r="CD154" s="18">
        <v>0</v>
      </c>
    </row>
    <row r="155" spans="1:82">
      <c r="A155" s="18" t="s">
        <v>1469</v>
      </c>
      <c r="B155" s="18" t="str">
        <f>VLOOKUP(A155,All!H$2:J$465,3,FALSE)</f>
        <v>CHL | Hospital de Curicó</v>
      </c>
      <c r="C155" s="18"/>
      <c r="D155" s="18"/>
      <c r="E155" s="18">
        <f>VLOOKUP(A155,All!L$2:N$465,3,FALSE)</f>
        <v>131</v>
      </c>
      <c r="F155" s="18">
        <f>VLOOKUP(A155,All!O$2:P$465,2,FALSE)</f>
        <v>1</v>
      </c>
      <c r="G155" s="18" t="s">
        <v>1469</v>
      </c>
      <c r="H155" s="18">
        <v>1</v>
      </c>
      <c r="I155" s="18">
        <v>0</v>
      </c>
      <c r="J155" s="18">
        <v>1</v>
      </c>
      <c r="K155" s="18">
        <v>0</v>
      </c>
      <c r="L155" s="18">
        <v>0</v>
      </c>
      <c r="M155" s="18">
        <v>1</v>
      </c>
      <c r="N155" s="18">
        <v>0</v>
      </c>
      <c r="O155" s="18">
        <v>0</v>
      </c>
      <c r="P155" s="18">
        <v>1</v>
      </c>
      <c r="Q155" s="18">
        <v>0</v>
      </c>
      <c r="R155" s="18"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 t="s">
        <v>1469</v>
      </c>
      <c r="AG155" s="18">
        <v>1</v>
      </c>
      <c r="AH155" s="18">
        <v>1</v>
      </c>
      <c r="AI155" s="18">
        <v>0</v>
      </c>
      <c r="AJ155" s="18">
        <v>0</v>
      </c>
      <c r="AK155" s="18">
        <v>0</v>
      </c>
      <c r="AL155" s="18">
        <v>1</v>
      </c>
      <c r="AM155" s="18">
        <v>0</v>
      </c>
      <c r="AN155" s="18">
        <v>0</v>
      </c>
      <c r="AO155" s="18">
        <v>0</v>
      </c>
      <c r="AP155" s="21">
        <v>0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18">
        <v>0</v>
      </c>
      <c r="AW155" s="18">
        <v>1</v>
      </c>
      <c r="AX155" s="18">
        <v>1</v>
      </c>
      <c r="AY155" s="18">
        <v>1</v>
      </c>
      <c r="AZ155" s="18">
        <v>0</v>
      </c>
      <c r="BA155" s="18">
        <v>0</v>
      </c>
      <c r="BB155" s="18">
        <v>0</v>
      </c>
      <c r="BC155" s="18">
        <v>0</v>
      </c>
      <c r="BD155" s="18">
        <v>0</v>
      </c>
      <c r="BE155" s="18">
        <v>0</v>
      </c>
      <c r="BF155" s="18">
        <v>0</v>
      </c>
      <c r="BG155" s="18">
        <v>0</v>
      </c>
      <c r="BH155" s="18">
        <v>0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0</v>
      </c>
      <c r="BP155" s="18">
        <v>0</v>
      </c>
      <c r="BQ155" s="18">
        <v>0</v>
      </c>
      <c r="BR155" s="18">
        <v>0</v>
      </c>
      <c r="BS155" s="18">
        <v>0</v>
      </c>
      <c r="BT155" s="18">
        <v>0</v>
      </c>
      <c r="BU155" s="18">
        <v>0</v>
      </c>
      <c r="BV155" s="18">
        <v>0</v>
      </c>
      <c r="BW155" s="18">
        <v>0</v>
      </c>
      <c r="BX155" s="18">
        <v>0</v>
      </c>
      <c r="BY155" s="18">
        <v>0</v>
      </c>
      <c r="BZ155" s="18">
        <v>0</v>
      </c>
      <c r="CA155" s="18">
        <v>0</v>
      </c>
      <c r="CB155" s="18">
        <v>0</v>
      </c>
      <c r="CC155" s="18">
        <v>0</v>
      </c>
      <c r="CD155" s="18">
        <v>0</v>
      </c>
    </row>
    <row r="156" spans="1:82">
      <c r="A156" s="18" t="s">
        <v>1471</v>
      </c>
      <c r="B156" s="18" t="str">
        <f>VLOOKUP(A156,All!H$2:J$465,3,FALSE)</f>
        <v>CHL | Hospital de Curicó</v>
      </c>
      <c r="C156" s="18"/>
      <c r="D156" s="18"/>
      <c r="E156" s="18">
        <f>VLOOKUP(A156,All!L$2:N$465,3,FALSE)</f>
        <v>131</v>
      </c>
      <c r="F156" s="18">
        <f>VLOOKUP(A156,All!O$2:P$465,2,FALSE)</f>
        <v>1</v>
      </c>
      <c r="G156" s="18" t="s">
        <v>1471</v>
      </c>
      <c r="H156" s="18">
        <v>1</v>
      </c>
      <c r="I156" s="18">
        <v>0</v>
      </c>
      <c r="J156" s="18">
        <v>1</v>
      </c>
      <c r="K156" s="18">
        <v>0</v>
      </c>
      <c r="L156" s="18">
        <v>0</v>
      </c>
      <c r="M156" s="18">
        <v>1</v>
      </c>
      <c r="N156" s="18">
        <v>0</v>
      </c>
      <c r="O156" s="18">
        <v>0</v>
      </c>
      <c r="P156" s="18">
        <v>1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 t="s">
        <v>1471</v>
      </c>
      <c r="AG156" s="18">
        <v>1</v>
      </c>
      <c r="AH156" s="18">
        <v>1</v>
      </c>
      <c r="AI156" s="18">
        <v>0</v>
      </c>
      <c r="AJ156" s="18">
        <v>0</v>
      </c>
      <c r="AK156" s="18">
        <v>0</v>
      </c>
      <c r="AL156" s="18">
        <v>1</v>
      </c>
      <c r="AM156" s="18">
        <v>0</v>
      </c>
      <c r="AN156" s="18">
        <v>0</v>
      </c>
      <c r="AO156" s="18">
        <v>0</v>
      </c>
      <c r="AP156" s="21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18">
        <v>0</v>
      </c>
      <c r="AW156" s="18">
        <v>1</v>
      </c>
      <c r="AX156" s="18">
        <v>1</v>
      </c>
      <c r="AY156" s="18">
        <v>1</v>
      </c>
      <c r="AZ156" s="18">
        <v>0</v>
      </c>
      <c r="BA156" s="18">
        <v>0</v>
      </c>
      <c r="BB156" s="18">
        <v>0</v>
      </c>
      <c r="BC156" s="18">
        <v>0</v>
      </c>
      <c r="BD156" s="18">
        <v>0</v>
      </c>
      <c r="BE156" s="18">
        <v>0</v>
      </c>
      <c r="BF156" s="18">
        <v>0</v>
      </c>
      <c r="BG156" s="18">
        <v>0</v>
      </c>
      <c r="BH156" s="18">
        <v>0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0</v>
      </c>
      <c r="BP156" s="18">
        <v>0</v>
      </c>
      <c r="BQ156" s="18">
        <v>0</v>
      </c>
      <c r="BR156" s="18">
        <v>0</v>
      </c>
      <c r="BS156" s="18">
        <v>0</v>
      </c>
      <c r="BT156" s="18">
        <v>0</v>
      </c>
      <c r="BU156" s="18">
        <v>0</v>
      </c>
      <c r="BV156" s="18">
        <v>0</v>
      </c>
      <c r="BW156" s="18">
        <v>0</v>
      </c>
      <c r="BX156" s="18">
        <v>0</v>
      </c>
      <c r="BY156" s="18">
        <v>0</v>
      </c>
      <c r="BZ156" s="18">
        <v>0</v>
      </c>
      <c r="CA156" s="18">
        <v>0</v>
      </c>
      <c r="CB156" s="18">
        <v>0</v>
      </c>
      <c r="CC156" s="18">
        <v>0</v>
      </c>
      <c r="CD156" s="18">
        <v>0</v>
      </c>
    </row>
    <row r="157" spans="1:82">
      <c r="A157" s="18" t="s">
        <v>1495</v>
      </c>
      <c r="B157" s="18" t="str">
        <f>VLOOKUP(A157,All!H$2:J$465,3,FALSE)</f>
        <v>CHL | Hospital de Curicó</v>
      </c>
      <c r="C157" s="18"/>
      <c r="D157" s="18"/>
      <c r="E157" s="18">
        <f>VLOOKUP(A157,All!L$2:N$465,3,FALSE)</f>
        <v>131</v>
      </c>
      <c r="F157" s="18">
        <f>VLOOKUP(A157,All!O$2:P$465,2,FALSE)</f>
        <v>1</v>
      </c>
      <c r="G157" s="18" t="s">
        <v>1495</v>
      </c>
      <c r="H157" s="18">
        <v>1</v>
      </c>
      <c r="I157" s="18">
        <v>0</v>
      </c>
      <c r="J157" s="18">
        <v>1</v>
      </c>
      <c r="K157" s="18">
        <v>0</v>
      </c>
      <c r="L157" s="18">
        <v>0</v>
      </c>
      <c r="M157" s="18">
        <v>1</v>
      </c>
      <c r="N157" s="18">
        <v>0</v>
      </c>
      <c r="O157" s="18">
        <v>0</v>
      </c>
      <c r="P157" s="18">
        <v>1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 t="s">
        <v>1495</v>
      </c>
      <c r="AG157" s="18">
        <v>1</v>
      </c>
      <c r="AH157" s="18">
        <v>1</v>
      </c>
      <c r="AI157" s="18">
        <v>0</v>
      </c>
      <c r="AJ157" s="18">
        <v>0</v>
      </c>
      <c r="AK157" s="18">
        <v>0</v>
      </c>
      <c r="AL157" s="18">
        <v>1</v>
      </c>
      <c r="AM157" s="18">
        <v>0</v>
      </c>
      <c r="AN157" s="18">
        <v>0</v>
      </c>
      <c r="AO157" s="18">
        <v>0</v>
      </c>
      <c r="AP157" s="21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18">
        <v>0</v>
      </c>
      <c r="AW157" s="18">
        <v>1</v>
      </c>
      <c r="AX157" s="18">
        <v>1</v>
      </c>
      <c r="AY157" s="18">
        <v>1</v>
      </c>
      <c r="AZ157" s="18">
        <v>0</v>
      </c>
      <c r="BA157" s="18">
        <v>0</v>
      </c>
      <c r="BB157" s="18">
        <v>0</v>
      </c>
      <c r="BC157" s="18">
        <v>0</v>
      </c>
      <c r="BD157" s="18">
        <v>0</v>
      </c>
      <c r="BE157" s="18">
        <v>0</v>
      </c>
      <c r="BF157" s="18">
        <v>0</v>
      </c>
      <c r="BG157" s="18">
        <v>0</v>
      </c>
      <c r="BH157" s="18">
        <v>0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0</v>
      </c>
      <c r="BP157" s="18">
        <v>0</v>
      </c>
      <c r="BQ157" s="18">
        <v>0</v>
      </c>
      <c r="BR157" s="18">
        <v>0</v>
      </c>
      <c r="BS157" s="18">
        <v>0</v>
      </c>
      <c r="BT157" s="18">
        <v>0</v>
      </c>
      <c r="BU157" s="18">
        <v>0</v>
      </c>
      <c r="BV157" s="18">
        <v>0</v>
      </c>
      <c r="BW157" s="18">
        <v>0</v>
      </c>
      <c r="BX157" s="18">
        <v>0</v>
      </c>
      <c r="BY157" s="18">
        <v>0</v>
      </c>
      <c r="BZ157" s="18">
        <v>0</v>
      </c>
      <c r="CA157" s="18">
        <v>0</v>
      </c>
      <c r="CB157" s="18">
        <v>0</v>
      </c>
      <c r="CC157" s="18">
        <v>0</v>
      </c>
      <c r="CD157" s="18">
        <v>0</v>
      </c>
    </row>
    <row r="158" spans="1:82">
      <c r="A158" s="18" t="s">
        <v>1497</v>
      </c>
      <c r="B158" s="18" t="str">
        <f>VLOOKUP(A158,All!H$2:J$465,3,FALSE)</f>
        <v>CHL | Hospital de Curicó</v>
      </c>
      <c r="C158" s="18"/>
      <c r="D158" s="18"/>
      <c r="E158" s="18">
        <f>VLOOKUP(A158,All!L$2:N$465,3,FALSE)</f>
        <v>131</v>
      </c>
      <c r="F158" s="18">
        <f>VLOOKUP(A158,All!O$2:P$465,2,FALSE)</f>
        <v>1</v>
      </c>
      <c r="G158" s="18" t="s">
        <v>1497</v>
      </c>
      <c r="H158" s="18">
        <v>1</v>
      </c>
      <c r="I158" s="18">
        <v>0</v>
      </c>
      <c r="J158" s="18">
        <v>1</v>
      </c>
      <c r="K158" s="18">
        <v>0</v>
      </c>
      <c r="L158" s="18">
        <v>0</v>
      </c>
      <c r="M158" s="18">
        <v>1</v>
      </c>
      <c r="N158" s="18">
        <v>0</v>
      </c>
      <c r="O158" s="18">
        <v>0</v>
      </c>
      <c r="P158" s="18">
        <v>1</v>
      </c>
      <c r="Q158" s="18">
        <v>0</v>
      </c>
      <c r="R158" s="18"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  <c r="Z158" s="18">
        <v>0</v>
      </c>
      <c r="AA158" s="18">
        <v>0</v>
      </c>
      <c r="AB158" s="18">
        <v>0</v>
      </c>
      <c r="AC158" s="18">
        <v>0</v>
      </c>
      <c r="AD158" s="18">
        <v>0</v>
      </c>
      <c r="AE158" s="18">
        <v>0</v>
      </c>
      <c r="AF158" s="18" t="s">
        <v>1497</v>
      </c>
      <c r="AG158" s="18">
        <v>1</v>
      </c>
      <c r="AH158" s="18">
        <v>1</v>
      </c>
      <c r="AI158" s="18">
        <v>0</v>
      </c>
      <c r="AJ158" s="18">
        <v>0</v>
      </c>
      <c r="AK158" s="18">
        <v>0</v>
      </c>
      <c r="AL158" s="18">
        <v>1</v>
      </c>
      <c r="AM158" s="18">
        <v>0</v>
      </c>
      <c r="AN158" s="18">
        <v>0</v>
      </c>
      <c r="AO158" s="18">
        <v>0</v>
      </c>
      <c r="AP158" s="21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18">
        <v>0</v>
      </c>
      <c r="AW158" s="18">
        <v>1</v>
      </c>
      <c r="AX158" s="18">
        <v>1</v>
      </c>
      <c r="AY158" s="18">
        <v>1</v>
      </c>
      <c r="AZ158" s="18">
        <v>0</v>
      </c>
      <c r="BA158" s="18">
        <v>0</v>
      </c>
      <c r="BB158" s="18">
        <v>0</v>
      </c>
      <c r="BC158" s="18">
        <v>0</v>
      </c>
      <c r="BD158" s="18">
        <v>0</v>
      </c>
      <c r="BE158" s="18">
        <v>0</v>
      </c>
      <c r="BF158" s="18">
        <v>0</v>
      </c>
      <c r="BG158" s="18">
        <v>0</v>
      </c>
      <c r="BH158" s="18">
        <v>0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0</v>
      </c>
      <c r="BP158" s="18">
        <v>0</v>
      </c>
      <c r="BQ158" s="18">
        <v>0</v>
      </c>
      <c r="BR158" s="18">
        <v>0</v>
      </c>
      <c r="BS158" s="18">
        <v>0</v>
      </c>
      <c r="BT158" s="18">
        <v>0</v>
      </c>
      <c r="BU158" s="18">
        <v>0</v>
      </c>
      <c r="BV158" s="18">
        <v>0</v>
      </c>
      <c r="BW158" s="18">
        <v>0</v>
      </c>
      <c r="BX158" s="18">
        <v>0</v>
      </c>
      <c r="BY158" s="18">
        <v>0</v>
      </c>
      <c r="BZ158" s="18">
        <v>0</v>
      </c>
      <c r="CA158" s="18">
        <v>0</v>
      </c>
      <c r="CB158" s="18">
        <v>0</v>
      </c>
      <c r="CC158" s="18">
        <v>0</v>
      </c>
      <c r="CD158" s="18">
        <v>0</v>
      </c>
    </row>
    <row r="159" spans="1:82">
      <c r="A159" s="18" t="s">
        <v>1498</v>
      </c>
      <c r="B159" s="18" t="str">
        <f>VLOOKUP(A159,All!H$2:J$465,3,FALSE)</f>
        <v>CHL | Hospital de Curicó</v>
      </c>
      <c r="C159" s="18"/>
      <c r="D159" s="18"/>
      <c r="E159" s="18">
        <f>VLOOKUP(A159,All!L$2:N$465,3,FALSE)</f>
        <v>131</v>
      </c>
      <c r="F159" s="18">
        <f>VLOOKUP(A159,All!O$2:P$465,2,FALSE)</f>
        <v>1</v>
      </c>
      <c r="G159" s="18" t="s">
        <v>1498</v>
      </c>
      <c r="H159" s="18">
        <v>1</v>
      </c>
      <c r="I159" s="18">
        <v>0</v>
      </c>
      <c r="J159" s="18">
        <v>1</v>
      </c>
      <c r="K159" s="18">
        <v>0</v>
      </c>
      <c r="L159" s="18">
        <v>0</v>
      </c>
      <c r="M159" s="18">
        <v>1</v>
      </c>
      <c r="N159" s="18">
        <v>0</v>
      </c>
      <c r="O159" s="18">
        <v>0</v>
      </c>
      <c r="P159" s="18">
        <v>1</v>
      </c>
      <c r="Q159" s="18">
        <v>0</v>
      </c>
      <c r="R159" s="18"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>
        <v>0</v>
      </c>
      <c r="AA159" s="18">
        <v>0</v>
      </c>
      <c r="AB159" s="18">
        <v>0</v>
      </c>
      <c r="AC159" s="18">
        <v>0</v>
      </c>
      <c r="AD159" s="18">
        <v>0</v>
      </c>
      <c r="AE159" s="18">
        <v>0</v>
      </c>
      <c r="AF159" s="18" t="s">
        <v>1498</v>
      </c>
      <c r="AG159" s="18">
        <v>1</v>
      </c>
      <c r="AH159" s="18">
        <v>1</v>
      </c>
      <c r="AI159" s="18">
        <v>0</v>
      </c>
      <c r="AJ159" s="18">
        <v>0</v>
      </c>
      <c r="AK159" s="18">
        <v>0</v>
      </c>
      <c r="AL159" s="18">
        <v>1</v>
      </c>
      <c r="AM159" s="18">
        <v>0</v>
      </c>
      <c r="AN159" s="18">
        <v>0</v>
      </c>
      <c r="AO159" s="18">
        <v>0</v>
      </c>
      <c r="AP159" s="21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18">
        <v>0</v>
      </c>
      <c r="AW159" s="18">
        <v>1</v>
      </c>
      <c r="AX159" s="18">
        <v>1</v>
      </c>
      <c r="AY159" s="18">
        <v>1</v>
      </c>
      <c r="AZ159" s="18">
        <v>0</v>
      </c>
      <c r="BA159" s="18">
        <v>0</v>
      </c>
      <c r="BB159" s="18">
        <v>0</v>
      </c>
      <c r="BC159" s="18">
        <v>0</v>
      </c>
      <c r="BD159" s="18">
        <v>0</v>
      </c>
      <c r="BE159" s="18">
        <v>0</v>
      </c>
      <c r="BF159" s="18">
        <v>0</v>
      </c>
      <c r="BG159" s="18">
        <v>0</v>
      </c>
      <c r="BH159" s="18">
        <v>0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0</v>
      </c>
      <c r="BP159" s="18">
        <v>0</v>
      </c>
      <c r="BQ159" s="18">
        <v>0</v>
      </c>
      <c r="BR159" s="18">
        <v>0</v>
      </c>
      <c r="BS159" s="18">
        <v>0</v>
      </c>
      <c r="BT159" s="18">
        <v>0</v>
      </c>
      <c r="BU159" s="18">
        <v>0</v>
      </c>
      <c r="BV159" s="18">
        <v>0</v>
      </c>
      <c r="BW159" s="18">
        <v>0</v>
      </c>
      <c r="BX159" s="18">
        <v>0</v>
      </c>
      <c r="BY159" s="18">
        <v>0</v>
      </c>
      <c r="BZ159" s="18">
        <v>0</v>
      </c>
      <c r="CA159" s="18">
        <v>0</v>
      </c>
      <c r="CB159" s="18">
        <v>0</v>
      </c>
      <c r="CC159" s="18">
        <v>0</v>
      </c>
      <c r="CD159" s="18">
        <v>0</v>
      </c>
    </row>
    <row r="160" spans="1:82">
      <c r="A160" s="18" t="s">
        <v>1499</v>
      </c>
      <c r="B160" s="18" t="str">
        <f>VLOOKUP(A160,All!H$2:J$465,3,FALSE)</f>
        <v>CHL | Hospital de Curicó</v>
      </c>
      <c r="C160" s="18"/>
      <c r="D160" s="18"/>
      <c r="E160" s="18">
        <f>VLOOKUP(A160,All!L$2:N$465,3,FALSE)</f>
        <v>131</v>
      </c>
      <c r="F160" s="18">
        <f>VLOOKUP(A160,All!O$2:P$465,2,FALSE)</f>
        <v>1</v>
      </c>
      <c r="G160" s="18" t="s">
        <v>1499</v>
      </c>
      <c r="H160" s="18">
        <v>1</v>
      </c>
      <c r="I160" s="18">
        <v>0</v>
      </c>
      <c r="J160" s="18">
        <v>1</v>
      </c>
      <c r="K160" s="18">
        <v>0</v>
      </c>
      <c r="L160" s="18">
        <v>0</v>
      </c>
      <c r="M160" s="18">
        <v>1</v>
      </c>
      <c r="N160" s="18">
        <v>0</v>
      </c>
      <c r="O160" s="18">
        <v>0</v>
      </c>
      <c r="P160" s="18">
        <v>1</v>
      </c>
      <c r="Q160" s="18">
        <v>0</v>
      </c>
      <c r="R160" s="18"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0</v>
      </c>
      <c r="X160" s="18">
        <v>0</v>
      </c>
      <c r="Y160" s="18">
        <v>0</v>
      </c>
      <c r="Z160" s="18">
        <v>0</v>
      </c>
      <c r="AA160" s="18">
        <v>0</v>
      </c>
      <c r="AB160" s="18">
        <v>0</v>
      </c>
      <c r="AC160" s="18">
        <v>0</v>
      </c>
      <c r="AD160" s="18">
        <v>0</v>
      </c>
      <c r="AE160" s="18">
        <v>0</v>
      </c>
      <c r="AF160" s="18" t="s">
        <v>1499</v>
      </c>
      <c r="AG160" s="18">
        <v>1</v>
      </c>
      <c r="AH160" s="18">
        <v>1</v>
      </c>
      <c r="AI160" s="18">
        <v>0</v>
      </c>
      <c r="AJ160" s="18">
        <v>0</v>
      </c>
      <c r="AK160" s="18">
        <v>0</v>
      </c>
      <c r="AL160" s="18">
        <v>1</v>
      </c>
      <c r="AM160" s="18">
        <v>0</v>
      </c>
      <c r="AN160" s="18">
        <v>0</v>
      </c>
      <c r="AO160" s="18">
        <v>0</v>
      </c>
      <c r="AP160" s="21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18">
        <v>0</v>
      </c>
      <c r="AW160" s="18">
        <v>1</v>
      </c>
      <c r="AX160" s="18">
        <v>1</v>
      </c>
      <c r="AY160" s="18">
        <v>1</v>
      </c>
      <c r="AZ160" s="18">
        <v>0</v>
      </c>
      <c r="BA160" s="18">
        <v>0</v>
      </c>
      <c r="BB160" s="18">
        <v>0</v>
      </c>
      <c r="BC160" s="18">
        <v>0</v>
      </c>
      <c r="BD160" s="18">
        <v>0</v>
      </c>
      <c r="BE160" s="18">
        <v>0</v>
      </c>
      <c r="BF160" s="18">
        <v>0</v>
      </c>
      <c r="BG160" s="18">
        <v>0</v>
      </c>
      <c r="BH160" s="18">
        <v>0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0</v>
      </c>
      <c r="BP160" s="18">
        <v>0</v>
      </c>
      <c r="BQ160" s="18">
        <v>0</v>
      </c>
      <c r="BR160" s="18">
        <v>0</v>
      </c>
      <c r="BS160" s="18">
        <v>0</v>
      </c>
      <c r="BT160" s="18">
        <v>0</v>
      </c>
      <c r="BU160" s="18">
        <v>0</v>
      </c>
      <c r="BV160" s="18">
        <v>0</v>
      </c>
      <c r="BW160" s="18">
        <v>0</v>
      </c>
      <c r="BX160" s="18">
        <v>0</v>
      </c>
      <c r="BY160" s="18">
        <v>0</v>
      </c>
      <c r="BZ160" s="18">
        <v>0</v>
      </c>
      <c r="CA160" s="18">
        <v>0</v>
      </c>
      <c r="CB160" s="18">
        <v>0</v>
      </c>
      <c r="CC160" s="18">
        <v>0</v>
      </c>
      <c r="CD160" s="18">
        <v>0</v>
      </c>
    </row>
    <row r="161" spans="1:82">
      <c r="A161" s="18" t="s">
        <v>1504</v>
      </c>
      <c r="B161" s="18" t="str">
        <f>VLOOKUP(A161,All!H$2:J$465,3,FALSE)</f>
        <v>CHL | Hospital de Curicó</v>
      </c>
      <c r="C161" s="18"/>
      <c r="D161" s="18"/>
      <c r="E161" s="18">
        <f>VLOOKUP(A161,All!L$2:N$465,3,FALSE)</f>
        <v>131</v>
      </c>
      <c r="F161" s="18">
        <f>VLOOKUP(A161,All!O$2:P$465,2,FALSE)</f>
        <v>1</v>
      </c>
      <c r="G161" s="18" t="s">
        <v>1504</v>
      </c>
      <c r="H161" s="18">
        <v>1</v>
      </c>
      <c r="I161" s="18">
        <v>0</v>
      </c>
      <c r="J161" s="18">
        <v>1</v>
      </c>
      <c r="K161" s="18">
        <v>0</v>
      </c>
      <c r="L161" s="18">
        <v>0</v>
      </c>
      <c r="M161" s="18">
        <v>1</v>
      </c>
      <c r="N161" s="18">
        <v>0</v>
      </c>
      <c r="O161" s="18">
        <v>0</v>
      </c>
      <c r="P161" s="18">
        <v>1</v>
      </c>
      <c r="Q161" s="18">
        <v>0</v>
      </c>
      <c r="R161" s="18"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>
        <v>0</v>
      </c>
      <c r="AA161" s="18">
        <v>0</v>
      </c>
      <c r="AB161" s="18">
        <v>0</v>
      </c>
      <c r="AC161" s="18">
        <v>0</v>
      </c>
      <c r="AD161" s="18">
        <v>0</v>
      </c>
      <c r="AE161" s="18">
        <v>0</v>
      </c>
      <c r="AF161" s="18" t="s">
        <v>1504</v>
      </c>
      <c r="AG161" s="18">
        <v>1</v>
      </c>
      <c r="AH161" s="18">
        <v>1</v>
      </c>
      <c r="AI161" s="18">
        <v>0</v>
      </c>
      <c r="AJ161" s="18">
        <v>0</v>
      </c>
      <c r="AK161" s="18">
        <v>0</v>
      </c>
      <c r="AL161" s="18">
        <v>1</v>
      </c>
      <c r="AM161" s="18">
        <v>0</v>
      </c>
      <c r="AN161" s="18">
        <v>0</v>
      </c>
      <c r="AO161" s="18">
        <v>0</v>
      </c>
      <c r="AP161" s="21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18">
        <v>0</v>
      </c>
      <c r="AW161" s="18">
        <v>1</v>
      </c>
      <c r="AX161" s="18">
        <v>1</v>
      </c>
      <c r="AY161" s="18">
        <v>1</v>
      </c>
      <c r="AZ161" s="18">
        <v>0</v>
      </c>
      <c r="BA161" s="18">
        <v>0</v>
      </c>
      <c r="BB161" s="18">
        <v>0</v>
      </c>
      <c r="BC161" s="18">
        <v>0</v>
      </c>
      <c r="BD161" s="18">
        <v>0</v>
      </c>
      <c r="BE161" s="18">
        <v>0</v>
      </c>
      <c r="BF161" s="18">
        <v>0</v>
      </c>
      <c r="BG161" s="18">
        <v>0</v>
      </c>
      <c r="BH161" s="18">
        <v>0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0</v>
      </c>
      <c r="BP161" s="18">
        <v>0</v>
      </c>
      <c r="BQ161" s="18">
        <v>0</v>
      </c>
      <c r="BR161" s="18">
        <v>0</v>
      </c>
      <c r="BS161" s="18">
        <v>0</v>
      </c>
      <c r="BT161" s="18">
        <v>0</v>
      </c>
      <c r="BU161" s="18">
        <v>0</v>
      </c>
      <c r="BV161" s="18">
        <v>0</v>
      </c>
      <c r="BW161" s="18">
        <v>0</v>
      </c>
      <c r="BX161" s="18">
        <v>0</v>
      </c>
      <c r="BY161" s="18">
        <v>0</v>
      </c>
      <c r="BZ161" s="18">
        <v>0</v>
      </c>
      <c r="CA161" s="18">
        <v>0</v>
      </c>
      <c r="CB161" s="18">
        <v>0</v>
      </c>
      <c r="CC161" s="18">
        <v>0</v>
      </c>
      <c r="CD161" s="18">
        <v>0</v>
      </c>
    </row>
    <row r="162" spans="1:82">
      <c r="A162" s="18" t="s">
        <v>1506</v>
      </c>
      <c r="B162" s="18" t="str">
        <f>VLOOKUP(A162,All!H$2:J$465,3,FALSE)</f>
        <v>CHL | Hospital de Curicó</v>
      </c>
      <c r="C162" s="18"/>
      <c r="D162" s="18"/>
      <c r="E162" s="18">
        <f>VLOOKUP(A162,All!L$2:N$465,3,FALSE)</f>
        <v>131</v>
      </c>
      <c r="F162" s="18">
        <f>VLOOKUP(A162,All!O$2:P$465,2,FALSE)</f>
        <v>1</v>
      </c>
      <c r="G162" s="18" t="s">
        <v>1506</v>
      </c>
      <c r="H162" s="18">
        <v>1</v>
      </c>
      <c r="I162" s="18">
        <v>0</v>
      </c>
      <c r="J162" s="18">
        <v>1</v>
      </c>
      <c r="K162" s="18">
        <v>0</v>
      </c>
      <c r="L162" s="18">
        <v>0</v>
      </c>
      <c r="M162" s="18">
        <v>1</v>
      </c>
      <c r="N162" s="18">
        <v>0</v>
      </c>
      <c r="O162" s="18">
        <v>0</v>
      </c>
      <c r="P162" s="18">
        <v>1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 t="s">
        <v>1506</v>
      </c>
      <c r="AG162" s="18">
        <v>1</v>
      </c>
      <c r="AH162" s="18">
        <v>1</v>
      </c>
      <c r="AI162" s="18">
        <v>0</v>
      </c>
      <c r="AJ162" s="18">
        <v>0</v>
      </c>
      <c r="AK162" s="18">
        <v>0</v>
      </c>
      <c r="AL162" s="18">
        <v>1</v>
      </c>
      <c r="AM162" s="18">
        <v>0</v>
      </c>
      <c r="AN162" s="18">
        <v>0</v>
      </c>
      <c r="AO162" s="18">
        <v>0</v>
      </c>
      <c r="AP162" s="21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1</v>
      </c>
      <c r="AX162" s="18">
        <v>1</v>
      </c>
      <c r="AY162" s="18">
        <v>1</v>
      </c>
      <c r="AZ162" s="18">
        <v>0</v>
      </c>
      <c r="BA162" s="18">
        <v>0</v>
      </c>
      <c r="BB162" s="18">
        <v>0</v>
      </c>
      <c r="BC162" s="18">
        <v>0</v>
      </c>
      <c r="BD162" s="18">
        <v>0</v>
      </c>
      <c r="BE162" s="18">
        <v>0</v>
      </c>
      <c r="BF162" s="18">
        <v>0</v>
      </c>
      <c r="BG162" s="18">
        <v>0</v>
      </c>
      <c r="BH162" s="18">
        <v>0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0</v>
      </c>
      <c r="BP162" s="18">
        <v>0</v>
      </c>
      <c r="BQ162" s="18">
        <v>0</v>
      </c>
      <c r="BR162" s="18">
        <v>0</v>
      </c>
      <c r="BS162" s="18">
        <v>0</v>
      </c>
      <c r="BT162" s="18">
        <v>0</v>
      </c>
      <c r="BU162" s="18">
        <v>0</v>
      </c>
      <c r="BV162" s="18">
        <v>0</v>
      </c>
      <c r="BW162" s="18">
        <v>0</v>
      </c>
      <c r="BX162" s="18">
        <v>0</v>
      </c>
      <c r="BY162" s="18">
        <v>0</v>
      </c>
      <c r="BZ162" s="18">
        <v>0</v>
      </c>
      <c r="CA162" s="18">
        <v>0</v>
      </c>
      <c r="CB162" s="18">
        <v>0</v>
      </c>
      <c r="CC162" s="18">
        <v>0</v>
      </c>
      <c r="CD162" s="18">
        <v>0</v>
      </c>
    </row>
    <row r="163" spans="1:82">
      <c r="A163" s="18" t="s">
        <v>1507</v>
      </c>
      <c r="B163" s="18" t="str">
        <f>VLOOKUP(A163,All!H$2:J$465,3,FALSE)</f>
        <v>CHL | Hospital de Curicó</v>
      </c>
      <c r="C163" s="18"/>
      <c r="D163" s="18"/>
      <c r="E163" s="18">
        <f>VLOOKUP(A163,All!L$2:N$465,3,FALSE)</f>
        <v>131</v>
      </c>
      <c r="F163" s="18">
        <f>VLOOKUP(A163,All!O$2:P$465,2,FALSE)</f>
        <v>1</v>
      </c>
      <c r="G163" s="18" t="s">
        <v>1507</v>
      </c>
      <c r="H163" s="18">
        <v>1</v>
      </c>
      <c r="I163" s="18">
        <v>0</v>
      </c>
      <c r="J163" s="18">
        <v>1</v>
      </c>
      <c r="K163" s="18">
        <v>0</v>
      </c>
      <c r="L163" s="18">
        <v>0</v>
      </c>
      <c r="M163" s="18">
        <v>1</v>
      </c>
      <c r="N163" s="18">
        <v>0</v>
      </c>
      <c r="O163" s="18">
        <v>0</v>
      </c>
      <c r="P163" s="18">
        <v>1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 t="s">
        <v>1507</v>
      </c>
      <c r="AG163" s="18">
        <v>1</v>
      </c>
      <c r="AH163" s="18">
        <v>1</v>
      </c>
      <c r="AI163" s="18">
        <v>0</v>
      </c>
      <c r="AJ163" s="18">
        <v>0</v>
      </c>
      <c r="AK163" s="18">
        <v>0</v>
      </c>
      <c r="AL163" s="18">
        <v>1</v>
      </c>
      <c r="AM163" s="18">
        <v>0</v>
      </c>
      <c r="AN163" s="18">
        <v>0</v>
      </c>
      <c r="AO163" s="18">
        <v>0</v>
      </c>
      <c r="AP163" s="21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1</v>
      </c>
      <c r="AX163" s="18">
        <v>1</v>
      </c>
      <c r="AY163" s="18">
        <v>1</v>
      </c>
      <c r="AZ163" s="18">
        <v>0</v>
      </c>
      <c r="BA163" s="18">
        <v>0</v>
      </c>
      <c r="BB163" s="18">
        <v>0</v>
      </c>
      <c r="BC163" s="18">
        <v>0</v>
      </c>
      <c r="BD163" s="18">
        <v>0</v>
      </c>
      <c r="BE163" s="18">
        <v>0</v>
      </c>
      <c r="BF163" s="18">
        <v>0</v>
      </c>
      <c r="BG163" s="18">
        <v>0</v>
      </c>
      <c r="BH163" s="18">
        <v>0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0</v>
      </c>
      <c r="BP163" s="18">
        <v>0</v>
      </c>
      <c r="BQ163" s="18">
        <v>0</v>
      </c>
      <c r="BR163" s="18">
        <v>0</v>
      </c>
      <c r="BS163" s="18">
        <v>0</v>
      </c>
      <c r="BT163" s="18">
        <v>0</v>
      </c>
      <c r="BU163" s="18">
        <v>0</v>
      </c>
      <c r="BV163" s="18">
        <v>0</v>
      </c>
      <c r="BW163" s="18">
        <v>0</v>
      </c>
      <c r="BX163" s="18">
        <v>0</v>
      </c>
      <c r="BY163" s="18">
        <v>0</v>
      </c>
      <c r="BZ163" s="18">
        <v>0</v>
      </c>
      <c r="CA163" s="18">
        <v>0</v>
      </c>
      <c r="CB163" s="18">
        <v>0</v>
      </c>
      <c r="CC163" s="18">
        <v>0</v>
      </c>
      <c r="CD163" s="18">
        <v>0</v>
      </c>
    </row>
    <row r="164" spans="1:82">
      <c r="A164" s="18" t="s">
        <v>1508</v>
      </c>
      <c r="B164" s="18" t="str">
        <f>VLOOKUP(A164,All!H$2:J$465,3,FALSE)</f>
        <v>CHL | Hospital de Curicó</v>
      </c>
      <c r="C164" s="18"/>
      <c r="D164" s="18"/>
      <c r="E164" s="18">
        <f>VLOOKUP(A164,All!L$2:N$465,3,FALSE)</f>
        <v>131</v>
      </c>
      <c r="F164" s="18">
        <f>VLOOKUP(A164,All!O$2:P$465,2,FALSE)</f>
        <v>1</v>
      </c>
      <c r="G164" s="18" t="s">
        <v>1508</v>
      </c>
      <c r="H164" s="18">
        <v>1</v>
      </c>
      <c r="I164" s="18">
        <v>0</v>
      </c>
      <c r="J164" s="18">
        <v>1</v>
      </c>
      <c r="K164" s="18">
        <v>0</v>
      </c>
      <c r="L164" s="18">
        <v>0</v>
      </c>
      <c r="M164" s="18">
        <v>1</v>
      </c>
      <c r="N164" s="18">
        <v>0</v>
      </c>
      <c r="O164" s="18">
        <v>0</v>
      </c>
      <c r="P164" s="18">
        <v>1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 t="s">
        <v>1508</v>
      </c>
      <c r="AG164" s="18">
        <v>1</v>
      </c>
      <c r="AH164" s="18">
        <v>1</v>
      </c>
      <c r="AI164" s="18">
        <v>0</v>
      </c>
      <c r="AJ164" s="18">
        <v>0</v>
      </c>
      <c r="AK164" s="18">
        <v>0</v>
      </c>
      <c r="AL164" s="18">
        <v>1</v>
      </c>
      <c r="AM164" s="18">
        <v>0</v>
      </c>
      <c r="AN164" s="18">
        <v>0</v>
      </c>
      <c r="AO164" s="18">
        <v>0</v>
      </c>
      <c r="AP164" s="21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1</v>
      </c>
      <c r="AX164" s="18">
        <v>1</v>
      </c>
      <c r="AY164" s="18">
        <v>1</v>
      </c>
      <c r="AZ164" s="18">
        <v>0</v>
      </c>
      <c r="BA164" s="18">
        <v>0</v>
      </c>
      <c r="BB164" s="18">
        <v>0</v>
      </c>
      <c r="BC164" s="18">
        <v>0</v>
      </c>
      <c r="BD164" s="18">
        <v>0</v>
      </c>
      <c r="BE164" s="18">
        <v>0</v>
      </c>
      <c r="BF164" s="18">
        <v>0</v>
      </c>
      <c r="BG164" s="18">
        <v>0</v>
      </c>
      <c r="BH164" s="18">
        <v>0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0</v>
      </c>
      <c r="BP164" s="18">
        <v>0</v>
      </c>
      <c r="BQ164" s="18">
        <v>0</v>
      </c>
      <c r="BR164" s="18">
        <v>0</v>
      </c>
      <c r="BS164" s="18">
        <v>0</v>
      </c>
      <c r="BT164" s="18">
        <v>0</v>
      </c>
      <c r="BU164" s="18">
        <v>0</v>
      </c>
      <c r="BV164" s="18">
        <v>0</v>
      </c>
      <c r="BW164" s="18">
        <v>0</v>
      </c>
      <c r="BX164" s="18">
        <v>0</v>
      </c>
      <c r="BY164" s="18">
        <v>0</v>
      </c>
      <c r="BZ164" s="18">
        <v>0</v>
      </c>
      <c r="CA164" s="18">
        <v>0</v>
      </c>
      <c r="CB164" s="18">
        <v>0</v>
      </c>
      <c r="CC164" s="18">
        <v>0</v>
      </c>
      <c r="CD164" s="18">
        <v>0</v>
      </c>
    </row>
    <row r="165" spans="1:82">
      <c r="A165" s="18" t="s">
        <v>1513</v>
      </c>
      <c r="B165" s="18" t="str">
        <f>VLOOKUP(A165,All!H$2:J$465,3,FALSE)</f>
        <v>CHL | Hospital de Curicó</v>
      </c>
      <c r="C165" s="18"/>
      <c r="D165" s="18"/>
      <c r="E165" s="18">
        <f>VLOOKUP(A165,All!L$2:N$465,3,FALSE)</f>
        <v>131</v>
      </c>
      <c r="F165" s="18">
        <f>VLOOKUP(A165,All!O$2:P$465,2,FALSE)</f>
        <v>1</v>
      </c>
      <c r="G165" s="18" t="s">
        <v>1513</v>
      </c>
      <c r="H165" s="18">
        <v>1</v>
      </c>
      <c r="I165" s="18">
        <v>0</v>
      </c>
      <c r="J165" s="18">
        <v>1</v>
      </c>
      <c r="K165" s="18">
        <v>0</v>
      </c>
      <c r="L165" s="18">
        <v>0</v>
      </c>
      <c r="M165" s="18">
        <v>1</v>
      </c>
      <c r="N165" s="18">
        <v>0</v>
      </c>
      <c r="O165" s="18">
        <v>0</v>
      </c>
      <c r="P165" s="18">
        <v>1</v>
      </c>
      <c r="Q165" s="18">
        <v>0</v>
      </c>
      <c r="R165" s="18">
        <v>0</v>
      </c>
      <c r="S165" s="18">
        <v>0</v>
      </c>
      <c r="T165" s="18">
        <v>0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>
        <v>0</v>
      </c>
      <c r="AA165" s="18">
        <v>0</v>
      </c>
      <c r="AB165" s="18">
        <v>0</v>
      </c>
      <c r="AC165" s="18">
        <v>0</v>
      </c>
      <c r="AD165" s="18">
        <v>0</v>
      </c>
      <c r="AE165" s="18">
        <v>0</v>
      </c>
      <c r="AF165" s="18" t="s">
        <v>1513</v>
      </c>
      <c r="AG165" s="18">
        <v>1</v>
      </c>
      <c r="AH165" s="18">
        <v>1</v>
      </c>
      <c r="AI165" s="18">
        <v>0</v>
      </c>
      <c r="AJ165" s="18">
        <v>0</v>
      </c>
      <c r="AK165" s="18">
        <v>0</v>
      </c>
      <c r="AL165" s="18">
        <v>1</v>
      </c>
      <c r="AM165" s="18">
        <v>0</v>
      </c>
      <c r="AN165" s="18">
        <v>0</v>
      </c>
      <c r="AO165" s="18">
        <v>0</v>
      </c>
      <c r="AP165" s="21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18">
        <v>0</v>
      </c>
      <c r="AW165" s="18">
        <v>1</v>
      </c>
      <c r="AX165" s="18">
        <v>1</v>
      </c>
      <c r="AY165" s="18">
        <v>1</v>
      </c>
      <c r="AZ165" s="18">
        <v>0</v>
      </c>
      <c r="BA165" s="18">
        <v>0</v>
      </c>
      <c r="BB165" s="18">
        <v>0</v>
      </c>
      <c r="BC165" s="18">
        <v>0</v>
      </c>
      <c r="BD165" s="18">
        <v>0</v>
      </c>
      <c r="BE165" s="18">
        <v>0</v>
      </c>
      <c r="BF165" s="18">
        <v>0</v>
      </c>
      <c r="BG165" s="18">
        <v>0</v>
      </c>
      <c r="BH165" s="18">
        <v>0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0</v>
      </c>
      <c r="BP165" s="18">
        <v>0</v>
      </c>
      <c r="BQ165" s="18">
        <v>0</v>
      </c>
      <c r="BR165" s="18">
        <v>0</v>
      </c>
      <c r="BS165" s="18">
        <v>0</v>
      </c>
      <c r="BT165" s="18">
        <v>0</v>
      </c>
      <c r="BU165" s="18">
        <v>0</v>
      </c>
      <c r="BV165" s="18">
        <v>0</v>
      </c>
      <c r="BW165" s="18">
        <v>0</v>
      </c>
      <c r="BX165" s="18">
        <v>0</v>
      </c>
      <c r="BY165" s="18">
        <v>0</v>
      </c>
      <c r="BZ165" s="18">
        <v>0</v>
      </c>
      <c r="CA165" s="18">
        <v>0</v>
      </c>
      <c r="CB165" s="18">
        <v>0</v>
      </c>
      <c r="CC165" s="18">
        <v>0</v>
      </c>
      <c r="CD165" s="18">
        <v>0</v>
      </c>
    </row>
    <row r="166" spans="1:82">
      <c r="A166" s="18" t="s">
        <v>1515</v>
      </c>
      <c r="B166" s="18" t="str">
        <f>VLOOKUP(A166,All!H$2:J$465,3,FALSE)</f>
        <v>CHL | Hospital de Curicó</v>
      </c>
      <c r="C166" s="18"/>
      <c r="D166" s="18"/>
      <c r="E166" s="18">
        <f>VLOOKUP(A166,All!L$2:N$465,3,FALSE)</f>
        <v>131</v>
      </c>
      <c r="F166" s="18">
        <f>VLOOKUP(A166,All!O$2:P$465,2,FALSE)</f>
        <v>1</v>
      </c>
      <c r="G166" s="18" t="s">
        <v>1515</v>
      </c>
      <c r="H166" s="18">
        <v>1</v>
      </c>
      <c r="I166" s="18">
        <v>0</v>
      </c>
      <c r="J166" s="18">
        <v>1</v>
      </c>
      <c r="K166" s="18">
        <v>0</v>
      </c>
      <c r="L166" s="18">
        <v>0</v>
      </c>
      <c r="M166" s="18">
        <v>1</v>
      </c>
      <c r="N166" s="18">
        <v>0</v>
      </c>
      <c r="O166" s="18">
        <v>0</v>
      </c>
      <c r="P166" s="18">
        <v>1</v>
      </c>
      <c r="Q166" s="18">
        <v>0</v>
      </c>
      <c r="R166" s="18">
        <v>0</v>
      </c>
      <c r="S166" s="18">
        <v>0</v>
      </c>
      <c r="T166" s="18">
        <v>0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>
        <v>0</v>
      </c>
      <c r="AA166" s="18">
        <v>0</v>
      </c>
      <c r="AB166" s="18">
        <v>0</v>
      </c>
      <c r="AC166" s="18">
        <v>0</v>
      </c>
      <c r="AD166" s="18">
        <v>0</v>
      </c>
      <c r="AE166" s="18">
        <v>0</v>
      </c>
      <c r="AF166" s="18" t="s">
        <v>1515</v>
      </c>
      <c r="AG166" s="18">
        <v>1</v>
      </c>
      <c r="AH166" s="18">
        <v>1</v>
      </c>
      <c r="AI166" s="18">
        <v>0</v>
      </c>
      <c r="AJ166" s="18">
        <v>0</v>
      </c>
      <c r="AK166" s="18">
        <v>0</v>
      </c>
      <c r="AL166" s="18">
        <v>1</v>
      </c>
      <c r="AM166" s="18">
        <v>0</v>
      </c>
      <c r="AN166" s="18">
        <v>0</v>
      </c>
      <c r="AO166" s="18">
        <v>0</v>
      </c>
      <c r="AP166" s="21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18">
        <v>0</v>
      </c>
      <c r="AW166" s="18">
        <v>1</v>
      </c>
      <c r="AX166" s="18">
        <v>1</v>
      </c>
      <c r="AY166" s="18">
        <v>1</v>
      </c>
      <c r="AZ166" s="18">
        <v>0</v>
      </c>
      <c r="BA166" s="18">
        <v>0</v>
      </c>
      <c r="BB166" s="18">
        <v>0</v>
      </c>
      <c r="BC166" s="18">
        <v>0</v>
      </c>
      <c r="BD166" s="18">
        <v>0</v>
      </c>
      <c r="BE166" s="18">
        <v>0</v>
      </c>
      <c r="BF166" s="18">
        <v>0</v>
      </c>
      <c r="BG166" s="18">
        <v>0</v>
      </c>
      <c r="BH166" s="18">
        <v>0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0</v>
      </c>
      <c r="BP166" s="18">
        <v>0</v>
      </c>
      <c r="BQ166" s="18">
        <v>0</v>
      </c>
      <c r="BR166" s="18">
        <v>0</v>
      </c>
      <c r="BS166" s="18">
        <v>0</v>
      </c>
      <c r="BT166" s="18">
        <v>0</v>
      </c>
      <c r="BU166" s="18">
        <v>0</v>
      </c>
      <c r="BV166" s="18">
        <v>0</v>
      </c>
      <c r="BW166" s="18">
        <v>0</v>
      </c>
      <c r="BX166" s="18">
        <v>0</v>
      </c>
      <c r="BY166" s="18">
        <v>0</v>
      </c>
      <c r="BZ166" s="18">
        <v>0</v>
      </c>
      <c r="CA166" s="18">
        <v>0</v>
      </c>
      <c r="CB166" s="18">
        <v>0</v>
      </c>
      <c r="CC166" s="18">
        <v>0</v>
      </c>
      <c r="CD166" s="18">
        <v>0</v>
      </c>
    </row>
    <row r="167" spans="1:82">
      <c r="A167" s="18" t="s">
        <v>1516</v>
      </c>
      <c r="B167" s="18" t="str">
        <f>VLOOKUP(A167,All!H$2:J$465,3,FALSE)</f>
        <v>CHL | Hospital de Curicó</v>
      </c>
      <c r="C167" s="18"/>
      <c r="D167" s="18"/>
      <c r="E167" s="18">
        <f>VLOOKUP(A167,All!L$2:N$465,3,FALSE)</f>
        <v>131</v>
      </c>
      <c r="F167" s="18">
        <f>VLOOKUP(A167,All!O$2:P$465,2,FALSE)</f>
        <v>1</v>
      </c>
      <c r="G167" s="18" t="s">
        <v>1516</v>
      </c>
      <c r="H167" s="18">
        <v>1</v>
      </c>
      <c r="I167" s="18">
        <v>0</v>
      </c>
      <c r="J167" s="18">
        <v>1</v>
      </c>
      <c r="K167" s="18">
        <v>0</v>
      </c>
      <c r="L167" s="18">
        <v>0</v>
      </c>
      <c r="M167" s="18">
        <v>1</v>
      </c>
      <c r="N167" s="18">
        <v>0</v>
      </c>
      <c r="O167" s="18">
        <v>0</v>
      </c>
      <c r="P167" s="18">
        <v>1</v>
      </c>
      <c r="Q167" s="18">
        <v>0</v>
      </c>
      <c r="R167" s="18"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  <c r="Z167" s="18">
        <v>0</v>
      </c>
      <c r="AA167" s="18">
        <v>0</v>
      </c>
      <c r="AB167" s="18">
        <v>0</v>
      </c>
      <c r="AC167" s="18">
        <v>0</v>
      </c>
      <c r="AD167" s="18">
        <v>0</v>
      </c>
      <c r="AE167" s="18">
        <v>0</v>
      </c>
      <c r="AF167" s="18" t="s">
        <v>1516</v>
      </c>
      <c r="AG167" s="18">
        <v>1</v>
      </c>
      <c r="AH167" s="18">
        <v>1</v>
      </c>
      <c r="AI167" s="18">
        <v>0</v>
      </c>
      <c r="AJ167" s="18">
        <v>0</v>
      </c>
      <c r="AK167" s="18">
        <v>0</v>
      </c>
      <c r="AL167" s="18">
        <v>1</v>
      </c>
      <c r="AM167" s="18">
        <v>0</v>
      </c>
      <c r="AN167" s="18">
        <v>0</v>
      </c>
      <c r="AO167" s="18">
        <v>0</v>
      </c>
      <c r="AP167" s="21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0</v>
      </c>
      <c r="AW167" s="18">
        <v>1</v>
      </c>
      <c r="AX167" s="18">
        <v>1</v>
      </c>
      <c r="AY167" s="18">
        <v>1</v>
      </c>
      <c r="AZ167" s="18">
        <v>0</v>
      </c>
      <c r="BA167" s="18">
        <v>0</v>
      </c>
      <c r="BB167" s="18">
        <v>0</v>
      </c>
      <c r="BC167" s="18">
        <v>0</v>
      </c>
      <c r="BD167" s="18">
        <v>0</v>
      </c>
      <c r="BE167" s="18">
        <v>0</v>
      </c>
      <c r="BF167" s="18">
        <v>0</v>
      </c>
      <c r="BG167" s="18">
        <v>0</v>
      </c>
      <c r="BH167" s="18">
        <v>0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0</v>
      </c>
      <c r="BP167" s="18">
        <v>0</v>
      </c>
      <c r="BQ167" s="18">
        <v>0</v>
      </c>
      <c r="BR167" s="18">
        <v>0</v>
      </c>
      <c r="BS167" s="18">
        <v>0</v>
      </c>
      <c r="BT167" s="18">
        <v>0</v>
      </c>
      <c r="BU167" s="18">
        <v>0</v>
      </c>
      <c r="BV167" s="18">
        <v>0</v>
      </c>
      <c r="BW167" s="18">
        <v>0</v>
      </c>
      <c r="BX167" s="18">
        <v>0</v>
      </c>
      <c r="BY167" s="18">
        <v>0</v>
      </c>
      <c r="BZ167" s="18">
        <v>0</v>
      </c>
      <c r="CA167" s="18">
        <v>0</v>
      </c>
      <c r="CB167" s="18">
        <v>0</v>
      </c>
      <c r="CC167" s="18">
        <v>0</v>
      </c>
      <c r="CD167" s="18">
        <v>0</v>
      </c>
    </row>
    <row r="168" spans="1:82">
      <c r="A168" s="18" t="s">
        <v>1518</v>
      </c>
      <c r="B168" s="18" t="str">
        <f>VLOOKUP(A168,All!H$2:J$465,3,FALSE)</f>
        <v>CHL | Hospital de Curicó</v>
      </c>
      <c r="C168" s="18"/>
      <c r="D168" s="18"/>
      <c r="E168" s="18">
        <f>VLOOKUP(A168,All!L$2:N$465,3,FALSE)</f>
        <v>131</v>
      </c>
      <c r="F168" s="18">
        <f>VLOOKUP(A168,All!O$2:P$465,2,FALSE)</f>
        <v>1</v>
      </c>
      <c r="G168" s="18" t="s">
        <v>1518</v>
      </c>
      <c r="H168" s="18">
        <v>1</v>
      </c>
      <c r="I168" s="18">
        <v>0</v>
      </c>
      <c r="J168" s="18">
        <v>1</v>
      </c>
      <c r="K168" s="18">
        <v>0</v>
      </c>
      <c r="L168" s="18">
        <v>0</v>
      </c>
      <c r="M168" s="18">
        <v>1</v>
      </c>
      <c r="N168" s="18">
        <v>0</v>
      </c>
      <c r="O168" s="18">
        <v>0</v>
      </c>
      <c r="P168" s="18">
        <v>1</v>
      </c>
      <c r="Q168" s="18">
        <v>0</v>
      </c>
      <c r="R168" s="18">
        <v>0</v>
      </c>
      <c r="S168" s="18">
        <v>0</v>
      </c>
      <c r="T168" s="18">
        <v>0</v>
      </c>
      <c r="U168" s="18">
        <v>0</v>
      </c>
      <c r="V168" s="18">
        <v>0</v>
      </c>
      <c r="W168" s="18">
        <v>0</v>
      </c>
      <c r="X168" s="18">
        <v>0</v>
      </c>
      <c r="Y168" s="18">
        <v>0</v>
      </c>
      <c r="Z168" s="18">
        <v>0</v>
      </c>
      <c r="AA168" s="18">
        <v>0</v>
      </c>
      <c r="AB168" s="18">
        <v>0</v>
      </c>
      <c r="AC168" s="18">
        <v>0</v>
      </c>
      <c r="AD168" s="18">
        <v>0</v>
      </c>
      <c r="AE168" s="18">
        <v>0</v>
      </c>
      <c r="AF168" s="18" t="s">
        <v>1518</v>
      </c>
      <c r="AG168" s="18">
        <v>1</v>
      </c>
      <c r="AH168" s="18">
        <v>1</v>
      </c>
      <c r="AI168" s="18">
        <v>0</v>
      </c>
      <c r="AJ168" s="18">
        <v>0</v>
      </c>
      <c r="AK168" s="18">
        <v>0</v>
      </c>
      <c r="AL168" s="18">
        <v>1</v>
      </c>
      <c r="AM168" s="18">
        <v>0</v>
      </c>
      <c r="AN168" s="18">
        <v>0</v>
      </c>
      <c r="AO168" s="18">
        <v>0</v>
      </c>
      <c r="AP168" s="21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18">
        <v>0</v>
      </c>
      <c r="AW168" s="18">
        <v>1</v>
      </c>
      <c r="AX168" s="18">
        <v>1</v>
      </c>
      <c r="AY168" s="18">
        <v>1</v>
      </c>
      <c r="AZ168" s="18">
        <v>0</v>
      </c>
      <c r="BA168" s="18">
        <v>0</v>
      </c>
      <c r="BB168" s="18">
        <v>0</v>
      </c>
      <c r="BC168" s="18">
        <v>0</v>
      </c>
      <c r="BD168" s="18">
        <v>0</v>
      </c>
      <c r="BE168" s="18">
        <v>0</v>
      </c>
      <c r="BF168" s="18">
        <v>0</v>
      </c>
      <c r="BG168" s="18">
        <v>0</v>
      </c>
      <c r="BH168" s="18">
        <v>0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0</v>
      </c>
      <c r="BP168" s="18">
        <v>0</v>
      </c>
      <c r="BQ168" s="18">
        <v>0</v>
      </c>
      <c r="BR168" s="18">
        <v>0</v>
      </c>
      <c r="BS168" s="18">
        <v>0</v>
      </c>
      <c r="BT168" s="18">
        <v>0</v>
      </c>
      <c r="BU168" s="18">
        <v>0</v>
      </c>
      <c r="BV168" s="18">
        <v>0</v>
      </c>
      <c r="BW168" s="18">
        <v>0</v>
      </c>
      <c r="BX168" s="18">
        <v>0</v>
      </c>
      <c r="BY168" s="18">
        <v>0</v>
      </c>
      <c r="BZ168" s="18">
        <v>0</v>
      </c>
      <c r="CA168" s="18">
        <v>0</v>
      </c>
      <c r="CB168" s="18">
        <v>0</v>
      </c>
      <c r="CC168" s="18">
        <v>0</v>
      </c>
      <c r="CD168" s="18">
        <v>0</v>
      </c>
    </row>
    <row r="169" spans="1:82">
      <c r="A169" s="18" t="s">
        <v>1519</v>
      </c>
      <c r="B169" s="18" t="str">
        <f>VLOOKUP(A169,All!H$2:J$465,3,FALSE)</f>
        <v>CHL | Hospital de Curicó</v>
      </c>
      <c r="C169" s="18"/>
      <c r="D169" s="18"/>
      <c r="E169" s="18">
        <f>VLOOKUP(A169,All!L$2:N$465,3,FALSE)</f>
        <v>131</v>
      </c>
      <c r="F169" s="18">
        <f>VLOOKUP(A169,All!O$2:P$465,2,FALSE)</f>
        <v>1</v>
      </c>
      <c r="G169" s="18" t="s">
        <v>1519</v>
      </c>
      <c r="H169" s="18">
        <v>1</v>
      </c>
      <c r="I169" s="18">
        <v>0</v>
      </c>
      <c r="J169" s="18">
        <v>1</v>
      </c>
      <c r="K169" s="18">
        <v>0</v>
      </c>
      <c r="L169" s="18">
        <v>0</v>
      </c>
      <c r="M169" s="18">
        <v>1</v>
      </c>
      <c r="N169" s="18">
        <v>0</v>
      </c>
      <c r="O169" s="18">
        <v>0</v>
      </c>
      <c r="P169" s="18">
        <v>1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 t="s">
        <v>1519</v>
      </c>
      <c r="AG169" s="18">
        <v>1</v>
      </c>
      <c r="AH169" s="18">
        <v>1</v>
      </c>
      <c r="AI169" s="18">
        <v>0</v>
      </c>
      <c r="AJ169" s="18">
        <v>0</v>
      </c>
      <c r="AK169" s="18">
        <v>0</v>
      </c>
      <c r="AL169" s="18">
        <v>1</v>
      </c>
      <c r="AM169" s="18">
        <v>0</v>
      </c>
      <c r="AN169" s="18">
        <v>0</v>
      </c>
      <c r="AO169" s="18">
        <v>0</v>
      </c>
      <c r="AP169" s="21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1</v>
      </c>
      <c r="AX169" s="18">
        <v>1</v>
      </c>
      <c r="AY169" s="18">
        <v>1</v>
      </c>
      <c r="AZ169" s="18">
        <v>0</v>
      </c>
      <c r="BA169" s="18">
        <v>0</v>
      </c>
      <c r="BB169" s="18">
        <v>0</v>
      </c>
      <c r="BC169" s="18">
        <v>0</v>
      </c>
      <c r="BD169" s="18">
        <v>0</v>
      </c>
      <c r="BE169" s="18">
        <v>0</v>
      </c>
      <c r="BF169" s="18">
        <v>0</v>
      </c>
      <c r="BG169" s="18">
        <v>0</v>
      </c>
      <c r="BH169" s="18">
        <v>0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0</v>
      </c>
      <c r="BP169" s="18">
        <v>0</v>
      </c>
      <c r="BQ169" s="18">
        <v>0</v>
      </c>
      <c r="BR169" s="18">
        <v>0</v>
      </c>
      <c r="BS169" s="18">
        <v>0</v>
      </c>
      <c r="BT169" s="18">
        <v>0</v>
      </c>
      <c r="BU169" s="18">
        <v>0</v>
      </c>
      <c r="BV169" s="18">
        <v>0</v>
      </c>
      <c r="BW169" s="18">
        <v>0</v>
      </c>
      <c r="BX169" s="18">
        <v>0</v>
      </c>
      <c r="BY169" s="18">
        <v>0</v>
      </c>
      <c r="BZ169" s="18">
        <v>0</v>
      </c>
      <c r="CA169" s="18">
        <v>0</v>
      </c>
      <c r="CB169" s="18">
        <v>0</v>
      </c>
      <c r="CC169" s="18">
        <v>0</v>
      </c>
      <c r="CD169" s="18">
        <v>0</v>
      </c>
    </row>
    <row r="170" spans="1:82">
      <c r="A170" s="18" t="s">
        <v>1486</v>
      </c>
      <c r="B170" s="18" t="str">
        <f>VLOOKUP(A170,All!H$2:J$465,3,FALSE)</f>
        <v>CHL | Hospital de Curicó</v>
      </c>
      <c r="C170" s="18"/>
      <c r="D170" s="18"/>
      <c r="E170" s="18">
        <f>VLOOKUP(A170,All!L$2:N$465,3,FALSE)</f>
        <v>131</v>
      </c>
      <c r="F170" s="18">
        <f>VLOOKUP(A170,All!O$2:P$465,2,FALSE)</f>
        <v>0</v>
      </c>
      <c r="G170" s="18" t="s">
        <v>1486</v>
      </c>
      <c r="H170" s="18">
        <v>1</v>
      </c>
      <c r="I170" s="18">
        <v>0</v>
      </c>
      <c r="J170" s="18">
        <v>0</v>
      </c>
      <c r="K170" s="18"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  <c r="U170" s="18">
        <v>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8">
        <v>0</v>
      </c>
      <c r="AD170" s="18">
        <v>0</v>
      </c>
      <c r="AE170" s="18">
        <v>0</v>
      </c>
      <c r="AF170" s="18" t="s">
        <v>1486</v>
      </c>
      <c r="AG170" s="18">
        <v>1</v>
      </c>
      <c r="AH170" s="18">
        <v>1</v>
      </c>
      <c r="AI170" s="18">
        <v>0</v>
      </c>
      <c r="AJ170" s="18">
        <v>0</v>
      </c>
      <c r="AK170" s="18">
        <v>0</v>
      </c>
      <c r="AL170" s="18">
        <v>1</v>
      </c>
      <c r="AM170" s="18">
        <v>0</v>
      </c>
      <c r="AN170" s="18">
        <v>0</v>
      </c>
      <c r="AO170" s="18">
        <v>0</v>
      </c>
      <c r="AP170" s="21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1</v>
      </c>
      <c r="AY170" s="18">
        <v>1</v>
      </c>
      <c r="AZ170" s="18">
        <v>0</v>
      </c>
      <c r="BA170" s="18">
        <v>0</v>
      </c>
      <c r="BB170" s="18">
        <v>0</v>
      </c>
      <c r="BC170" s="18">
        <v>0</v>
      </c>
      <c r="BD170" s="18">
        <v>0</v>
      </c>
      <c r="BE170" s="18">
        <v>0</v>
      </c>
      <c r="BF170" s="18">
        <v>0</v>
      </c>
      <c r="BG170" s="18">
        <v>0</v>
      </c>
      <c r="BH170" s="18">
        <v>0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0</v>
      </c>
      <c r="BP170" s="18">
        <v>0</v>
      </c>
      <c r="BQ170" s="18">
        <v>0</v>
      </c>
      <c r="BR170" s="18">
        <v>0</v>
      </c>
      <c r="BS170" s="18">
        <v>0</v>
      </c>
      <c r="BT170" s="18">
        <v>0</v>
      </c>
      <c r="BU170" s="18">
        <v>0</v>
      </c>
      <c r="BV170" s="18">
        <v>0</v>
      </c>
      <c r="BW170" s="18">
        <v>0</v>
      </c>
      <c r="BX170" s="18">
        <v>0</v>
      </c>
      <c r="BY170" s="18">
        <v>0</v>
      </c>
      <c r="BZ170" s="18">
        <v>0</v>
      </c>
      <c r="CA170" s="18">
        <v>0</v>
      </c>
      <c r="CB170" s="18">
        <v>0</v>
      </c>
      <c r="CC170" s="18">
        <v>0</v>
      </c>
      <c r="CD170" s="18">
        <v>0</v>
      </c>
    </row>
    <row r="171" spans="1:82">
      <c r="A171" s="18" t="s">
        <v>1164</v>
      </c>
      <c r="B171" s="18" t="str">
        <f>VLOOKUP(A171,All!H$2:J$465,3,FALSE)</f>
        <v>CHL | MAUCO</v>
      </c>
      <c r="C171" s="18"/>
      <c r="D171" s="18"/>
      <c r="E171" s="18">
        <f>VLOOKUP(A171,All!L$2:N$465,3,FALSE)</f>
        <v>131</v>
      </c>
      <c r="F171" s="18">
        <f>VLOOKUP(A171,All!O$2:P$465,2,FALSE)</f>
        <v>0</v>
      </c>
      <c r="G171" s="18" t="s">
        <v>1164</v>
      </c>
      <c r="H171" s="18">
        <v>1</v>
      </c>
      <c r="I171" s="18">
        <v>0</v>
      </c>
      <c r="J171" s="18">
        <v>1</v>
      </c>
      <c r="K171" s="18">
        <v>0</v>
      </c>
      <c r="L171" s="18">
        <v>0</v>
      </c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18"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0</v>
      </c>
      <c r="X171" s="18">
        <v>0</v>
      </c>
      <c r="Y171" s="18">
        <v>0</v>
      </c>
      <c r="Z171" s="18">
        <v>0</v>
      </c>
      <c r="AA171" s="18">
        <v>0</v>
      </c>
      <c r="AB171" s="18">
        <v>0</v>
      </c>
      <c r="AC171" s="18">
        <v>0</v>
      </c>
      <c r="AD171" s="18">
        <v>0</v>
      </c>
      <c r="AE171" s="18">
        <v>0</v>
      </c>
      <c r="AF171" s="18" t="s">
        <v>1164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18">
        <v>1</v>
      </c>
      <c r="AM171" s="18">
        <v>0</v>
      </c>
      <c r="AN171" s="18">
        <v>0</v>
      </c>
      <c r="AO171" s="18">
        <v>0</v>
      </c>
      <c r="AP171" s="21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8">
        <v>0</v>
      </c>
      <c r="BB171" s="18">
        <v>0</v>
      </c>
      <c r="BC171" s="18">
        <v>0</v>
      </c>
      <c r="BD171" s="18">
        <v>0</v>
      </c>
      <c r="BE171" s="18">
        <v>0</v>
      </c>
      <c r="BF171" s="18">
        <v>0</v>
      </c>
      <c r="BG171" s="18">
        <v>0</v>
      </c>
      <c r="BH171" s="18">
        <v>0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0</v>
      </c>
      <c r="BP171" s="18">
        <v>0</v>
      </c>
      <c r="BQ171" s="18">
        <v>0</v>
      </c>
      <c r="BR171" s="18">
        <v>0</v>
      </c>
      <c r="BS171" s="18">
        <v>0</v>
      </c>
      <c r="BT171" s="18">
        <v>0</v>
      </c>
      <c r="BU171" s="18">
        <v>0</v>
      </c>
      <c r="BV171" s="18">
        <v>0</v>
      </c>
      <c r="BW171" s="18">
        <v>0</v>
      </c>
      <c r="BX171" s="18">
        <v>0</v>
      </c>
      <c r="BY171" s="18">
        <v>0</v>
      </c>
      <c r="BZ171" s="18">
        <v>0</v>
      </c>
      <c r="CA171" s="18">
        <v>0</v>
      </c>
      <c r="CB171" s="18">
        <v>0</v>
      </c>
      <c r="CC171" s="18">
        <v>0</v>
      </c>
      <c r="CD171" s="18">
        <v>0</v>
      </c>
    </row>
    <row r="172" spans="1:82">
      <c r="A172" s="18" t="s">
        <v>1026</v>
      </c>
      <c r="B172" s="18" t="str">
        <f>VLOOKUP(A172,All!H$2:J$465,3,FALSE)</f>
        <v>CHL | Hospital Padre Hurtado</v>
      </c>
      <c r="C172" s="18"/>
      <c r="D172" s="18"/>
      <c r="E172" s="18">
        <f>VLOOKUP(A172,All!L$2:N$465,3,FALSE)</f>
        <v>131</v>
      </c>
      <c r="F172" s="18">
        <f>VLOOKUP(A172,All!O$2:P$465,2,FALSE)</f>
        <v>0</v>
      </c>
      <c r="G172" s="18" t="s">
        <v>1026</v>
      </c>
      <c r="H172" s="18">
        <v>1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  <c r="O172" s="18">
        <v>0</v>
      </c>
      <c r="P172" s="18">
        <v>1</v>
      </c>
      <c r="Q172" s="18">
        <v>0</v>
      </c>
      <c r="R172" s="18">
        <v>0</v>
      </c>
      <c r="S172" s="18">
        <v>0</v>
      </c>
      <c r="T172" s="18">
        <v>0</v>
      </c>
      <c r="U172" s="18">
        <v>0</v>
      </c>
      <c r="V172" s="18">
        <v>0</v>
      </c>
      <c r="W172" s="18">
        <v>0</v>
      </c>
      <c r="X172" s="18">
        <v>0</v>
      </c>
      <c r="Y172" s="18">
        <v>0</v>
      </c>
      <c r="Z172" s="18">
        <v>0</v>
      </c>
      <c r="AA172" s="18">
        <v>0</v>
      </c>
      <c r="AB172" s="18">
        <v>0</v>
      </c>
      <c r="AC172" s="18">
        <v>0</v>
      </c>
      <c r="AD172" s="18">
        <v>0</v>
      </c>
      <c r="AE172" s="18">
        <v>0</v>
      </c>
      <c r="AF172" s="18" t="s">
        <v>1026</v>
      </c>
      <c r="AG172" s="18">
        <v>-1</v>
      </c>
      <c r="AH172" s="18">
        <v>1</v>
      </c>
      <c r="AI172" s="18">
        <v>0</v>
      </c>
      <c r="AJ172" s="18">
        <v>0</v>
      </c>
      <c r="AK172" s="18">
        <v>1</v>
      </c>
      <c r="AL172" s="18">
        <v>0</v>
      </c>
      <c r="AM172" s="18">
        <v>1</v>
      </c>
      <c r="AN172" s="18">
        <v>0</v>
      </c>
      <c r="AO172" s="18">
        <v>0</v>
      </c>
      <c r="AP172" s="21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18">
        <v>0</v>
      </c>
      <c r="AW172" s="18">
        <v>1</v>
      </c>
      <c r="AX172" s="18">
        <v>0</v>
      </c>
      <c r="AY172" s="18">
        <v>0</v>
      </c>
      <c r="AZ172" s="18">
        <v>0</v>
      </c>
      <c r="BA172" s="18">
        <v>0</v>
      </c>
      <c r="BB172" s="18">
        <v>0</v>
      </c>
      <c r="BC172" s="18">
        <v>0</v>
      </c>
      <c r="BD172" s="18">
        <v>0</v>
      </c>
      <c r="BE172" s="18">
        <v>0</v>
      </c>
      <c r="BF172" s="18">
        <v>0</v>
      </c>
      <c r="BG172" s="18">
        <v>0</v>
      </c>
      <c r="BH172" s="18">
        <v>0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0</v>
      </c>
      <c r="BP172" s="18">
        <v>0</v>
      </c>
      <c r="BQ172" s="18">
        <v>0</v>
      </c>
      <c r="BR172" s="18">
        <v>0</v>
      </c>
      <c r="BS172" s="18">
        <v>0</v>
      </c>
      <c r="BT172" s="18">
        <v>0</v>
      </c>
      <c r="BU172" s="18">
        <v>0</v>
      </c>
      <c r="BV172" s="18">
        <v>0</v>
      </c>
      <c r="BW172" s="18">
        <v>0</v>
      </c>
      <c r="BX172" s="18">
        <v>0</v>
      </c>
      <c r="BY172" s="18">
        <v>0</v>
      </c>
      <c r="BZ172" s="18">
        <v>0</v>
      </c>
      <c r="CA172" s="18">
        <v>0</v>
      </c>
      <c r="CB172" s="18">
        <v>0</v>
      </c>
      <c r="CC172" s="18">
        <v>0</v>
      </c>
      <c r="CD172" s="18">
        <v>0</v>
      </c>
    </row>
    <row r="173" spans="1:82">
      <c r="A173" s="18" t="s">
        <v>1028</v>
      </c>
      <c r="B173" s="18" t="str">
        <f>VLOOKUP(A173,All!H$2:J$465,3,FALSE)</f>
        <v>CHL | Hospital Padre Hurtado</v>
      </c>
      <c r="C173" s="18"/>
      <c r="D173" s="18"/>
      <c r="E173" s="18">
        <f>VLOOKUP(A173,All!L$2:N$465,3,FALSE)</f>
        <v>131</v>
      </c>
      <c r="F173" s="18">
        <f>VLOOKUP(A173,All!O$2:P$465,2,FALSE)</f>
        <v>0</v>
      </c>
      <c r="G173" s="18" t="s">
        <v>1028</v>
      </c>
      <c r="H173" s="18">
        <v>1</v>
      </c>
      <c r="I173" s="18">
        <v>0</v>
      </c>
      <c r="J173" s="18">
        <v>0</v>
      </c>
      <c r="K173" s="18">
        <v>0</v>
      </c>
      <c r="L173" s="18">
        <v>0</v>
      </c>
      <c r="M173" s="18">
        <v>1</v>
      </c>
      <c r="N173" s="18">
        <v>0</v>
      </c>
      <c r="O173" s="18">
        <v>0</v>
      </c>
      <c r="P173" s="18">
        <v>1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 t="s">
        <v>1028</v>
      </c>
      <c r="AG173" s="18">
        <v>1</v>
      </c>
      <c r="AH173" s="18">
        <v>1</v>
      </c>
      <c r="AI173" s="18">
        <v>0</v>
      </c>
      <c r="AJ173" s="18">
        <v>0</v>
      </c>
      <c r="AK173" s="18">
        <v>1</v>
      </c>
      <c r="AL173" s="18">
        <v>0</v>
      </c>
      <c r="AM173" s="18">
        <v>1</v>
      </c>
      <c r="AN173" s="18">
        <v>0</v>
      </c>
      <c r="AO173" s="18">
        <v>0</v>
      </c>
      <c r="AP173" s="21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1</v>
      </c>
      <c r="AX173" s="18">
        <v>0</v>
      </c>
      <c r="AY173" s="18">
        <v>0</v>
      </c>
      <c r="AZ173" s="18">
        <v>0</v>
      </c>
      <c r="BA173" s="18">
        <v>0</v>
      </c>
      <c r="BB173" s="18">
        <v>0</v>
      </c>
      <c r="BC173" s="18">
        <v>0</v>
      </c>
      <c r="BD173" s="18">
        <v>0</v>
      </c>
      <c r="BE173" s="18">
        <v>0</v>
      </c>
      <c r="BF173" s="18">
        <v>0</v>
      </c>
      <c r="BG173" s="18">
        <v>0</v>
      </c>
      <c r="BH173" s="18">
        <v>0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0</v>
      </c>
      <c r="BP173" s="18">
        <v>0</v>
      </c>
      <c r="BQ173" s="18">
        <v>0</v>
      </c>
      <c r="BR173" s="18">
        <v>0</v>
      </c>
      <c r="BS173" s="18">
        <v>0</v>
      </c>
      <c r="BT173" s="18">
        <v>0</v>
      </c>
      <c r="BU173" s="18">
        <v>0</v>
      </c>
      <c r="BV173" s="18">
        <v>0</v>
      </c>
      <c r="BW173" s="18">
        <v>0</v>
      </c>
      <c r="BX173" s="18">
        <v>0</v>
      </c>
      <c r="BY173" s="18">
        <v>0</v>
      </c>
      <c r="BZ173" s="18">
        <v>0</v>
      </c>
      <c r="CA173" s="18">
        <v>0</v>
      </c>
      <c r="CB173" s="18">
        <v>0</v>
      </c>
      <c r="CC173" s="18">
        <v>0</v>
      </c>
      <c r="CD173" s="18">
        <v>0</v>
      </c>
    </row>
    <row r="174" spans="1:82">
      <c r="A174" s="18" t="s">
        <v>1030</v>
      </c>
      <c r="B174" s="18" t="str">
        <f>VLOOKUP(A174,All!H$2:J$465,3,FALSE)</f>
        <v>CHL | Hospital Padre Hurtado</v>
      </c>
      <c r="C174" s="18"/>
      <c r="D174" s="18"/>
      <c r="E174" s="18">
        <f>VLOOKUP(A174,All!L$2:N$465,3,FALSE)</f>
        <v>131</v>
      </c>
      <c r="F174" s="18">
        <f>VLOOKUP(A174,All!O$2:P$465,2,FALSE)</f>
        <v>0</v>
      </c>
      <c r="G174" s="18" t="s">
        <v>1030</v>
      </c>
      <c r="H174" s="18">
        <v>1</v>
      </c>
      <c r="I174" s="18">
        <v>0</v>
      </c>
      <c r="J174" s="18">
        <v>0</v>
      </c>
      <c r="K174" s="18">
        <v>0</v>
      </c>
      <c r="L174" s="18">
        <v>0</v>
      </c>
      <c r="M174" s="18">
        <v>1</v>
      </c>
      <c r="N174" s="18">
        <v>0</v>
      </c>
      <c r="O174" s="18">
        <v>0</v>
      </c>
      <c r="P174" s="18">
        <v>1</v>
      </c>
      <c r="Q174" s="18">
        <v>0</v>
      </c>
      <c r="R174" s="18">
        <v>0</v>
      </c>
      <c r="S174" s="18">
        <v>0</v>
      </c>
      <c r="T174" s="18">
        <v>0</v>
      </c>
      <c r="U174" s="18">
        <v>0</v>
      </c>
      <c r="V174" s="18">
        <v>0</v>
      </c>
      <c r="W174" s="18">
        <v>0</v>
      </c>
      <c r="X174" s="18">
        <v>0</v>
      </c>
      <c r="Y174" s="18">
        <v>0</v>
      </c>
      <c r="Z174" s="18">
        <v>0</v>
      </c>
      <c r="AA174" s="18">
        <v>0</v>
      </c>
      <c r="AB174" s="18">
        <v>0</v>
      </c>
      <c r="AC174" s="18">
        <v>0</v>
      </c>
      <c r="AD174" s="18">
        <v>0</v>
      </c>
      <c r="AE174" s="18">
        <v>0</v>
      </c>
      <c r="AF174" s="18" t="s">
        <v>1030</v>
      </c>
      <c r="AG174" s="18">
        <v>1</v>
      </c>
      <c r="AH174" s="18">
        <v>1</v>
      </c>
      <c r="AI174" s="18">
        <v>0</v>
      </c>
      <c r="AJ174" s="18">
        <v>0</v>
      </c>
      <c r="AK174" s="18">
        <v>1</v>
      </c>
      <c r="AL174" s="18">
        <v>0</v>
      </c>
      <c r="AM174" s="18">
        <v>1</v>
      </c>
      <c r="AN174" s="18">
        <v>0</v>
      </c>
      <c r="AO174" s="18">
        <v>0</v>
      </c>
      <c r="AP174" s="21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</v>
      </c>
      <c r="AV174" s="18">
        <v>0</v>
      </c>
      <c r="AW174" s="18">
        <v>1</v>
      </c>
      <c r="AX174" s="18">
        <v>0</v>
      </c>
      <c r="AY174" s="18">
        <v>0</v>
      </c>
      <c r="AZ174" s="18">
        <v>0</v>
      </c>
      <c r="BA174" s="18">
        <v>0</v>
      </c>
      <c r="BB174" s="18">
        <v>0</v>
      </c>
      <c r="BC174" s="18">
        <v>0</v>
      </c>
      <c r="BD174" s="18">
        <v>0</v>
      </c>
      <c r="BE174" s="18">
        <v>0</v>
      </c>
      <c r="BF174" s="18">
        <v>0</v>
      </c>
      <c r="BG174" s="18">
        <v>0</v>
      </c>
      <c r="BH174" s="18">
        <v>0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0</v>
      </c>
      <c r="BP174" s="18">
        <v>0</v>
      </c>
      <c r="BQ174" s="18">
        <v>0</v>
      </c>
      <c r="BR174" s="18">
        <v>0</v>
      </c>
      <c r="BS174" s="18">
        <v>0</v>
      </c>
      <c r="BT174" s="18">
        <v>0</v>
      </c>
      <c r="BU174" s="18">
        <v>0</v>
      </c>
      <c r="BV174" s="18">
        <v>0</v>
      </c>
      <c r="BW174" s="18">
        <v>0</v>
      </c>
      <c r="BX174" s="18">
        <v>0</v>
      </c>
      <c r="BY174" s="18">
        <v>0</v>
      </c>
      <c r="BZ174" s="18">
        <v>0</v>
      </c>
      <c r="CA174" s="18">
        <v>0</v>
      </c>
      <c r="CB174" s="18">
        <v>0</v>
      </c>
      <c r="CC174" s="18">
        <v>0</v>
      </c>
      <c r="CD174" s="18">
        <v>0</v>
      </c>
    </row>
    <row r="175" spans="1:82">
      <c r="A175" s="18" t="s">
        <v>1070</v>
      </c>
      <c r="B175" s="18" t="str">
        <f>VLOOKUP(A175,All!H$2:J$465,3,FALSE)</f>
        <v>CHL | Hospital Padre Hurtado</v>
      </c>
      <c r="C175" s="18"/>
      <c r="D175" s="18"/>
      <c r="E175" s="18">
        <f>VLOOKUP(A175,All!L$2:N$465,3,FALSE)</f>
        <v>131</v>
      </c>
      <c r="F175" s="18">
        <f>VLOOKUP(A175,All!O$2:P$465,2,FALSE)</f>
        <v>1</v>
      </c>
      <c r="G175" s="18" t="s">
        <v>1070</v>
      </c>
      <c r="H175" s="18">
        <v>1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1</v>
      </c>
      <c r="O175" s="18">
        <v>0</v>
      </c>
      <c r="P175" s="18">
        <v>0</v>
      </c>
      <c r="Q175" s="18">
        <v>0</v>
      </c>
      <c r="R175" s="18">
        <v>0</v>
      </c>
      <c r="S175" s="18">
        <v>0</v>
      </c>
      <c r="T175" s="18">
        <v>0</v>
      </c>
      <c r="U175" s="18">
        <v>0</v>
      </c>
      <c r="V175" s="18">
        <v>0</v>
      </c>
      <c r="W175" s="18">
        <v>0</v>
      </c>
      <c r="X175" s="18">
        <v>0</v>
      </c>
      <c r="Y175" s="18">
        <v>0</v>
      </c>
      <c r="Z175" s="18">
        <v>0</v>
      </c>
      <c r="AA175" s="18">
        <v>0</v>
      </c>
      <c r="AB175" s="18">
        <v>0</v>
      </c>
      <c r="AC175" s="18">
        <v>0</v>
      </c>
      <c r="AD175" s="18">
        <v>0</v>
      </c>
      <c r="AE175" s="18">
        <v>0</v>
      </c>
      <c r="AF175" s="18" t="s">
        <v>1070</v>
      </c>
      <c r="AG175" s="18">
        <v>1</v>
      </c>
      <c r="AH175" s="18">
        <v>1</v>
      </c>
      <c r="AI175" s="18">
        <v>0</v>
      </c>
      <c r="AJ175" s="18">
        <v>0</v>
      </c>
      <c r="AK175" s="18">
        <v>1</v>
      </c>
      <c r="AL175" s="18">
        <v>0</v>
      </c>
      <c r="AM175" s="18">
        <v>1</v>
      </c>
      <c r="AN175" s="18">
        <v>0</v>
      </c>
      <c r="AO175" s="18">
        <v>0</v>
      </c>
      <c r="AP175" s="21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8">
        <v>0</v>
      </c>
      <c r="BB175" s="18">
        <v>0</v>
      </c>
      <c r="BC175" s="18">
        <v>0</v>
      </c>
      <c r="BD175" s="18">
        <v>0</v>
      </c>
      <c r="BE175" s="18">
        <v>0</v>
      </c>
      <c r="BF175" s="18">
        <v>0</v>
      </c>
      <c r="BG175" s="18">
        <v>0</v>
      </c>
      <c r="BH175" s="18">
        <v>0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0</v>
      </c>
      <c r="BP175" s="18">
        <v>0</v>
      </c>
      <c r="BQ175" s="18">
        <v>0</v>
      </c>
      <c r="BR175" s="18">
        <v>0</v>
      </c>
      <c r="BS175" s="18">
        <v>0</v>
      </c>
      <c r="BT175" s="18">
        <v>0</v>
      </c>
      <c r="BU175" s="18">
        <v>0</v>
      </c>
      <c r="BV175" s="18">
        <v>0</v>
      </c>
      <c r="BW175" s="18">
        <v>0</v>
      </c>
      <c r="BX175" s="18">
        <v>0</v>
      </c>
      <c r="BY175" s="18">
        <v>0</v>
      </c>
      <c r="BZ175" s="18">
        <v>0</v>
      </c>
      <c r="CA175" s="18">
        <v>0</v>
      </c>
      <c r="CB175" s="18">
        <v>0</v>
      </c>
      <c r="CC175" s="18">
        <v>0</v>
      </c>
      <c r="CD175" s="18">
        <v>0</v>
      </c>
    </row>
    <row r="176" spans="1:82">
      <c r="A176" s="18" t="s">
        <v>1159</v>
      </c>
      <c r="B176" s="18" t="str">
        <f>VLOOKUP(A176,All!H$2:J$465,3,FALSE)</f>
        <v>CHL | MAUCO</v>
      </c>
      <c r="C176" s="18"/>
      <c r="D176" s="18"/>
      <c r="E176" s="18">
        <f>VLOOKUP(A176,All!L$2:N$465,3,FALSE)</f>
        <v>131</v>
      </c>
      <c r="F176" s="18">
        <f>VLOOKUP(A176,All!O$2:P$465,2,FALSE)</f>
        <v>0</v>
      </c>
      <c r="G176" s="18" t="s">
        <v>1159</v>
      </c>
      <c r="H176" s="18">
        <v>1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1</v>
      </c>
      <c r="Q176" s="18">
        <v>0</v>
      </c>
      <c r="R176" s="18"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0</v>
      </c>
      <c r="X176" s="18">
        <v>0</v>
      </c>
      <c r="Y176" s="18">
        <v>0</v>
      </c>
      <c r="Z176" s="18">
        <v>0</v>
      </c>
      <c r="AA176" s="18">
        <v>0</v>
      </c>
      <c r="AB176" s="18">
        <v>0</v>
      </c>
      <c r="AC176" s="18">
        <v>0</v>
      </c>
      <c r="AD176" s="18">
        <v>0</v>
      </c>
      <c r="AE176" s="18">
        <v>0</v>
      </c>
      <c r="AF176" s="18" t="s">
        <v>1159</v>
      </c>
      <c r="AG176" s="18">
        <v>1</v>
      </c>
      <c r="AH176" s="18">
        <v>1</v>
      </c>
      <c r="AI176" s="18">
        <v>0</v>
      </c>
      <c r="AJ176" s="18">
        <v>0</v>
      </c>
      <c r="AK176" s="18">
        <v>1</v>
      </c>
      <c r="AL176" s="18">
        <v>0</v>
      </c>
      <c r="AM176" s="18">
        <v>1</v>
      </c>
      <c r="AN176" s="18">
        <v>0</v>
      </c>
      <c r="AO176" s="18">
        <v>0</v>
      </c>
      <c r="AP176" s="21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18">
        <v>0</v>
      </c>
      <c r="AW176" s="18">
        <v>1</v>
      </c>
      <c r="AX176" s="18">
        <v>0</v>
      </c>
      <c r="AY176" s="18">
        <v>0</v>
      </c>
      <c r="AZ176" s="18">
        <v>0</v>
      </c>
      <c r="BA176" s="18">
        <v>0</v>
      </c>
      <c r="BB176" s="18">
        <v>0</v>
      </c>
      <c r="BC176" s="18">
        <v>0</v>
      </c>
      <c r="BD176" s="18">
        <v>0</v>
      </c>
      <c r="BE176" s="18">
        <v>0</v>
      </c>
      <c r="BF176" s="18">
        <v>0</v>
      </c>
      <c r="BG176" s="18">
        <v>0</v>
      </c>
      <c r="BH176" s="18">
        <v>0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0</v>
      </c>
      <c r="BP176" s="18">
        <v>0</v>
      </c>
      <c r="BQ176" s="18">
        <v>0</v>
      </c>
      <c r="BR176" s="18">
        <v>0</v>
      </c>
      <c r="BS176" s="18">
        <v>0</v>
      </c>
      <c r="BT176" s="18">
        <v>0</v>
      </c>
      <c r="BU176" s="18">
        <v>0</v>
      </c>
      <c r="BV176" s="18">
        <v>0</v>
      </c>
      <c r="BW176" s="18">
        <v>0</v>
      </c>
      <c r="BX176" s="18">
        <v>0</v>
      </c>
      <c r="BY176" s="18">
        <v>0</v>
      </c>
      <c r="BZ176" s="18">
        <v>0</v>
      </c>
      <c r="CA176" s="18">
        <v>0</v>
      </c>
      <c r="CB176" s="18">
        <v>0</v>
      </c>
      <c r="CC176" s="18">
        <v>0</v>
      </c>
      <c r="CD176" s="18">
        <v>0</v>
      </c>
    </row>
    <row r="177" spans="1:82">
      <c r="A177" s="18" t="s">
        <v>1161</v>
      </c>
      <c r="B177" s="18" t="str">
        <f>VLOOKUP(A177,All!H$2:J$465,3,FALSE)</f>
        <v>CHL | MAUCO</v>
      </c>
      <c r="C177" s="18"/>
      <c r="D177" s="18"/>
      <c r="E177" s="18">
        <f>VLOOKUP(A177,All!L$2:N$465,3,FALSE)</f>
        <v>131</v>
      </c>
      <c r="F177" s="18">
        <f>VLOOKUP(A177,All!O$2:P$465,2,FALSE)</f>
        <v>0</v>
      </c>
      <c r="G177" s="18" t="s">
        <v>1161</v>
      </c>
      <c r="H177" s="18">
        <v>1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1</v>
      </c>
      <c r="Q177" s="18">
        <v>0</v>
      </c>
      <c r="R177" s="18">
        <v>0</v>
      </c>
      <c r="S177" s="18">
        <v>0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0</v>
      </c>
      <c r="Z177" s="18">
        <v>0</v>
      </c>
      <c r="AA177" s="18">
        <v>0</v>
      </c>
      <c r="AB177" s="18">
        <v>0</v>
      </c>
      <c r="AC177" s="18">
        <v>0</v>
      </c>
      <c r="AD177" s="18">
        <v>0</v>
      </c>
      <c r="AE177" s="18">
        <v>0</v>
      </c>
      <c r="AF177" s="18" t="s">
        <v>1161</v>
      </c>
      <c r="AG177" s="18">
        <v>1</v>
      </c>
      <c r="AH177" s="18">
        <v>1</v>
      </c>
      <c r="AI177" s="18">
        <v>0</v>
      </c>
      <c r="AJ177" s="18">
        <v>0</v>
      </c>
      <c r="AK177" s="18">
        <v>1</v>
      </c>
      <c r="AL177" s="18">
        <v>0</v>
      </c>
      <c r="AM177" s="18">
        <v>1</v>
      </c>
      <c r="AN177" s="18">
        <v>0</v>
      </c>
      <c r="AO177" s="18">
        <v>0</v>
      </c>
      <c r="AP177" s="21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18">
        <v>0</v>
      </c>
      <c r="AW177" s="18">
        <v>1</v>
      </c>
      <c r="AX177" s="18">
        <v>0</v>
      </c>
      <c r="AY177" s="18">
        <v>0</v>
      </c>
      <c r="AZ177" s="18">
        <v>0</v>
      </c>
      <c r="BA177" s="18">
        <v>0</v>
      </c>
      <c r="BB177" s="18">
        <v>0</v>
      </c>
      <c r="BC177" s="18">
        <v>0</v>
      </c>
      <c r="BD177" s="18">
        <v>0</v>
      </c>
      <c r="BE177" s="18">
        <v>0</v>
      </c>
      <c r="BF177" s="18">
        <v>0</v>
      </c>
      <c r="BG177" s="18">
        <v>0</v>
      </c>
      <c r="BH177" s="18">
        <v>0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0</v>
      </c>
      <c r="BP177" s="18">
        <v>0</v>
      </c>
      <c r="BQ177" s="18">
        <v>0</v>
      </c>
      <c r="BR177" s="18">
        <v>0</v>
      </c>
      <c r="BS177" s="18">
        <v>0</v>
      </c>
      <c r="BT177" s="18">
        <v>0</v>
      </c>
      <c r="BU177" s="18">
        <v>0</v>
      </c>
      <c r="BV177" s="18">
        <v>0</v>
      </c>
      <c r="BW177" s="18">
        <v>0</v>
      </c>
      <c r="BX177" s="18">
        <v>0</v>
      </c>
      <c r="BY177" s="18">
        <v>0</v>
      </c>
      <c r="BZ177" s="18">
        <v>0</v>
      </c>
      <c r="CA177" s="18">
        <v>0</v>
      </c>
      <c r="CB177" s="18">
        <v>0</v>
      </c>
      <c r="CC177" s="18">
        <v>0</v>
      </c>
      <c r="CD177" s="18">
        <v>0</v>
      </c>
    </row>
    <row r="178" spans="1:82">
      <c r="A178" s="18" t="s">
        <v>1336</v>
      </c>
      <c r="B178" s="18" t="str">
        <f>VLOOKUP(A178,All!H$2:J$465,3,FALSE)</f>
        <v>CHL | MAUCO</v>
      </c>
      <c r="C178" s="18"/>
      <c r="D178" s="18"/>
      <c r="E178" s="18">
        <f>VLOOKUP(A178,All!L$2:N$465,3,FALSE)</f>
        <v>131</v>
      </c>
      <c r="F178" s="18">
        <f>VLOOKUP(A178,All!O$2:P$465,2,FALSE)</f>
        <v>1</v>
      </c>
      <c r="G178" s="18" t="s">
        <v>1336</v>
      </c>
      <c r="H178" s="18">
        <v>1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1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  <c r="U178" s="18">
        <v>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8">
        <v>0</v>
      </c>
      <c r="AD178" s="18">
        <v>0</v>
      </c>
      <c r="AE178" s="18">
        <v>0</v>
      </c>
      <c r="AF178" s="18" t="s">
        <v>1336</v>
      </c>
      <c r="AG178" s="18">
        <v>1</v>
      </c>
      <c r="AH178" s="18">
        <v>1</v>
      </c>
      <c r="AI178" s="18">
        <v>0</v>
      </c>
      <c r="AJ178" s="18">
        <v>0</v>
      </c>
      <c r="AK178" s="18">
        <v>1</v>
      </c>
      <c r="AL178" s="18">
        <v>0</v>
      </c>
      <c r="AM178" s="18">
        <v>1</v>
      </c>
      <c r="AN178" s="18">
        <v>0</v>
      </c>
      <c r="AO178" s="18">
        <v>0</v>
      </c>
      <c r="AP178" s="21">
        <v>0</v>
      </c>
      <c r="AQ178" s="18">
        <v>0</v>
      </c>
      <c r="AR178" s="18">
        <v>0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8">
        <v>0</v>
      </c>
      <c r="BB178" s="18">
        <v>0</v>
      </c>
      <c r="BC178" s="18">
        <v>0</v>
      </c>
      <c r="BD178" s="18">
        <v>0</v>
      </c>
      <c r="BE178" s="18">
        <v>0</v>
      </c>
      <c r="BF178" s="18">
        <v>0</v>
      </c>
      <c r="BG178" s="18">
        <v>0</v>
      </c>
      <c r="BH178" s="18">
        <v>0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0</v>
      </c>
      <c r="BP178" s="18">
        <v>0</v>
      </c>
      <c r="BQ178" s="18">
        <v>0</v>
      </c>
      <c r="BR178" s="18">
        <v>0</v>
      </c>
      <c r="BS178" s="18">
        <v>0</v>
      </c>
      <c r="BT178" s="18">
        <v>0</v>
      </c>
      <c r="BU178" s="18">
        <v>0</v>
      </c>
      <c r="BV178" s="18">
        <v>0</v>
      </c>
      <c r="BW178" s="18">
        <v>0</v>
      </c>
      <c r="BX178" s="18">
        <v>0</v>
      </c>
      <c r="BY178" s="18">
        <v>0</v>
      </c>
      <c r="BZ178" s="18">
        <v>0</v>
      </c>
      <c r="CA178" s="18">
        <v>0</v>
      </c>
      <c r="CB178" s="18">
        <v>0</v>
      </c>
      <c r="CC178" s="18">
        <v>0</v>
      </c>
      <c r="CD178" s="18">
        <v>0</v>
      </c>
    </row>
    <row r="179" spans="1:82">
      <c r="A179" s="18" t="s">
        <v>1337</v>
      </c>
      <c r="B179" s="18" t="str">
        <f>VLOOKUP(A179,All!H$2:J$465,3,FALSE)</f>
        <v>CHL | MAUCO</v>
      </c>
      <c r="C179" s="18"/>
      <c r="D179" s="18"/>
      <c r="E179" s="18">
        <f>VLOOKUP(A179,All!L$2:N$465,3,FALSE)</f>
        <v>131</v>
      </c>
      <c r="F179" s="18">
        <f>VLOOKUP(A179,All!O$2:P$465,2,FALSE)</f>
        <v>1</v>
      </c>
      <c r="G179" s="18" t="s">
        <v>1337</v>
      </c>
      <c r="H179" s="18">
        <v>1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1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0</v>
      </c>
      <c r="Z179" s="18">
        <v>0</v>
      </c>
      <c r="AA179" s="18">
        <v>0</v>
      </c>
      <c r="AB179" s="18">
        <v>0</v>
      </c>
      <c r="AC179" s="18">
        <v>0</v>
      </c>
      <c r="AD179" s="18">
        <v>0</v>
      </c>
      <c r="AE179" s="18">
        <v>0</v>
      </c>
      <c r="AF179" s="18" t="s">
        <v>1337</v>
      </c>
      <c r="AG179" s="18">
        <v>1</v>
      </c>
      <c r="AH179" s="18">
        <v>1</v>
      </c>
      <c r="AI179" s="18">
        <v>0</v>
      </c>
      <c r="AJ179" s="18">
        <v>0</v>
      </c>
      <c r="AK179" s="18">
        <v>1</v>
      </c>
      <c r="AL179" s="18">
        <v>0</v>
      </c>
      <c r="AM179" s="18">
        <v>1</v>
      </c>
      <c r="AN179" s="18">
        <v>0</v>
      </c>
      <c r="AO179" s="18">
        <v>0</v>
      </c>
      <c r="AP179" s="21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8">
        <v>0</v>
      </c>
      <c r="BB179" s="18">
        <v>0</v>
      </c>
      <c r="BC179" s="18">
        <v>0</v>
      </c>
      <c r="BD179" s="18">
        <v>0</v>
      </c>
      <c r="BE179" s="18">
        <v>0</v>
      </c>
      <c r="BF179" s="18">
        <v>0</v>
      </c>
      <c r="BG179" s="18">
        <v>0</v>
      </c>
      <c r="BH179" s="18">
        <v>0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0</v>
      </c>
      <c r="BP179" s="18">
        <v>0</v>
      </c>
      <c r="BQ179" s="18">
        <v>0</v>
      </c>
      <c r="BR179" s="18">
        <v>0</v>
      </c>
      <c r="BS179" s="18">
        <v>0</v>
      </c>
      <c r="BT179" s="18">
        <v>0</v>
      </c>
      <c r="BU179" s="18">
        <v>0</v>
      </c>
      <c r="BV179" s="18">
        <v>0</v>
      </c>
      <c r="BW179" s="18">
        <v>0</v>
      </c>
      <c r="BX179" s="18">
        <v>0</v>
      </c>
      <c r="BY179" s="18">
        <v>0</v>
      </c>
      <c r="BZ179" s="18">
        <v>0</v>
      </c>
      <c r="CA179" s="18">
        <v>0</v>
      </c>
      <c r="CB179" s="18">
        <v>0</v>
      </c>
      <c r="CC179" s="18">
        <v>0</v>
      </c>
      <c r="CD179" s="18">
        <v>0</v>
      </c>
    </row>
    <row r="180" spans="1:82">
      <c r="A180" s="18" t="s">
        <v>1345</v>
      </c>
      <c r="B180" s="18" t="str">
        <f>VLOOKUP(A180,All!H$2:J$465,3,FALSE)</f>
        <v>CHL | MAUCO</v>
      </c>
      <c r="C180" s="18"/>
      <c r="D180" s="18"/>
      <c r="E180" s="18">
        <f>VLOOKUP(A180,All!L$2:N$465,3,FALSE)</f>
        <v>131</v>
      </c>
      <c r="F180" s="18">
        <f>VLOOKUP(A180,All!O$2:P$465,2,FALSE)</f>
        <v>1</v>
      </c>
      <c r="G180" s="18" t="s">
        <v>1345</v>
      </c>
      <c r="H180" s="18">
        <v>1</v>
      </c>
      <c r="I180" s="18">
        <v>0</v>
      </c>
      <c r="J180" s="18">
        <v>0</v>
      </c>
      <c r="K180" s="18">
        <v>0</v>
      </c>
      <c r="L180" s="18">
        <v>0</v>
      </c>
      <c r="M180" s="18">
        <v>0</v>
      </c>
      <c r="N180" s="18">
        <v>1</v>
      </c>
      <c r="O180" s="18">
        <v>0</v>
      </c>
      <c r="P180" s="18">
        <v>0</v>
      </c>
      <c r="Q180" s="18">
        <v>0</v>
      </c>
      <c r="R180" s="18"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0</v>
      </c>
      <c r="X180" s="18">
        <v>0</v>
      </c>
      <c r="Y180" s="18">
        <v>0</v>
      </c>
      <c r="Z180" s="18">
        <v>0</v>
      </c>
      <c r="AA180" s="18">
        <v>0</v>
      </c>
      <c r="AB180" s="18">
        <v>0</v>
      </c>
      <c r="AC180" s="18">
        <v>0</v>
      </c>
      <c r="AD180" s="18">
        <v>0</v>
      </c>
      <c r="AE180" s="18">
        <v>0</v>
      </c>
      <c r="AF180" s="18" t="s">
        <v>1345</v>
      </c>
      <c r="AG180" s="18">
        <v>1</v>
      </c>
      <c r="AH180" s="18">
        <v>1</v>
      </c>
      <c r="AI180" s="18">
        <v>0</v>
      </c>
      <c r="AJ180" s="18">
        <v>0</v>
      </c>
      <c r="AK180" s="18">
        <v>1</v>
      </c>
      <c r="AL180" s="18">
        <v>0</v>
      </c>
      <c r="AM180" s="18">
        <v>1</v>
      </c>
      <c r="AN180" s="18">
        <v>0</v>
      </c>
      <c r="AO180" s="18">
        <v>0</v>
      </c>
      <c r="AP180" s="21">
        <v>0</v>
      </c>
      <c r="AQ180" s="18">
        <v>0</v>
      </c>
      <c r="AR180" s="18">
        <v>0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8">
        <v>0</v>
      </c>
      <c r="BB180" s="18">
        <v>0</v>
      </c>
      <c r="BC180" s="18">
        <v>0</v>
      </c>
      <c r="BD180" s="18">
        <v>0</v>
      </c>
      <c r="BE180" s="18">
        <v>0</v>
      </c>
      <c r="BF180" s="18">
        <v>0</v>
      </c>
      <c r="BG180" s="18">
        <v>0</v>
      </c>
      <c r="BH180" s="18">
        <v>0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0</v>
      </c>
      <c r="BP180" s="18">
        <v>0</v>
      </c>
      <c r="BQ180" s="18">
        <v>0</v>
      </c>
      <c r="BR180" s="18">
        <v>0</v>
      </c>
      <c r="BS180" s="18">
        <v>0</v>
      </c>
      <c r="BT180" s="18">
        <v>0</v>
      </c>
      <c r="BU180" s="18">
        <v>0</v>
      </c>
      <c r="BV180" s="18">
        <v>0</v>
      </c>
      <c r="BW180" s="18">
        <v>0</v>
      </c>
      <c r="BX180" s="18">
        <v>0</v>
      </c>
      <c r="BY180" s="18">
        <v>0</v>
      </c>
      <c r="BZ180" s="18">
        <v>0</v>
      </c>
      <c r="CA180" s="18">
        <v>0</v>
      </c>
      <c r="CB180" s="18">
        <v>0</v>
      </c>
      <c r="CC180" s="18">
        <v>0</v>
      </c>
      <c r="CD180" s="18">
        <v>0</v>
      </c>
    </row>
    <row r="181" spans="1:82">
      <c r="A181" s="18" t="s">
        <v>1359</v>
      </c>
      <c r="B181" s="18" t="str">
        <f>VLOOKUP(A181,All!H$2:J$465,3,FALSE)</f>
        <v>CHL | MAUCO</v>
      </c>
      <c r="C181" s="18"/>
      <c r="D181" s="18"/>
      <c r="E181" s="18">
        <f>VLOOKUP(A181,All!L$2:N$465,3,FALSE)</f>
        <v>131</v>
      </c>
      <c r="F181" s="18">
        <f>VLOOKUP(A181,All!O$2:P$465,2,FALSE)</f>
        <v>0</v>
      </c>
      <c r="G181" s="18" t="s">
        <v>1359</v>
      </c>
      <c r="H181" s="18">
        <v>1</v>
      </c>
      <c r="I181" s="18">
        <v>0</v>
      </c>
      <c r="J181" s="18">
        <v>0</v>
      </c>
      <c r="K181" s="18">
        <v>0</v>
      </c>
      <c r="L181" s="18">
        <v>0</v>
      </c>
      <c r="M181" s="18">
        <v>0</v>
      </c>
      <c r="N181" s="18">
        <v>0</v>
      </c>
      <c r="O181" s="18">
        <v>0</v>
      </c>
      <c r="P181" s="18">
        <v>1</v>
      </c>
      <c r="Q181" s="18">
        <v>0</v>
      </c>
      <c r="R181" s="18">
        <v>0</v>
      </c>
      <c r="S181" s="18">
        <v>0</v>
      </c>
      <c r="T181" s="18">
        <v>0</v>
      </c>
      <c r="U181" s="18">
        <v>0</v>
      </c>
      <c r="V181" s="18">
        <v>0</v>
      </c>
      <c r="W181" s="18">
        <v>0</v>
      </c>
      <c r="X181" s="18">
        <v>0</v>
      </c>
      <c r="Y181" s="18">
        <v>0</v>
      </c>
      <c r="Z181" s="18">
        <v>0</v>
      </c>
      <c r="AA181" s="18">
        <v>0</v>
      </c>
      <c r="AB181" s="18">
        <v>0</v>
      </c>
      <c r="AC181" s="18">
        <v>0</v>
      </c>
      <c r="AD181" s="18">
        <v>0</v>
      </c>
      <c r="AE181" s="18">
        <v>0</v>
      </c>
      <c r="AF181" s="18" t="s">
        <v>1359</v>
      </c>
      <c r="AG181" s="18">
        <v>1</v>
      </c>
      <c r="AH181" s="18">
        <v>1</v>
      </c>
      <c r="AI181" s="18">
        <v>0</v>
      </c>
      <c r="AJ181" s="18">
        <v>0</v>
      </c>
      <c r="AK181" s="18">
        <v>1</v>
      </c>
      <c r="AL181" s="18">
        <v>0</v>
      </c>
      <c r="AM181" s="18">
        <v>1</v>
      </c>
      <c r="AN181" s="18">
        <v>0</v>
      </c>
      <c r="AO181" s="18">
        <v>0</v>
      </c>
      <c r="AP181" s="21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18">
        <v>0</v>
      </c>
      <c r="AW181" s="18">
        <v>1</v>
      </c>
      <c r="AX181" s="18">
        <v>0</v>
      </c>
      <c r="AY181" s="18">
        <v>0</v>
      </c>
      <c r="AZ181" s="18">
        <v>0</v>
      </c>
      <c r="BA181" s="18">
        <v>0</v>
      </c>
      <c r="BB181" s="18">
        <v>0</v>
      </c>
      <c r="BC181" s="18">
        <v>0</v>
      </c>
      <c r="BD181" s="18">
        <v>0</v>
      </c>
      <c r="BE181" s="18">
        <v>0</v>
      </c>
      <c r="BF181" s="18">
        <v>0</v>
      </c>
      <c r="BG181" s="18">
        <v>0</v>
      </c>
      <c r="BH181" s="18">
        <v>0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0</v>
      </c>
      <c r="BP181" s="18">
        <v>0</v>
      </c>
      <c r="BQ181" s="18">
        <v>0</v>
      </c>
      <c r="BR181" s="18">
        <v>0</v>
      </c>
      <c r="BS181" s="18">
        <v>0</v>
      </c>
      <c r="BT181" s="18">
        <v>0</v>
      </c>
      <c r="BU181" s="18">
        <v>0</v>
      </c>
      <c r="BV181" s="18">
        <v>0</v>
      </c>
      <c r="BW181" s="18">
        <v>0</v>
      </c>
      <c r="BX181" s="18">
        <v>0</v>
      </c>
      <c r="BY181" s="18">
        <v>0</v>
      </c>
      <c r="BZ181" s="18">
        <v>0</v>
      </c>
      <c r="CA181" s="18">
        <v>0</v>
      </c>
      <c r="CB181" s="18">
        <v>0</v>
      </c>
      <c r="CC181" s="18">
        <v>0</v>
      </c>
      <c r="CD181" s="18">
        <v>0</v>
      </c>
    </row>
    <row r="182" spans="1:82">
      <c r="A182" s="18" t="s">
        <v>1360</v>
      </c>
      <c r="B182" s="18" t="str">
        <f>VLOOKUP(A182,All!H$2:J$465,3,FALSE)</f>
        <v>CHL | MAUCO</v>
      </c>
      <c r="C182" s="18"/>
      <c r="D182" s="18"/>
      <c r="E182" s="18">
        <f>VLOOKUP(A182,All!L$2:N$465,3,FALSE)</f>
        <v>131</v>
      </c>
      <c r="F182" s="18">
        <f>VLOOKUP(A182,All!O$2:P$465,2,FALSE)</f>
        <v>0</v>
      </c>
      <c r="G182" s="18" t="s">
        <v>1360</v>
      </c>
      <c r="H182" s="18">
        <v>1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0</v>
      </c>
      <c r="P182" s="18">
        <v>1</v>
      </c>
      <c r="Q182" s="18">
        <v>0</v>
      </c>
      <c r="R182" s="18">
        <v>0</v>
      </c>
      <c r="S182" s="18">
        <v>0</v>
      </c>
      <c r="T182" s="18">
        <v>0</v>
      </c>
      <c r="U182" s="18">
        <v>0</v>
      </c>
      <c r="V182" s="18">
        <v>0</v>
      </c>
      <c r="W182" s="18">
        <v>0</v>
      </c>
      <c r="X182" s="18">
        <v>0</v>
      </c>
      <c r="Y182" s="18">
        <v>0</v>
      </c>
      <c r="Z182" s="18">
        <v>0</v>
      </c>
      <c r="AA182" s="18">
        <v>0</v>
      </c>
      <c r="AB182" s="18">
        <v>0</v>
      </c>
      <c r="AC182" s="18">
        <v>0</v>
      </c>
      <c r="AD182" s="18">
        <v>0</v>
      </c>
      <c r="AE182" s="18">
        <v>0</v>
      </c>
      <c r="AF182" s="18" t="s">
        <v>1360</v>
      </c>
      <c r="AG182" s="18">
        <v>1</v>
      </c>
      <c r="AH182" s="18">
        <v>1</v>
      </c>
      <c r="AI182" s="18">
        <v>0</v>
      </c>
      <c r="AJ182" s="18">
        <v>0</v>
      </c>
      <c r="AK182" s="18">
        <v>1</v>
      </c>
      <c r="AL182" s="18">
        <v>0</v>
      </c>
      <c r="AM182" s="18">
        <v>1</v>
      </c>
      <c r="AN182" s="18">
        <v>0</v>
      </c>
      <c r="AO182" s="18">
        <v>0</v>
      </c>
      <c r="AP182" s="21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18">
        <v>0</v>
      </c>
      <c r="AW182" s="18">
        <v>1</v>
      </c>
      <c r="AX182" s="18">
        <v>0</v>
      </c>
      <c r="AY182" s="18">
        <v>0</v>
      </c>
      <c r="AZ182" s="18">
        <v>0</v>
      </c>
      <c r="BA182" s="18">
        <v>0</v>
      </c>
      <c r="BB182" s="18">
        <v>0</v>
      </c>
      <c r="BC182" s="18">
        <v>0</v>
      </c>
      <c r="BD182" s="18">
        <v>0</v>
      </c>
      <c r="BE182" s="18">
        <v>0</v>
      </c>
      <c r="BF182" s="18">
        <v>0</v>
      </c>
      <c r="BG182" s="18">
        <v>0</v>
      </c>
      <c r="BH182" s="18">
        <v>0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0</v>
      </c>
      <c r="BP182" s="18">
        <v>0</v>
      </c>
      <c r="BQ182" s="18">
        <v>0</v>
      </c>
      <c r="BR182" s="18">
        <v>0</v>
      </c>
      <c r="BS182" s="18">
        <v>0</v>
      </c>
      <c r="BT182" s="18">
        <v>0</v>
      </c>
      <c r="BU182" s="18">
        <v>0</v>
      </c>
      <c r="BV182" s="18">
        <v>0</v>
      </c>
      <c r="BW182" s="18">
        <v>0</v>
      </c>
      <c r="BX182" s="18">
        <v>0</v>
      </c>
      <c r="BY182" s="18">
        <v>0</v>
      </c>
      <c r="BZ182" s="18">
        <v>0</v>
      </c>
      <c r="CA182" s="18">
        <v>0</v>
      </c>
      <c r="CB182" s="18">
        <v>0</v>
      </c>
      <c r="CC182" s="18">
        <v>0</v>
      </c>
      <c r="CD182" s="18">
        <v>0</v>
      </c>
    </row>
    <row r="183" spans="1:82">
      <c r="A183" s="18" t="s">
        <v>1474</v>
      </c>
      <c r="B183" s="18" t="str">
        <f>VLOOKUP(A183,All!H$2:J$465,3,FALSE)</f>
        <v>CHL | Hospital de Curicó</v>
      </c>
      <c r="C183" s="18"/>
      <c r="D183" s="18"/>
      <c r="E183" s="18">
        <f>VLOOKUP(A183,All!L$2:N$465,3,FALSE)</f>
        <v>131</v>
      </c>
      <c r="F183" s="18">
        <f>VLOOKUP(A183,All!O$2:P$465,2,FALSE)</f>
        <v>1</v>
      </c>
      <c r="G183" s="18" t="s">
        <v>1474</v>
      </c>
      <c r="H183" s="18">
        <v>1</v>
      </c>
      <c r="I183" s="18">
        <v>0</v>
      </c>
      <c r="J183" s="18">
        <v>0</v>
      </c>
      <c r="K183" s="18">
        <v>0</v>
      </c>
      <c r="L183" s="18">
        <v>0</v>
      </c>
      <c r="M183" s="18">
        <v>1</v>
      </c>
      <c r="N183" s="18">
        <v>0</v>
      </c>
      <c r="O183" s="18">
        <v>0</v>
      </c>
      <c r="P183" s="18">
        <v>1</v>
      </c>
      <c r="Q183" s="18">
        <v>0</v>
      </c>
      <c r="R183" s="18">
        <v>0</v>
      </c>
      <c r="S183" s="18">
        <v>0</v>
      </c>
      <c r="T183" s="18">
        <v>0</v>
      </c>
      <c r="U183" s="18">
        <v>0</v>
      </c>
      <c r="V183" s="18">
        <v>0</v>
      </c>
      <c r="W183" s="18">
        <v>0</v>
      </c>
      <c r="X183" s="18">
        <v>0</v>
      </c>
      <c r="Y183" s="18">
        <v>0</v>
      </c>
      <c r="Z183" s="18">
        <v>0</v>
      </c>
      <c r="AA183" s="18">
        <v>0</v>
      </c>
      <c r="AB183" s="18">
        <v>0</v>
      </c>
      <c r="AC183" s="18">
        <v>0</v>
      </c>
      <c r="AD183" s="18">
        <v>0</v>
      </c>
      <c r="AE183" s="18">
        <v>0</v>
      </c>
      <c r="AF183" s="18" t="s">
        <v>1474</v>
      </c>
      <c r="AG183" s="18">
        <v>1</v>
      </c>
      <c r="AH183" s="18">
        <v>1</v>
      </c>
      <c r="AI183" s="18">
        <v>0</v>
      </c>
      <c r="AJ183" s="18">
        <v>0</v>
      </c>
      <c r="AK183" s="18">
        <v>1</v>
      </c>
      <c r="AL183" s="18">
        <v>0</v>
      </c>
      <c r="AM183" s="18">
        <v>1</v>
      </c>
      <c r="AN183" s="18">
        <v>0</v>
      </c>
      <c r="AO183" s="18">
        <v>0</v>
      </c>
      <c r="AP183" s="21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18">
        <v>0</v>
      </c>
      <c r="AW183" s="18">
        <v>1</v>
      </c>
      <c r="AX183" s="18">
        <v>0</v>
      </c>
      <c r="AY183" s="18">
        <v>0</v>
      </c>
      <c r="AZ183" s="18">
        <v>0</v>
      </c>
      <c r="BA183" s="18">
        <v>0</v>
      </c>
      <c r="BB183" s="18">
        <v>0</v>
      </c>
      <c r="BC183" s="18">
        <v>0</v>
      </c>
      <c r="BD183" s="18">
        <v>0</v>
      </c>
      <c r="BE183" s="18">
        <v>0</v>
      </c>
      <c r="BF183" s="18">
        <v>0</v>
      </c>
      <c r="BG183" s="18">
        <v>0</v>
      </c>
      <c r="BH183" s="18">
        <v>0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0</v>
      </c>
      <c r="BP183" s="18">
        <v>0</v>
      </c>
      <c r="BQ183" s="18">
        <v>0</v>
      </c>
      <c r="BR183" s="18">
        <v>0</v>
      </c>
      <c r="BS183" s="18">
        <v>0</v>
      </c>
      <c r="BT183" s="18">
        <v>0</v>
      </c>
      <c r="BU183" s="18">
        <v>0</v>
      </c>
      <c r="BV183" s="18">
        <v>0</v>
      </c>
      <c r="BW183" s="18">
        <v>0</v>
      </c>
      <c r="BX183" s="18">
        <v>0</v>
      </c>
      <c r="BY183" s="18">
        <v>0</v>
      </c>
      <c r="BZ183" s="18">
        <v>0</v>
      </c>
      <c r="CA183" s="18">
        <v>0</v>
      </c>
      <c r="CB183" s="18">
        <v>0</v>
      </c>
      <c r="CC183" s="18">
        <v>0</v>
      </c>
      <c r="CD183" s="18">
        <v>0</v>
      </c>
    </row>
    <row r="184" spans="1:82">
      <c r="A184" s="18" t="s">
        <v>1476</v>
      </c>
      <c r="B184" s="18" t="str">
        <f>VLOOKUP(A184,All!H$2:J$465,3,FALSE)</f>
        <v>CHL | Hospital de Curicó</v>
      </c>
      <c r="C184" s="18"/>
      <c r="D184" s="18"/>
      <c r="E184" s="18">
        <f>VLOOKUP(A184,All!L$2:N$465,3,FALSE)</f>
        <v>131</v>
      </c>
      <c r="F184" s="18">
        <f>VLOOKUP(A184,All!O$2:P$465,2,FALSE)</f>
        <v>1</v>
      </c>
      <c r="G184" s="18" t="s">
        <v>1476</v>
      </c>
      <c r="H184" s="18">
        <v>1</v>
      </c>
      <c r="I184" s="18">
        <v>0</v>
      </c>
      <c r="J184" s="18">
        <v>0</v>
      </c>
      <c r="K184" s="18">
        <v>0</v>
      </c>
      <c r="L184" s="18">
        <v>0</v>
      </c>
      <c r="M184" s="18">
        <v>1</v>
      </c>
      <c r="N184" s="18">
        <v>0</v>
      </c>
      <c r="O184" s="18">
        <v>0</v>
      </c>
      <c r="P184" s="18">
        <v>1</v>
      </c>
      <c r="Q184" s="18">
        <v>0</v>
      </c>
      <c r="R184" s="18">
        <v>0</v>
      </c>
      <c r="S184" s="18">
        <v>0</v>
      </c>
      <c r="T184" s="18">
        <v>0</v>
      </c>
      <c r="U184" s="18">
        <v>0</v>
      </c>
      <c r="V184" s="18">
        <v>0</v>
      </c>
      <c r="W184" s="18">
        <v>0</v>
      </c>
      <c r="X184" s="18">
        <v>0</v>
      </c>
      <c r="Y184" s="18">
        <v>0</v>
      </c>
      <c r="Z184" s="18">
        <v>0</v>
      </c>
      <c r="AA184" s="18">
        <v>0</v>
      </c>
      <c r="AB184" s="18">
        <v>0</v>
      </c>
      <c r="AC184" s="18">
        <v>0</v>
      </c>
      <c r="AD184" s="18">
        <v>0</v>
      </c>
      <c r="AE184" s="18">
        <v>0</v>
      </c>
      <c r="AF184" s="18" t="s">
        <v>1476</v>
      </c>
      <c r="AG184" s="18">
        <v>1</v>
      </c>
      <c r="AH184" s="18">
        <v>1</v>
      </c>
      <c r="AI184" s="18">
        <v>0</v>
      </c>
      <c r="AJ184" s="18">
        <v>0</v>
      </c>
      <c r="AK184" s="18">
        <v>1</v>
      </c>
      <c r="AL184" s="18">
        <v>0</v>
      </c>
      <c r="AM184" s="18">
        <v>1</v>
      </c>
      <c r="AN184" s="18">
        <v>0</v>
      </c>
      <c r="AO184" s="18">
        <v>0</v>
      </c>
      <c r="AP184" s="21">
        <v>0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1</v>
      </c>
      <c r="AX184" s="18">
        <v>0</v>
      </c>
      <c r="AY184" s="18">
        <v>0</v>
      </c>
      <c r="AZ184" s="18">
        <v>0</v>
      </c>
      <c r="BA184" s="18">
        <v>0</v>
      </c>
      <c r="BB184" s="18">
        <v>0</v>
      </c>
      <c r="BC184" s="18">
        <v>0</v>
      </c>
      <c r="BD184" s="18">
        <v>0</v>
      </c>
      <c r="BE184" s="18">
        <v>0</v>
      </c>
      <c r="BF184" s="18">
        <v>0</v>
      </c>
      <c r="BG184" s="18">
        <v>0</v>
      </c>
      <c r="BH184" s="18">
        <v>0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0</v>
      </c>
      <c r="BP184" s="18">
        <v>0</v>
      </c>
      <c r="BQ184" s="18">
        <v>0</v>
      </c>
      <c r="BR184" s="18">
        <v>0</v>
      </c>
      <c r="BS184" s="18">
        <v>0</v>
      </c>
      <c r="BT184" s="18">
        <v>0</v>
      </c>
      <c r="BU184" s="18">
        <v>0</v>
      </c>
      <c r="BV184" s="18">
        <v>0</v>
      </c>
      <c r="BW184" s="18">
        <v>0</v>
      </c>
      <c r="BX184" s="18">
        <v>0</v>
      </c>
      <c r="BY184" s="18">
        <v>0</v>
      </c>
      <c r="BZ184" s="18">
        <v>0</v>
      </c>
      <c r="CA184" s="18">
        <v>0</v>
      </c>
      <c r="CB184" s="18">
        <v>0</v>
      </c>
      <c r="CC184" s="18">
        <v>0</v>
      </c>
      <c r="CD184" s="18">
        <v>0</v>
      </c>
    </row>
    <row r="185" spans="1:82">
      <c r="A185" s="18" t="s">
        <v>1560</v>
      </c>
      <c r="B185" s="18" t="str">
        <f>VLOOKUP(A185,All!H$2:J$465,3,FALSE)</f>
        <v>CHL | Hospital de Curicó</v>
      </c>
      <c r="C185" s="18"/>
      <c r="D185" s="18"/>
      <c r="E185" s="18">
        <f>VLOOKUP(A185,All!L$2:N$465,3,FALSE)</f>
        <v>131</v>
      </c>
      <c r="F185" s="18">
        <f>VLOOKUP(A185,All!O$2:P$465,2,FALSE)</f>
        <v>0</v>
      </c>
      <c r="G185" s="18" t="s">
        <v>1560</v>
      </c>
      <c r="H185" s="18">
        <v>1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 t="s">
        <v>1560</v>
      </c>
      <c r="AG185" s="18">
        <v>1</v>
      </c>
      <c r="AH185" s="18">
        <v>1</v>
      </c>
      <c r="AI185" s="18">
        <v>0</v>
      </c>
      <c r="AJ185" s="18">
        <v>0</v>
      </c>
      <c r="AK185" s="18">
        <v>1</v>
      </c>
      <c r="AL185" s="18">
        <v>0</v>
      </c>
      <c r="AM185" s="18">
        <v>1</v>
      </c>
      <c r="AN185" s="18">
        <v>0</v>
      </c>
      <c r="AO185" s="18">
        <v>0</v>
      </c>
      <c r="AP185" s="21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8">
        <v>0</v>
      </c>
      <c r="BB185" s="18">
        <v>0</v>
      </c>
      <c r="BC185" s="18">
        <v>0</v>
      </c>
      <c r="BD185" s="18">
        <v>0</v>
      </c>
      <c r="BE185" s="18">
        <v>0</v>
      </c>
      <c r="BF185" s="18">
        <v>0</v>
      </c>
      <c r="BG185" s="18">
        <v>0</v>
      </c>
      <c r="BH185" s="18">
        <v>0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0</v>
      </c>
      <c r="BP185" s="18">
        <v>0</v>
      </c>
      <c r="BQ185" s="18">
        <v>0</v>
      </c>
      <c r="BR185" s="18">
        <v>0</v>
      </c>
      <c r="BS185" s="18">
        <v>0</v>
      </c>
      <c r="BT185" s="18">
        <v>0</v>
      </c>
      <c r="BU185" s="18">
        <v>0</v>
      </c>
      <c r="BV185" s="18">
        <v>0</v>
      </c>
      <c r="BW185" s="18">
        <v>0</v>
      </c>
      <c r="BX185" s="18">
        <v>0</v>
      </c>
      <c r="BY185" s="18">
        <v>0</v>
      </c>
      <c r="BZ185" s="18">
        <v>0</v>
      </c>
      <c r="CA185" s="18">
        <v>0</v>
      </c>
      <c r="CB185" s="18">
        <v>0</v>
      </c>
      <c r="CC185" s="18">
        <v>0</v>
      </c>
      <c r="CD185" s="18">
        <v>0</v>
      </c>
    </row>
    <row r="186" spans="1:82">
      <c r="A186" s="18" t="s">
        <v>1122</v>
      </c>
      <c r="B186" s="18" t="str">
        <f>VLOOKUP(A186,All!H$2:J$465,3,FALSE)</f>
        <v>CHL | Hospital Padre Hurtado</v>
      </c>
      <c r="C186" s="18"/>
      <c r="D186" s="18"/>
      <c r="E186" s="18">
        <f>VLOOKUP(A186,All!L$2:N$465,3,FALSE)</f>
        <v>131</v>
      </c>
      <c r="F186" s="18">
        <f>VLOOKUP(A186,All!O$2:P$465,2,FALSE)</f>
        <v>1</v>
      </c>
      <c r="G186" s="18" t="s">
        <v>1122</v>
      </c>
      <c r="H186" s="18">
        <v>1</v>
      </c>
      <c r="I186" s="18">
        <v>0</v>
      </c>
      <c r="J186" s="18">
        <v>1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  <c r="U186" s="18">
        <v>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8">
        <v>0</v>
      </c>
      <c r="AD186" s="18">
        <v>0</v>
      </c>
      <c r="AE186" s="18">
        <v>0</v>
      </c>
      <c r="AF186" s="18" t="s">
        <v>1122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18">
        <v>0</v>
      </c>
      <c r="AO186" s="18">
        <v>0</v>
      </c>
      <c r="AP186" s="21">
        <v>1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8">
        <v>0</v>
      </c>
      <c r="BB186" s="18">
        <v>0</v>
      </c>
      <c r="BC186" s="18">
        <v>0</v>
      </c>
      <c r="BD186" s="18">
        <v>0</v>
      </c>
      <c r="BE186" s="18">
        <v>0</v>
      </c>
      <c r="BF186" s="18">
        <v>0</v>
      </c>
      <c r="BG186" s="18">
        <v>0</v>
      </c>
      <c r="BH186" s="18">
        <v>0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0</v>
      </c>
      <c r="BP186" s="18">
        <v>0</v>
      </c>
      <c r="BQ186" s="18">
        <v>0</v>
      </c>
      <c r="BR186" s="18">
        <v>0</v>
      </c>
      <c r="BS186" s="18">
        <v>0</v>
      </c>
      <c r="BT186" s="18">
        <v>0</v>
      </c>
      <c r="BU186" s="18">
        <v>0</v>
      </c>
      <c r="BV186" s="18">
        <v>0</v>
      </c>
      <c r="BW186" s="18">
        <v>0</v>
      </c>
      <c r="BX186" s="18">
        <v>0</v>
      </c>
      <c r="BY186" s="18">
        <v>0</v>
      </c>
      <c r="BZ186" s="18">
        <v>0</v>
      </c>
      <c r="CA186" s="18">
        <v>0</v>
      </c>
      <c r="CB186" s="18">
        <v>0</v>
      </c>
      <c r="CC186" s="18">
        <v>0</v>
      </c>
      <c r="CD186" s="18">
        <v>0</v>
      </c>
    </row>
    <row r="187" spans="1:82">
      <c r="A187" s="18" t="s">
        <v>1207</v>
      </c>
      <c r="B187" s="18" t="str">
        <f>VLOOKUP(A187,All!H$2:J$465,3,FALSE)</f>
        <v>CHL | MAUCO</v>
      </c>
      <c r="C187" s="18"/>
      <c r="D187" s="18"/>
      <c r="E187" s="18">
        <f>VLOOKUP(A187,All!L$2:N$465,3,FALSE)</f>
        <v>131</v>
      </c>
      <c r="F187" s="18">
        <f>VLOOKUP(A187,All!O$2:P$465,2,FALSE)</f>
        <v>0</v>
      </c>
      <c r="G187" s="18" t="s">
        <v>1207</v>
      </c>
      <c r="H187" s="18">
        <v>1</v>
      </c>
      <c r="I187" s="18">
        <v>0</v>
      </c>
      <c r="J187" s="18">
        <v>1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  <c r="U187" s="18">
        <v>0</v>
      </c>
      <c r="V187" s="18">
        <v>0</v>
      </c>
      <c r="W187" s="18">
        <v>0</v>
      </c>
      <c r="X187" s="18">
        <v>0</v>
      </c>
      <c r="Y187" s="18">
        <v>0</v>
      </c>
      <c r="Z187" s="18">
        <v>0</v>
      </c>
      <c r="AA187" s="18">
        <v>0</v>
      </c>
      <c r="AB187" s="18">
        <v>0</v>
      </c>
      <c r="AC187" s="18">
        <v>0</v>
      </c>
      <c r="AD187" s="18">
        <v>0</v>
      </c>
      <c r="AE187" s="18">
        <v>0</v>
      </c>
      <c r="AF187" s="18" t="s">
        <v>1207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21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8">
        <v>0</v>
      </c>
      <c r="BB187" s="18">
        <v>0</v>
      </c>
      <c r="BC187" s="18">
        <v>0</v>
      </c>
      <c r="BD187" s="18">
        <v>0</v>
      </c>
      <c r="BE187" s="18">
        <v>0</v>
      </c>
      <c r="BF187" s="18">
        <v>0</v>
      </c>
      <c r="BG187" s="18">
        <v>0</v>
      </c>
      <c r="BH187" s="18">
        <v>0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0</v>
      </c>
      <c r="BP187" s="18">
        <v>0</v>
      </c>
      <c r="BQ187" s="18">
        <v>0</v>
      </c>
      <c r="BR187" s="18">
        <v>0</v>
      </c>
      <c r="BS187" s="18">
        <v>0</v>
      </c>
      <c r="BT187" s="18">
        <v>0</v>
      </c>
      <c r="BU187" s="18">
        <v>0</v>
      </c>
      <c r="BV187" s="18">
        <v>0</v>
      </c>
      <c r="BW187" s="18">
        <v>0</v>
      </c>
      <c r="BX187" s="18">
        <v>0</v>
      </c>
      <c r="BY187" s="18">
        <v>0</v>
      </c>
      <c r="BZ187" s="18">
        <v>0</v>
      </c>
      <c r="CA187" s="18">
        <v>0</v>
      </c>
      <c r="CB187" s="18">
        <v>0</v>
      </c>
      <c r="CC187" s="18">
        <v>0</v>
      </c>
      <c r="CD187" s="18">
        <v>0</v>
      </c>
    </row>
    <row r="188" spans="1:82">
      <c r="A188" s="18" t="s">
        <v>1211</v>
      </c>
      <c r="B188" s="18" t="str">
        <f>VLOOKUP(A188,All!H$2:J$465,3,FALSE)</f>
        <v>CHL | MAUCO</v>
      </c>
      <c r="C188" s="18"/>
      <c r="D188" s="18"/>
      <c r="E188" s="18">
        <f>VLOOKUP(A188,All!L$2:N$465,3,FALSE)</f>
        <v>131</v>
      </c>
      <c r="F188" s="18">
        <f>VLOOKUP(A188,All!O$2:P$465,2,FALSE)</f>
        <v>0</v>
      </c>
      <c r="G188" s="18" t="s">
        <v>1211</v>
      </c>
      <c r="H188" s="18">
        <v>1</v>
      </c>
      <c r="I188" s="18">
        <v>0</v>
      </c>
      <c r="J188" s="18">
        <v>1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  <c r="U188" s="18">
        <v>0</v>
      </c>
      <c r="V188" s="18">
        <v>0</v>
      </c>
      <c r="W188" s="18">
        <v>0</v>
      </c>
      <c r="X188" s="18">
        <v>0</v>
      </c>
      <c r="Y188" s="18">
        <v>0</v>
      </c>
      <c r="Z188" s="18">
        <v>0</v>
      </c>
      <c r="AA188" s="18">
        <v>0</v>
      </c>
      <c r="AB188" s="18">
        <v>0</v>
      </c>
      <c r="AC188" s="18">
        <v>0</v>
      </c>
      <c r="AD188" s="18">
        <v>0</v>
      </c>
      <c r="AE188" s="18">
        <v>0</v>
      </c>
      <c r="AF188" s="18" t="s">
        <v>1211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21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8">
        <v>0</v>
      </c>
      <c r="BB188" s="18">
        <v>0</v>
      </c>
      <c r="BC188" s="18">
        <v>0</v>
      </c>
      <c r="BD188" s="18">
        <v>0</v>
      </c>
      <c r="BE188" s="18">
        <v>0</v>
      </c>
      <c r="BF188" s="18">
        <v>0</v>
      </c>
      <c r="BG188" s="18">
        <v>0</v>
      </c>
      <c r="BH188" s="18">
        <v>0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0</v>
      </c>
      <c r="BP188" s="18">
        <v>0</v>
      </c>
      <c r="BQ188" s="18">
        <v>0</v>
      </c>
      <c r="BR188" s="18">
        <v>0</v>
      </c>
      <c r="BS188" s="18">
        <v>0</v>
      </c>
      <c r="BT188" s="18">
        <v>0</v>
      </c>
      <c r="BU188" s="18">
        <v>0</v>
      </c>
      <c r="BV188" s="18">
        <v>0</v>
      </c>
      <c r="BW188" s="18">
        <v>0</v>
      </c>
      <c r="BX188" s="18">
        <v>0</v>
      </c>
      <c r="BY188" s="18">
        <v>0</v>
      </c>
      <c r="BZ188" s="18">
        <v>0</v>
      </c>
      <c r="CA188" s="18">
        <v>0</v>
      </c>
      <c r="CB188" s="18">
        <v>0</v>
      </c>
      <c r="CC188" s="18">
        <v>0</v>
      </c>
      <c r="CD188" s="18">
        <v>0</v>
      </c>
    </row>
    <row r="189" spans="1:82">
      <c r="A189" s="18" t="s">
        <v>1233</v>
      </c>
      <c r="B189" s="18" t="str">
        <f>VLOOKUP(A189,All!H$2:J$465,3,FALSE)</f>
        <v>CHL | MAUCO</v>
      </c>
      <c r="C189" s="18"/>
      <c r="D189" s="18"/>
      <c r="E189" s="18">
        <f>VLOOKUP(A189,All!L$2:N$465,3,FALSE)</f>
        <v>131</v>
      </c>
      <c r="F189" s="18">
        <f>VLOOKUP(A189,All!O$2:P$465,2,FALSE)</f>
        <v>0</v>
      </c>
      <c r="G189" s="18" t="s">
        <v>1233</v>
      </c>
      <c r="H189" s="18">
        <v>1</v>
      </c>
      <c r="I189" s="18">
        <v>0</v>
      </c>
      <c r="J189" s="18">
        <v>1</v>
      </c>
      <c r="K189" s="18">
        <v>0</v>
      </c>
      <c r="L189" s="18">
        <v>0</v>
      </c>
      <c r="M189" s="18">
        <v>0</v>
      </c>
      <c r="N189" s="18">
        <v>0</v>
      </c>
      <c r="O189" s="18">
        <v>0</v>
      </c>
      <c r="P189" s="18">
        <v>0</v>
      </c>
      <c r="Q189" s="18">
        <v>0</v>
      </c>
      <c r="R189" s="18">
        <v>0</v>
      </c>
      <c r="S189" s="18">
        <v>0</v>
      </c>
      <c r="T189" s="18">
        <v>0</v>
      </c>
      <c r="U189" s="18">
        <v>0</v>
      </c>
      <c r="V189" s="18">
        <v>0</v>
      </c>
      <c r="W189" s="18">
        <v>0</v>
      </c>
      <c r="X189" s="18">
        <v>0</v>
      </c>
      <c r="Y189" s="18">
        <v>0</v>
      </c>
      <c r="Z189" s="18">
        <v>0</v>
      </c>
      <c r="AA189" s="18">
        <v>0</v>
      </c>
      <c r="AB189" s="18">
        <v>0</v>
      </c>
      <c r="AC189" s="18">
        <v>0</v>
      </c>
      <c r="AD189" s="18">
        <v>0</v>
      </c>
      <c r="AE189" s="18">
        <v>0</v>
      </c>
      <c r="AF189" s="18" t="s">
        <v>1233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21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8">
        <v>0</v>
      </c>
      <c r="BB189" s="18">
        <v>0</v>
      </c>
      <c r="BC189" s="18">
        <v>0</v>
      </c>
      <c r="BD189" s="18">
        <v>0</v>
      </c>
      <c r="BE189" s="18">
        <v>0</v>
      </c>
      <c r="BF189" s="18">
        <v>0</v>
      </c>
      <c r="BG189" s="18">
        <v>0</v>
      </c>
      <c r="BH189" s="18">
        <v>0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0</v>
      </c>
      <c r="BP189" s="18">
        <v>0</v>
      </c>
      <c r="BQ189" s="18">
        <v>0</v>
      </c>
      <c r="BR189" s="18">
        <v>0</v>
      </c>
      <c r="BS189" s="18">
        <v>0</v>
      </c>
      <c r="BT189" s="18">
        <v>0</v>
      </c>
      <c r="BU189" s="18">
        <v>0</v>
      </c>
      <c r="BV189" s="18">
        <v>0</v>
      </c>
      <c r="BW189" s="18">
        <v>0</v>
      </c>
      <c r="BX189" s="18">
        <v>0</v>
      </c>
      <c r="BY189" s="18">
        <v>0</v>
      </c>
      <c r="BZ189" s="18">
        <v>0</v>
      </c>
      <c r="CA189" s="18">
        <v>0</v>
      </c>
      <c r="CB189" s="18">
        <v>0</v>
      </c>
      <c r="CC189" s="18">
        <v>0</v>
      </c>
      <c r="CD189" s="18">
        <v>0</v>
      </c>
    </row>
    <row r="190" spans="1:82">
      <c r="A190" s="18" t="s">
        <v>1356</v>
      </c>
      <c r="B190" s="18" t="str">
        <f>VLOOKUP(A190,All!H$2:J$465,3,FALSE)</f>
        <v>CHL | MAUCO</v>
      </c>
      <c r="C190" s="18"/>
      <c r="D190" s="18"/>
      <c r="E190" s="18">
        <f>VLOOKUP(A190,All!L$2:N$465,3,FALSE)</f>
        <v>131</v>
      </c>
      <c r="F190" s="18">
        <f>VLOOKUP(A190,All!O$2:P$465,2,FALSE)</f>
        <v>0</v>
      </c>
      <c r="G190" s="18" t="s">
        <v>1356</v>
      </c>
      <c r="H190" s="18">
        <v>1</v>
      </c>
      <c r="I190" s="18">
        <v>0</v>
      </c>
      <c r="J190" s="18">
        <v>1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 t="s">
        <v>1356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21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8">
        <v>0</v>
      </c>
      <c r="BB190" s="18">
        <v>0</v>
      </c>
      <c r="BC190" s="18">
        <v>0</v>
      </c>
      <c r="BD190" s="18">
        <v>0</v>
      </c>
      <c r="BE190" s="18">
        <v>0</v>
      </c>
      <c r="BF190" s="18">
        <v>0</v>
      </c>
      <c r="BG190" s="18">
        <v>0</v>
      </c>
      <c r="BH190" s="18">
        <v>0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0</v>
      </c>
      <c r="BP190" s="18">
        <v>0</v>
      </c>
      <c r="BQ190" s="18">
        <v>0</v>
      </c>
      <c r="BR190" s="18">
        <v>0</v>
      </c>
      <c r="BS190" s="18">
        <v>0</v>
      </c>
      <c r="BT190" s="18">
        <v>0</v>
      </c>
      <c r="BU190" s="18">
        <v>0</v>
      </c>
      <c r="BV190" s="18">
        <v>0</v>
      </c>
      <c r="BW190" s="18">
        <v>0</v>
      </c>
      <c r="BX190" s="18">
        <v>0</v>
      </c>
      <c r="BY190" s="18">
        <v>0</v>
      </c>
      <c r="BZ190" s="18">
        <v>0</v>
      </c>
      <c r="CA190" s="18">
        <v>0</v>
      </c>
      <c r="CB190" s="18">
        <v>0</v>
      </c>
      <c r="CC190" s="18">
        <v>0</v>
      </c>
      <c r="CD190" s="18">
        <v>0</v>
      </c>
    </row>
    <row r="191" spans="1:82">
      <c r="A191" s="18" t="s">
        <v>1377</v>
      </c>
      <c r="B191" s="18" t="str">
        <f>VLOOKUP(A191,All!H$2:J$465,3,FALSE)</f>
        <v>CHL | MAUCO</v>
      </c>
      <c r="C191" s="18"/>
      <c r="D191" s="18"/>
      <c r="E191" s="18">
        <f>VLOOKUP(A191,All!L$2:N$465,3,FALSE)</f>
        <v>131</v>
      </c>
      <c r="F191" s="18">
        <f>VLOOKUP(A191,All!O$2:P$465,2,FALSE)</f>
        <v>0</v>
      </c>
      <c r="G191" s="18" t="s">
        <v>1377</v>
      </c>
      <c r="H191" s="18">
        <v>1</v>
      </c>
      <c r="I191" s="18">
        <v>0</v>
      </c>
      <c r="J191" s="18">
        <v>1</v>
      </c>
      <c r="K191" s="18">
        <v>0</v>
      </c>
      <c r="L191" s="18">
        <v>0</v>
      </c>
      <c r="M191" s="18">
        <v>0</v>
      </c>
      <c r="N191" s="18">
        <v>0</v>
      </c>
      <c r="O191" s="18">
        <v>0</v>
      </c>
      <c r="P191" s="18">
        <v>0</v>
      </c>
      <c r="Q191" s="18">
        <v>0</v>
      </c>
      <c r="R191" s="18">
        <v>0</v>
      </c>
      <c r="S191" s="18">
        <v>0</v>
      </c>
      <c r="T191" s="18">
        <v>0</v>
      </c>
      <c r="U191" s="18">
        <v>0</v>
      </c>
      <c r="V191" s="18">
        <v>0</v>
      </c>
      <c r="W191" s="18">
        <v>0</v>
      </c>
      <c r="X191" s="18">
        <v>0</v>
      </c>
      <c r="Y191" s="18">
        <v>0</v>
      </c>
      <c r="Z191" s="18">
        <v>0</v>
      </c>
      <c r="AA191" s="18">
        <v>0</v>
      </c>
      <c r="AB191" s="18">
        <v>0</v>
      </c>
      <c r="AC191" s="18">
        <v>0</v>
      </c>
      <c r="AD191" s="18">
        <v>0</v>
      </c>
      <c r="AE191" s="18">
        <v>0</v>
      </c>
      <c r="AF191" s="18" t="s">
        <v>1377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21">
        <v>0</v>
      </c>
      <c r="AQ191" s="18">
        <v>0</v>
      </c>
      <c r="AR191" s="18">
        <v>0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8">
        <v>0</v>
      </c>
      <c r="BB191" s="18">
        <v>0</v>
      </c>
      <c r="BC191" s="18">
        <v>0</v>
      </c>
      <c r="BD191" s="18">
        <v>0</v>
      </c>
      <c r="BE191" s="18">
        <v>0</v>
      </c>
      <c r="BF191" s="18">
        <v>0</v>
      </c>
      <c r="BG191" s="18">
        <v>0</v>
      </c>
      <c r="BH191" s="18">
        <v>0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0</v>
      </c>
      <c r="BP191" s="18">
        <v>0</v>
      </c>
      <c r="BQ191" s="18">
        <v>0</v>
      </c>
      <c r="BR191" s="18">
        <v>0</v>
      </c>
      <c r="BS191" s="18">
        <v>0</v>
      </c>
      <c r="BT191" s="18">
        <v>0</v>
      </c>
      <c r="BU191" s="18">
        <v>0</v>
      </c>
      <c r="BV191" s="18">
        <v>0</v>
      </c>
      <c r="BW191" s="18">
        <v>0</v>
      </c>
      <c r="BX191" s="18">
        <v>0</v>
      </c>
      <c r="BY191" s="18">
        <v>0</v>
      </c>
      <c r="BZ191" s="18">
        <v>0</v>
      </c>
      <c r="CA191" s="18">
        <v>0</v>
      </c>
      <c r="CB191" s="18">
        <v>0</v>
      </c>
      <c r="CC191" s="18">
        <v>0</v>
      </c>
      <c r="CD191" s="18">
        <v>0</v>
      </c>
    </row>
    <row r="192" spans="1:82">
      <c r="A192" s="18" t="s">
        <v>1442</v>
      </c>
      <c r="B192" s="18" t="str">
        <f>VLOOKUP(A192,All!H$2:J$465,3,FALSE)</f>
        <v>CHL | MAUCO</v>
      </c>
      <c r="C192" s="18"/>
      <c r="D192" s="18"/>
      <c r="E192" s="18">
        <f>VLOOKUP(A192,All!L$2:N$465,3,FALSE)</f>
        <v>131</v>
      </c>
      <c r="F192" s="18">
        <f>VLOOKUP(A192,All!O$2:P$465,2,FALSE)</f>
        <v>0</v>
      </c>
      <c r="G192" s="18" t="s">
        <v>1442</v>
      </c>
      <c r="H192" s="18">
        <v>1</v>
      </c>
      <c r="I192" s="18">
        <v>0</v>
      </c>
      <c r="J192" s="18">
        <v>1</v>
      </c>
      <c r="K192" s="18">
        <v>0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18">
        <v>0</v>
      </c>
      <c r="S192" s="18">
        <v>0</v>
      </c>
      <c r="T192" s="18">
        <v>0</v>
      </c>
      <c r="U192" s="18">
        <v>0</v>
      </c>
      <c r="V192" s="18">
        <v>0</v>
      </c>
      <c r="W192" s="18">
        <v>0</v>
      </c>
      <c r="X192" s="18">
        <v>0</v>
      </c>
      <c r="Y192" s="18">
        <v>0</v>
      </c>
      <c r="Z192" s="18">
        <v>0</v>
      </c>
      <c r="AA192" s="18">
        <v>0</v>
      </c>
      <c r="AB192" s="18">
        <v>0</v>
      </c>
      <c r="AC192" s="18">
        <v>0</v>
      </c>
      <c r="AD192" s="18">
        <v>0</v>
      </c>
      <c r="AE192" s="18">
        <v>0</v>
      </c>
      <c r="AF192" s="18" t="s">
        <v>1442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21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8">
        <v>0</v>
      </c>
      <c r="BB192" s="18">
        <v>0</v>
      </c>
      <c r="BC192" s="18">
        <v>0</v>
      </c>
      <c r="BD192" s="18">
        <v>0</v>
      </c>
      <c r="BE192" s="18">
        <v>0</v>
      </c>
      <c r="BF192" s="18">
        <v>0</v>
      </c>
      <c r="BG192" s="18">
        <v>0</v>
      </c>
      <c r="BH192" s="18">
        <v>0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0</v>
      </c>
      <c r="BP192" s="18">
        <v>0</v>
      </c>
      <c r="BQ192" s="18">
        <v>0</v>
      </c>
      <c r="BR192" s="18">
        <v>0</v>
      </c>
      <c r="BS192" s="18">
        <v>0</v>
      </c>
      <c r="BT192" s="18">
        <v>0</v>
      </c>
      <c r="BU192" s="18">
        <v>0</v>
      </c>
      <c r="BV192" s="18">
        <v>0</v>
      </c>
      <c r="BW192" s="18">
        <v>0</v>
      </c>
      <c r="BX192" s="18">
        <v>0</v>
      </c>
      <c r="BY192" s="18">
        <v>0</v>
      </c>
      <c r="BZ192" s="18">
        <v>0</v>
      </c>
      <c r="CA192" s="18">
        <v>0</v>
      </c>
      <c r="CB192" s="18">
        <v>0</v>
      </c>
      <c r="CC192" s="18">
        <v>0</v>
      </c>
      <c r="CD192" s="18">
        <v>0</v>
      </c>
    </row>
    <row r="193" spans="1:82">
      <c r="A193" s="18" t="s">
        <v>1447</v>
      </c>
      <c r="B193" s="18" t="str">
        <f>VLOOKUP(A193,All!H$2:J$465,3,FALSE)</f>
        <v>CHL | Hospital de Curicó</v>
      </c>
      <c r="C193" s="18"/>
      <c r="D193" s="18"/>
      <c r="E193" s="18">
        <f>VLOOKUP(A193,All!L$2:N$465,3,FALSE)</f>
        <v>131</v>
      </c>
      <c r="F193" s="18">
        <f>VLOOKUP(A193,All!O$2:P$465,2,FALSE)</f>
        <v>0</v>
      </c>
      <c r="G193" s="18" t="s">
        <v>1447</v>
      </c>
      <c r="H193" s="18">
        <v>1</v>
      </c>
      <c r="I193" s="18">
        <v>0</v>
      </c>
      <c r="J193" s="18">
        <v>1</v>
      </c>
      <c r="K193" s="18">
        <v>0</v>
      </c>
      <c r="L193" s="18">
        <v>0</v>
      </c>
      <c r="M193" s="18">
        <v>0</v>
      </c>
      <c r="N193" s="18">
        <v>0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  <c r="U193" s="18">
        <v>0</v>
      </c>
      <c r="V193" s="18">
        <v>0</v>
      </c>
      <c r="W193" s="18">
        <v>0</v>
      </c>
      <c r="X193" s="18">
        <v>0</v>
      </c>
      <c r="Y193" s="18">
        <v>0</v>
      </c>
      <c r="Z193" s="18">
        <v>0</v>
      </c>
      <c r="AA193" s="18">
        <v>0</v>
      </c>
      <c r="AB193" s="18">
        <v>0</v>
      </c>
      <c r="AC193" s="18">
        <v>0</v>
      </c>
      <c r="AD193" s="18">
        <v>0</v>
      </c>
      <c r="AE193" s="18">
        <v>0</v>
      </c>
      <c r="AF193" s="18" t="s">
        <v>1447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21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8">
        <v>0</v>
      </c>
      <c r="BB193" s="18">
        <v>0</v>
      </c>
      <c r="BC193" s="18">
        <v>0</v>
      </c>
      <c r="BD193" s="18">
        <v>0</v>
      </c>
      <c r="BE193" s="18">
        <v>0</v>
      </c>
      <c r="BF193" s="18">
        <v>0</v>
      </c>
      <c r="BG193" s="18">
        <v>0</v>
      </c>
      <c r="BH193" s="18">
        <v>0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0</v>
      </c>
      <c r="BP193" s="18">
        <v>0</v>
      </c>
      <c r="BQ193" s="18">
        <v>0</v>
      </c>
      <c r="BR193" s="18">
        <v>0</v>
      </c>
      <c r="BS193" s="18">
        <v>0</v>
      </c>
      <c r="BT193" s="18">
        <v>0</v>
      </c>
      <c r="BU193" s="18">
        <v>0</v>
      </c>
      <c r="BV193" s="18">
        <v>0</v>
      </c>
      <c r="BW193" s="18">
        <v>0</v>
      </c>
      <c r="BX193" s="18">
        <v>0</v>
      </c>
      <c r="BY193" s="18">
        <v>0</v>
      </c>
      <c r="BZ193" s="18">
        <v>0</v>
      </c>
      <c r="CA193" s="18">
        <v>0</v>
      </c>
      <c r="CB193" s="18">
        <v>0</v>
      </c>
      <c r="CC193" s="18">
        <v>0</v>
      </c>
      <c r="CD193" s="18">
        <v>0</v>
      </c>
    </row>
    <row r="194" spans="1:82">
      <c r="A194" s="18" t="s">
        <v>1502</v>
      </c>
      <c r="B194" s="18" t="str">
        <f>VLOOKUP(A194,All!H$2:J$465,3,FALSE)</f>
        <v>CHL | Hospital de Curicó</v>
      </c>
      <c r="C194" s="18"/>
      <c r="D194" s="18"/>
      <c r="E194" s="18">
        <f>VLOOKUP(A194,All!L$2:N$465,3,FALSE)</f>
        <v>131</v>
      </c>
      <c r="F194" s="18">
        <f>VLOOKUP(A194,All!O$2:P$465,2,FALSE)</f>
        <v>0</v>
      </c>
      <c r="G194" s="18" t="s">
        <v>1502</v>
      </c>
      <c r="H194" s="18">
        <v>1</v>
      </c>
      <c r="I194" s="18">
        <v>0</v>
      </c>
      <c r="J194" s="18">
        <v>1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  <c r="U194" s="18">
        <v>0</v>
      </c>
      <c r="V194" s="18">
        <v>0</v>
      </c>
      <c r="W194" s="18">
        <v>0</v>
      </c>
      <c r="X194" s="18">
        <v>0</v>
      </c>
      <c r="Y194" s="18">
        <v>0</v>
      </c>
      <c r="Z194" s="18">
        <v>0</v>
      </c>
      <c r="AA194" s="18">
        <v>0</v>
      </c>
      <c r="AB194" s="18">
        <v>0</v>
      </c>
      <c r="AC194" s="18">
        <v>0</v>
      </c>
      <c r="AD194" s="18">
        <v>0</v>
      </c>
      <c r="AE194" s="18">
        <v>0</v>
      </c>
      <c r="AF194" s="18" t="s">
        <v>1502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21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8">
        <v>0</v>
      </c>
      <c r="BB194" s="18">
        <v>0</v>
      </c>
      <c r="BC194" s="18">
        <v>0</v>
      </c>
      <c r="BD194" s="18">
        <v>0</v>
      </c>
      <c r="BE194" s="18">
        <v>0</v>
      </c>
      <c r="BF194" s="18">
        <v>0</v>
      </c>
      <c r="BG194" s="18">
        <v>0</v>
      </c>
      <c r="BH194" s="18">
        <v>0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0</v>
      </c>
      <c r="BP194" s="18">
        <v>0</v>
      </c>
      <c r="BQ194" s="18">
        <v>0</v>
      </c>
      <c r="BR194" s="18">
        <v>0</v>
      </c>
      <c r="BS194" s="18">
        <v>0</v>
      </c>
      <c r="BT194" s="18">
        <v>0</v>
      </c>
      <c r="BU194" s="18">
        <v>0</v>
      </c>
      <c r="BV194" s="18">
        <v>0</v>
      </c>
      <c r="BW194" s="18">
        <v>0</v>
      </c>
      <c r="BX194" s="18">
        <v>0</v>
      </c>
      <c r="BY194" s="18">
        <v>0</v>
      </c>
      <c r="BZ194" s="18">
        <v>0</v>
      </c>
      <c r="CA194" s="18">
        <v>0</v>
      </c>
      <c r="CB194" s="18">
        <v>0</v>
      </c>
      <c r="CC194" s="18">
        <v>0</v>
      </c>
      <c r="CD194" s="18">
        <v>0</v>
      </c>
    </row>
    <row r="195" spans="1:82">
      <c r="A195" s="18" t="s">
        <v>1049</v>
      </c>
      <c r="B195" s="18" t="str">
        <f>VLOOKUP(A195,All!H$2:J$465,3,FALSE)</f>
        <v>CHL | Hospital Padre Hurtado</v>
      </c>
      <c r="C195" s="18"/>
      <c r="D195" s="18"/>
      <c r="E195" s="18">
        <f>VLOOKUP(A195,All!L$2:N$465,3,FALSE)</f>
        <v>131</v>
      </c>
      <c r="F195" s="18">
        <f>VLOOKUP(A195,All!O$2:P$465,2,FALSE)</f>
        <v>1</v>
      </c>
      <c r="G195" s="18" t="s">
        <v>1049</v>
      </c>
      <c r="H195" s="18">
        <v>1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1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 t="s">
        <v>1049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21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8">
        <v>0</v>
      </c>
      <c r="BB195" s="18">
        <v>0</v>
      </c>
      <c r="BC195" s="18">
        <v>0</v>
      </c>
      <c r="BD195" s="18">
        <v>0</v>
      </c>
      <c r="BE195" s="18">
        <v>0</v>
      </c>
      <c r="BF195" s="18">
        <v>0</v>
      </c>
      <c r="BG195" s="18">
        <v>0</v>
      </c>
      <c r="BH195" s="18">
        <v>0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0</v>
      </c>
      <c r="BP195" s="18">
        <v>0</v>
      </c>
      <c r="BQ195" s="18">
        <v>0</v>
      </c>
      <c r="BR195" s="18">
        <v>0</v>
      </c>
      <c r="BS195" s="18">
        <v>0</v>
      </c>
      <c r="BT195" s="18">
        <v>0</v>
      </c>
      <c r="BU195" s="18">
        <v>0</v>
      </c>
      <c r="BV195" s="18">
        <v>0</v>
      </c>
      <c r="BW195" s="18">
        <v>0</v>
      </c>
      <c r="BX195" s="18">
        <v>0</v>
      </c>
      <c r="BY195" s="18">
        <v>0</v>
      </c>
      <c r="BZ195" s="18">
        <v>0</v>
      </c>
      <c r="CA195" s="18">
        <v>0</v>
      </c>
      <c r="CB195" s="18">
        <v>0</v>
      </c>
      <c r="CC195" s="18">
        <v>0</v>
      </c>
      <c r="CD195" s="18">
        <v>0</v>
      </c>
    </row>
    <row r="196" spans="1:82">
      <c r="A196" s="18" t="s">
        <v>1072</v>
      </c>
      <c r="B196" s="18" t="str">
        <f>VLOOKUP(A196,All!H$2:J$465,3,FALSE)</f>
        <v>CHL | Hospital Padre Hurtado</v>
      </c>
      <c r="C196" s="18"/>
      <c r="D196" s="18"/>
      <c r="E196" s="18">
        <f>VLOOKUP(A196,All!L$2:N$465,3,FALSE)</f>
        <v>131</v>
      </c>
      <c r="F196" s="18">
        <f>VLOOKUP(A196,All!O$2:P$465,2,FALSE)</f>
        <v>1</v>
      </c>
      <c r="G196" s="18" t="s">
        <v>1072</v>
      </c>
      <c r="H196" s="18">
        <v>1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1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 t="s">
        <v>1072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21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8">
        <v>0</v>
      </c>
      <c r="BB196" s="18">
        <v>0</v>
      </c>
      <c r="BC196" s="18">
        <v>0</v>
      </c>
      <c r="BD196" s="18">
        <v>0</v>
      </c>
      <c r="BE196" s="18">
        <v>0</v>
      </c>
      <c r="BF196" s="18">
        <v>0</v>
      </c>
      <c r="BG196" s="18">
        <v>0</v>
      </c>
      <c r="BH196" s="18">
        <v>0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0</v>
      </c>
      <c r="BP196" s="18">
        <v>0</v>
      </c>
      <c r="BQ196" s="18">
        <v>0</v>
      </c>
      <c r="BR196" s="18">
        <v>0</v>
      </c>
      <c r="BS196" s="18">
        <v>0</v>
      </c>
      <c r="BT196" s="18">
        <v>0</v>
      </c>
      <c r="BU196" s="18">
        <v>0</v>
      </c>
      <c r="BV196" s="18">
        <v>0</v>
      </c>
      <c r="BW196" s="18">
        <v>0</v>
      </c>
      <c r="BX196" s="18">
        <v>0</v>
      </c>
      <c r="BY196" s="18">
        <v>0</v>
      </c>
      <c r="BZ196" s="18">
        <v>0</v>
      </c>
      <c r="CA196" s="18">
        <v>0</v>
      </c>
      <c r="CB196" s="18">
        <v>0</v>
      </c>
      <c r="CC196" s="18">
        <v>0</v>
      </c>
      <c r="CD196" s="18">
        <v>0</v>
      </c>
    </row>
    <row r="197" spans="1:82">
      <c r="A197" s="18" t="s">
        <v>1081</v>
      </c>
      <c r="B197" s="18" t="str">
        <f>VLOOKUP(A197,All!H$2:J$465,3,FALSE)</f>
        <v>CHL | Hospital Padre Hurtado</v>
      </c>
      <c r="C197" s="18"/>
      <c r="D197" s="18"/>
      <c r="E197" s="18">
        <f>VLOOKUP(A197,All!L$2:N$465,3,FALSE)</f>
        <v>131</v>
      </c>
      <c r="F197" s="18">
        <f>VLOOKUP(A197,All!O$2:P$465,2,FALSE)</f>
        <v>1</v>
      </c>
      <c r="G197" s="18" t="s">
        <v>1081</v>
      </c>
      <c r="H197" s="18">
        <v>1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1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 t="s">
        <v>1081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21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8">
        <v>0</v>
      </c>
      <c r="BB197" s="18">
        <v>0</v>
      </c>
      <c r="BC197" s="18">
        <v>0</v>
      </c>
      <c r="BD197" s="18">
        <v>0</v>
      </c>
      <c r="BE197" s="18">
        <v>0</v>
      </c>
      <c r="BF197" s="18">
        <v>0</v>
      </c>
      <c r="BG197" s="18">
        <v>0</v>
      </c>
      <c r="BH197" s="18">
        <v>0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0</v>
      </c>
      <c r="BP197" s="18">
        <v>0</v>
      </c>
      <c r="BQ197" s="18">
        <v>0</v>
      </c>
      <c r="BR197" s="18">
        <v>0</v>
      </c>
      <c r="BS197" s="18">
        <v>0</v>
      </c>
      <c r="BT197" s="18">
        <v>0</v>
      </c>
      <c r="BU197" s="18">
        <v>0</v>
      </c>
      <c r="BV197" s="18">
        <v>0</v>
      </c>
      <c r="BW197" s="18">
        <v>0</v>
      </c>
      <c r="BX197" s="18">
        <v>0</v>
      </c>
      <c r="BY197" s="18">
        <v>0</v>
      </c>
      <c r="BZ197" s="18">
        <v>0</v>
      </c>
      <c r="CA197" s="18">
        <v>0</v>
      </c>
      <c r="CB197" s="18">
        <v>0</v>
      </c>
      <c r="CC197" s="18">
        <v>0</v>
      </c>
      <c r="CD197" s="18">
        <v>0</v>
      </c>
    </row>
    <row r="198" spans="1:82">
      <c r="A198" s="18" t="s">
        <v>1106</v>
      </c>
      <c r="B198" s="18" t="str">
        <f>VLOOKUP(A198,All!H$2:J$465,3,FALSE)</f>
        <v>CHL | Hospital Padre Hurtado</v>
      </c>
      <c r="C198" s="18"/>
      <c r="D198" s="18"/>
      <c r="E198" s="18">
        <f>VLOOKUP(A198,All!L$2:N$465,3,FALSE)</f>
        <v>131</v>
      </c>
      <c r="F198" s="18">
        <f>VLOOKUP(A198,All!O$2:P$465,2,FALSE)</f>
        <v>0</v>
      </c>
      <c r="G198" s="18" t="s">
        <v>1106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  <c r="U198" s="18">
        <v>0</v>
      </c>
      <c r="V198" s="18">
        <v>0</v>
      </c>
      <c r="W198" s="18">
        <v>0</v>
      </c>
      <c r="X198" s="18">
        <v>0</v>
      </c>
      <c r="Y198" s="18">
        <v>0</v>
      </c>
      <c r="Z198" s="18">
        <v>0</v>
      </c>
      <c r="AA198" s="18">
        <v>0</v>
      </c>
      <c r="AB198" s="18">
        <v>0</v>
      </c>
      <c r="AC198" s="18">
        <v>0</v>
      </c>
      <c r="AD198" s="18">
        <v>0</v>
      </c>
      <c r="AE198" s="18">
        <v>0</v>
      </c>
      <c r="AF198" s="18" t="s">
        <v>1106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21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8">
        <v>0</v>
      </c>
      <c r="BB198" s="18">
        <v>0</v>
      </c>
      <c r="BC198" s="18">
        <v>0</v>
      </c>
      <c r="BD198" s="18">
        <v>0</v>
      </c>
      <c r="BE198" s="18">
        <v>0</v>
      </c>
      <c r="BF198" s="18">
        <v>0</v>
      </c>
      <c r="BG198" s="18">
        <v>0</v>
      </c>
      <c r="BH198" s="18">
        <v>0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0</v>
      </c>
      <c r="BP198" s="18">
        <v>0</v>
      </c>
      <c r="BQ198" s="18">
        <v>0</v>
      </c>
      <c r="BR198" s="18">
        <v>0</v>
      </c>
      <c r="BS198" s="18">
        <v>0</v>
      </c>
      <c r="BT198" s="18">
        <v>0</v>
      </c>
      <c r="BU198" s="18">
        <v>0</v>
      </c>
      <c r="BV198" s="18">
        <v>0</v>
      </c>
      <c r="BW198" s="18">
        <v>0</v>
      </c>
      <c r="BX198" s="18">
        <v>0</v>
      </c>
      <c r="BY198" s="18">
        <v>0</v>
      </c>
      <c r="BZ198" s="18">
        <v>0</v>
      </c>
      <c r="CA198" s="18">
        <v>0</v>
      </c>
      <c r="CB198" s="18">
        <v>0</v>
      </c>
      <c r="CC198" s="18">
        <v>0</v>
      </c>
      <c r="CD198" s="18">
        <v>0</v>
      </c>
    </row>
    <row r="199" spans="1:82">
      <c r="A199" s="18" t="s">
        <v>1179</v>
      </c>
      <c r="B199" s="18" t="str">
        <f>VLOOKUP(A199,All!H$2:J$465,3,FALSE)</f>
        <v>CHL | MAUCO</v>
      </c>
      <c r="C199" s="18"/>
      <c r="D199" s="18"/>
      <c r="E199" s="18">
        <f>VLOOKUP(A199,All!L$2:N$465,3,FALSE)</f>
        <v>131</v>
      </c>
      <c r="F199" s="18">
        <f>VLOOKUP(A199,All!O$2:P$465,2,FALSE)</f>
        <v>0</v>
      </c>
      <c r="G199" s="18" t="s">
        <v>1179</v>
      </c>
      <c r="H199" s="18">
        <v>1</v>
      </c>
      <c r="I199" s="18">
        <v>0</v>
      </c>
      <c r="J199" s="18">
        <v>0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18">
        <v>0</v>
      </c>
      <c r="W199" s="18">
        <v>0</v>
      </c>
      <c r="X199" s="18">
        <v>0</v>
      </c>
      <c r="Y199" s="18">
        <v>0</v>
      </c>
      <c r="Z199" s="18">
        <v>0</v>
      </c>
      <c r="AA199" s="18">
        <v>0</v>
      </c>
      <c r="AB199" s="18">
        <v>0</v>
      </c>
      <c r="AC199" s="18">
        <v>0</v>
      </c>
      <c r="AD199" s="18">
        <v>0</v>
      </c>
      <c r="AE199" s="18">
        <v>0</v>
      </c>
      <c r="AF199" s="18" t="s">
        <v>1179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21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8">
        <v>0</v>
      </c>
      <c r="BB199" s="18">
        <v>0</v>
      </c>
      <c r="BC199" s="18">
        <v>0</v>
      </c>
      <c r="BD199" s="18">
        <v>0</v>
      </c>
      <c r="BE199" s="18">
        <v>0</v>
      </c>
      <c r="BF199" s="18">
        <v>0</v>
      </c>
      <c r="BG199" s="18">
        <v>0</v>
      </c>
      <c r="BH199" s="18">
        <v>0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0</v>
      </c>
      <c r="BP199" s="18">
        <v>0</v>
      </c>
      <c r="BQ199" s="18">
        <v>0</v>
      </c>
      <c r="BR199" s="18">
        <v>0</v>
      </c>
      <c r="BS199" s="18">
        <v>0</v>
      </c>
      <c r="BT199" s="18">
        <v>0</v>
      </c>
      <c r="BU199" s="18">
        <v>0</v>
      </c>
      <c r="BV199" s="18">
        <v>0</v>
      </c>
      <c r="BW199" s="18">
        <v>0</v>
      </c>
      <c r="BX199" s="18">
        <v>0</v>
      </c>
      <c r="BY199" s="18">
        <v>0</v>
      </c>
      <c r="BZ199" s="18">
        <v>0</v>
      </c>
      <c r="CA199" s="18">
        <v>0</v>
      </c>
      <c r="CB199" s="18">
        <v>0</v>
      </c>
      <c r="CC199" s="18">
        <v>0</v>
      </c>
      <c r="CD199" s="18">
        <v>0</v>
      </c>
    </row>
    <row r="200" spans="1:82">
      <c r="A200" s="18" t="s">
        <v>1240</v>
      </c>
      <c r="B200" s="18" t="str">
        <f>VLOOKUP(A200,All!H$2:J$465,3,FALSE)</f>
        <v>CHL | MAUCO</v>
      </c>
      <c r="C200" s="18"/>
      <c r="D200" s="18"/>
      <c r="E200" s="18">
        <f>VLOOKUP(A200,All!L$2:N$465,3,FALSE)</f>
        <v>131</v>
      </c>
      <c r="F200" s="18">
        <f>VLOOKUP(A200,All!O$2:P$465,2,FALSE)</f>
        <v>0</v>
      </c>
      <c r="G200" s="18" t="s">
        <v>1240</v>
      </c>
      <c r="H200" s="18">
        <v>1</v>
      </c>
      <c r="I200" s="18">
        <v>0</v>
      </c>
      <c r="J200" s="18">
        <v>0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18">
        <v>0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18">
        <v>0</v>
      </c>
      <c r="W200" s="18">
        <v>0</v>
      </c>
      <c r="X200" s="18">
        <v>0</v>
      </c>
      <c r="Y200" s="18">
        <v>0</v>
      </c>
      <c r="Z200" s="18">
        <v>0</v>
      </c>
      <c r="AA200" s="18">
        <v>0</v>
      </c>
      <c r="AB200" s="18">
        <v>0</v>
      </c>
      <c r="AC200" s="18">
        <v>0</v>
      </c>
      <c r="AD200" s="18">
        <v>0</v>
      </c>
      <c r="AE200" s="18">
        <v>0</v>
      </c>
      <c r="AF200" s="18" t="s">
        <v>1240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21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8">
        <v>0</v>
      </c>
      <c r="BB200" s="18">
        <v>0</v>
      </c>
      <c r="BC200" s="18">
        <v>0</v>
      </c>
      <c r="BD200" s="18">
        <v>0</v>
      </c>
      <c r="BE200" s="18">
        <v>0</v>
      </c>
      <c r="BF200" s="18">
        <v>0</v>
      </c>
      <c r="BG200" s="18">
        <v>0</v>
      </c>
      <c r="BH200" s="18">
        <v>0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0</v>
      </c>
      <c r="BP200" s="18">
        <v>0</v>
      </c>
      <c r="BQ200" s="18">
        <v>0</v>
      </c>
      <c r="BR200" s="18">
        <v>0</v>
      </c>
      <c r="BS200" s="18">
        <v>0</v>
      </c>
      <c r="BT200" s="18">
        <v>0</v>
      </c>
      <c r="BU200" s="18">
        <v>0</v>
      </c>
      <c r="BV200" s="18">
        <v>0</v>
      </c>
      <c r="BW200" s="18">
        <v>0</v>
      </c>
      <c r="BX200" s="18">
        <v>0</v>
      </c>
      <c r="BY200" s="18">
        <v>0</v>
      </c>
      <c r="BZ200" s="18">
        <v>0</v>
      </c>
      <c r="CA200" s="18">
        <v>0</v>
      </c>
      <c r="CB200" s="18">
        <v>0</v>
      </c>
      <c r="CC200" s="18">
        <v>0</v>
      </c>
      <c r="CD200" s="18">
        <v>0</v>
      </c>
    </row>
    <row r="201" spans="1:82">
      <c r="A201" s="18" t="s">
        <v>1329</v>
      </c>
      <c r="B201" s="18" t="str">
        <f>VLOOKUP(A201,All!H$2:J$465,3,FALSE)</f>
        <v>CHL | MAUCO</v>
      </c>
      <c r="C201" s="18"/>
      <c r="D201" s="18"/>
      <c r="E201" s="18">
        <f>VLOOKUP(A201,All!L$2:N$465,3,FALSE)</f>
        <v>131</v>
      </c>
      <c r="F201" s="18">
        <f>VLOOKUP(A201,All!O$2:P$465,2,FALSE)</f>
        <v>0</v>
      </c>
      <c r="G201" s="18" t="s">
        <v>1329</v>
      </c>
      <c r="H201" s="18">
        <v>1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  <c r="U201" s="18">
        <v>0</v>
      </c>
      <c r="V201" s="18">
        <v>0</v>
      </c>
      <c r="W201" s="18">
        <v>0</v>
      </c>
      <c r="X201" s="18">
        <v>0</v>
      </c>
      <c r="Y201" s="18">
        <v>0</v>
      </c>
      <c r="Z201" s="18">
        <v>0</v>
      </c>
      <c r="AA201" s="18">
        <v>0</v>
      </c>
      <c r="AB201" s="18">
        <v>0</v>
      </c>
      <c r="AC201" s="18">
        <v>0</v>
      </c>
      <c r="AD201" s="18">
        <v>0</v>
      </c>
      <c r="AE201" s="18">
        <v>0</v>
      </c>
      <c r="AF201" s="18" t="s">
        <v>1329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18">
        <v>0</v>
      </c>
      <c r="AO201" s="18">
        <v>0</v>
      </c>
      <c r="AP201" s="21">
        <v>0</v>
      </c>
      <c r="AQ201" s="18">
        <v>0</v>
      </c>
      <c r="AR201" s="18">
        <v>0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8">
        <v>0</v>
      </c>
      <c r="BB201" s="18">
        <v>0</v>
      </c>
      <c r="BC201" s="18">
        <v>0</v>
      </c>
      <c r="BD201" s="18">
        <v>0</v>
      </c>
      <c r="BE201" s="18">
        <v>0</v>
      </c>
      <c r="BF201" s="18">
        <v>0</v>
      </c>
      <c r="BG201" s="18">
        <v>0</v>
      </c>
      <c r="BH201" s="18">
        <v>0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0</v>
      </c>
      <c r="BP201" s="18">
        <v>0</v>
      </c>
      <c r="BQ201" s="18">
        <v>0</v>
      </c>
      <c r="BR201" s="18">
        <v>0</v>
      </c>
      <c r="BS201" s="18">
        <v>0</v>
      </c>
      <c r="BT201" s="18">
        <v>0</v>
      </c>
      <c r="BU201" s="18">
        <v>0</v>
      </c>
      <c r="BV201" s="18">
        <v>0</v>
      </c>
      <c r="BW201" s="18">
        <v>0</v>
      </c>
      <c r="BX201" s="18">
        <v>0</v>
      </c>
      <c r="BY201" s="18">
        <v>0</v>
      </c>
      <c r="BZ201" s="18">
        <v>0</v>
      </c>
      <c r="CA201" s="18">
        <v>0</v>
      </c>
      <c r="CB201" s="18">
        <v>0</v>
      </c>
      <c r="CC201" s="18">
        <v>0</v>
      </c>
      <c r="CD201" s="18">
        <v>0</v>
      </c>
    </row>
    <row r="202" spans="1:82">
      <c r="A202" s="18" t="s">
        <v>1346</v>
      </c>
      <c r="B202" s="18" t="str">
        <f>VLOOKUP(A202,All!H$2:J$465,3,FALSE)</f>
        <v>CHL | MAUCO</v>
      </c>
      <c r="C202" s="18"/>
      <c r="D202" s="18"/>
      <c r="E202" s="18">
        <f>VLOOKUP(A202,All!L$2:N$465,3,FALSE)</f>
        <v>131</v>
      </c>
      <c r="F202" s="18">
        <f>VLOOKUP(A202,All!O$2:P$465,2,FALSE)</f>
        <v>0</v>
      </c>
      <c r="G202" s="18" t="s">
        <v>1346</v>
      </c>
      <c r="H202" s="18">
        <v>1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 t="s">
        <v>1346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21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8">
        <v>0</v>
      </c>
      <c r="BB202" s="18">
        <v>0</v>
      </c>
      <c r="BC202" s="18">
        <v>0</v>
      </c>
      <c r="BD202" s="18">
        <v>0</v>
      </c>
      <c r="BE202" s="18">
        <v>0</v>
      </c>
      <c r="BF202" s="18">
        <v>0</v>
      </c>
      <c r="BG202" s="18">
        <v>0</v>
      </c>
      <c r="BH202" s="18">
        <v>0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0</v>
      </c>
      <c r="BP202" s="18">
        <v>0</v>
      </c>
      <c r="BQ202" s="18">
        <v>0</v>
      </c>
      <c r="BR202" s="18">
        <v>0</v>
      </c>
      <c r="BS202" s="18">
        <v>0</v>
      </c>
      <c r="BT202" s="18">
        <v>0</v>
      </c>
      <c r="BU202" s="18">
        <v>0</v>
      </c>
      <c r="BV202" s="18">
        <v>0</v>
      </c>
      <c r="BW202" s="18">
        <v>0</v>
      </c>
      <c r="BX202" s="18">
        <v>0</v>
      </c>
      <c r="BY202" s="18">
        <v>0</v>
      </c>
      <c r="BZ202" s="18">
        <v>0</v>
      </c>
      <c r="CA202" s="18">
        <v>0</v>
      </c>
      <c r="CB202" s="18">
        <v>0</v>
      </c>
      <c r="CC202" s="18">
        <v>0</v>
      </c>
      <c r="CD202" s="18">
        <v>0</v>
      </c>
    </row>
    <row r="203" spans="1:82">
      <c r="A203" s="18" t="s">
        <v>1358</v>
      </c>
      <c r="B203" s="18" t="str">
        <f>VLOOKUP(A203,All!H$2:J$465,3,FALSE)</f>
        <v>CHL | MAUCO</v>
      </c>
      <c r="C203" s="18"/>
      <c r="D203" s="18"/>
      <c r="E203" s="18">
        <f>VLOOKUP(A203,All!L$2:N$465,3,FALSE)</f>
        <v>131</v>
      </c>
      <c r="F203" s="18">
        <f>VLOOKUP(A203,All!O$2:P$465,2,FALSE)</f>
        <v>0</v>
      </c>
      <c r="G203" s="18" t="s">
        <v>1358</v>
      </c>
      <c r="H203" s="18">
        <v>1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18">
        <v>0</v>
      </c>
      <c r="W203" s="18">
        <v>0</v>
      </c>
      <c r="X203" s="18">
        <v>0</v>
      </c>
      <c r="Y203" s="18">
        <v>0</v>
      </c>
      <c r="Z203" s="18">
        <v>0</v>
      </c>
      <c r="AA203" s="18">
        <v>0</v>
      </c>
      <c r="AB203" s="18">
        <v>0</v>
      </c>
      <c r="AC203" s="18">
        <v>0</v>
      </c>
      <c r="AD203" s="18">
        <v>0</v>
      </c>
      <c r="AE203" s="18">
        <v>0</v>
      </c>
      <c r="AF203" s="18" t="s">
        <v>1358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21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8">
        <v>0</v>
      </c>
      <c r="BB203" s="18">
        <v>0</v>
      </c>
      <c r="BC203" s="18">
        <v>0</v>
      </c>
      <c r="BD203" s="18">
        <v>0</v>
      </c>
      <c r="BE203" s="18">
        <v>0</v>
      </c>
      <c r="BF203" s="18">
        <v>0</v>
      </c>
      <c r="BG203" s="18">
        <v>0</v>
      </c>
      <c r="BH203" s="18">
        <v>0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0</v>
      </c>
      <c r="BP203" s="18">
        <v>0</v>
      </c>
      <c r="BQ203" s="18">
        <v>0</v>
      </c>
      <c r="BR203" s="18">
        <v>0</v>
      </c>
      <c r="BS203" s="18">
        <v>0</v>
      </c>
      <c r="BT203" s="18">
        <v>0</v>
      </c>
      <c r="BU203" s="18">
        <v>0</v>
      </c>
      <c r="BV203" s="18">
        <v>0</v>
      </c>
      <c r="BW203" s="18">
        <v>0</v>
      </c>
      <c r="BX203" s="18">
        <v>0</v>
      </c>
      <c r="BY203" s="18">
        <v>0</v>
      </c>
      <c r="BZ203" s="18">
        <v>0</v>
      </c>
      <c r="CA203" s="18">
        <v>0</v>
      </c>
      <c r="CB203" s="18">
        <v>0</v>
      </c>
      <c r="CC203" s="18">
        <v>0</v>
      </c>
      <c r="CD203" s="18">
        <v>0</v>
      </c>
    </row>
    <row r="204" spans="1:82">
      <c r="A204" s="18" t="s">
        <v>1385</v>
      </c>
      <c r="B204" s="18" t="str">
        <f>VLOOKUP(A204,All!H$2:J$465,3,FALSE)</f>
        <v>CHL | MAUCO</v>
      </c>
      <c r="C204" s="18"/>
      <c r="D204" s="18"/>
      <c r="E204" s="18">
        <f>VLOOKUP(A204,All!L$2:N$465,3,FALSE)</f>
        <v>131</v>
      </c>
      <c r="F204" s="18">
        <f>VLOOKUP(A204,All!O$2:P$465,2,FALSE)</f>
        <v>0</v>
      </c>
      <c r="G204" s="18" t="s">
        <v>1385</v>
      </c>
      <c r="H204" s="18">
        <v>1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18">
        <v>0</v>
      </c>
      <c r="W204" s="18">
        <v>0</v>
      </c>
      <c r="X204" s="18">
        <v>0</v>
      </c>
      <c r="Y204" s="18">
        <v>0</v>
      </c>
      <c r="Z204" s="18">
        <v>0</v>
      </c>
      <c r="AA204" s="18">
        <v>0</v>
      </c>
      <c r="AB204" s="18">
        <v>0</v>
      </c>
      <c r="AC204" s="18">
        <v>0</v>
      </c>
      <c r="AD204" s="18">
        <v>0</v>
      </c>
      <c r="AE204" s="18">
        <v>0</v>
      </c>
      <c r="AF204" s="18" t="s">
        <v>1385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21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8">
        <v>0</v>
      </c>
      <c r="BB204" s="18">
        <v>0</v>
      </c>
      <c r="BC204" s="18">
        <v>0</v>
      </c>
      <c r="BD204" s="18">
        <v>0</v>
      </c>
      <c r="BE204" s="18">
        <v>0</v>
      </c>
      <c r="BF204" s="18">
        <v>0</v>
      </c>
      <c r="BG204" s="18">
        <v>0</v>
      </c>
      <c r="BH204" s="18">
        <v>0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0</v>
      </c>
      <c r="BP204" s="18">
        <v>0</v>
      </c>
      <c r="BQ204" s="18">
        <v>0</v>
      </c>
      <c r="BR204" s="18">
        <v>0</v>
      </c>
      <c r="BS204" s="18">
        <v>0</v>
      </c>
      <c r="BT204" s="18">
        <v>0</v>
      </c>
      <c r="BU204" s="18">
        <v>0</v>
      </c>
      <c r="BV204" s="18">
        <v>0</v>
      </c>
      <c r="BW204" s="18">
        <v>0</v>
      </c>
      <c r="BX204" s="18">
        <v>0</v>
      </c>
      <c r="BY204" s="18">
        <v>0</v>
      </c>
      <c r="BZ204" s="18">
        <v>0</v>
      </c>
      <c r="CA204" s="18">
        <v>0</v>
      </c>
      <c r="CB204" s="18">
        <v>0</v>
      </c>
      <c r="CC204" s="18">
        <v>0</v>
      </c>
      <c r="CD204" s="18">
        <v>0</v>
      </c>
    </row>
    <row r="205" spans="1:82">
      <c r="A205" s="18" t="s">
        <v>1406</v>
      </c>
      <c r="B205" s="18" t="str">
        <f>VLOOKUP(A205,All!H$2:J$465,3,FALSE)</f>
        <v>CHL | Hospital de Curicó</v>
      </c>
      <c r="C205" s="18"/>
      <c r="D205" s="18"/>
      <c r="E205" s="18">
        <f>VLOOKUP(A205,All!L$2:N$465,3,FALSE)</f>
        <v>131</v>
      </c>
      <c r="F205" s="18">
        <f>VLOOKUP(A205,All!O$2:P$465,2,FALSE)</f>
        <v>1</v>
      </c>
      <c r="G205" s="18" t="s">
        <v>1406</v>
      </c>
      <c r="H205" s="18">
        <v>1</v>
      </c>
      <c r="I205" s="18">
        <v>0</v>
      </c>
      <c r="J205" s="18">
        <v>0</v>
      </c>
      <c r="K205" s="18">
        <v>0</v>
      </c>
      <c r="L205" s="18">
        <v>0</v>
      </c>
      <c r="M205" s="18">
        <v>1</v>
      </c>
      <c r="N205" s="18">
        <v>0</v>
      </c>
      <c r="O205" s="18">
        <v>0</v>
      </c>
      <c r="P205" s="18">
        <v>1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18">
        <v>0</v>
      </c>
      <c r="W205" s="18">
        <v>0</v>
      </c>
      <c r="X205" s="18">
        <v>0</v>
      </c>
      <c r="Y205" s="18">
        <v>0</v>
      </c>
      <c r="Z205" s="18">
        <v>0</v>
      </c>
      <c r="AA205" s="18">
        <v>0</v>
      </c>
      <c r="AB205" s="18">
        <v>0</v>
      </c>
      <c r="AC205" s="18">
        <v>0</v>
      </c>
      <c r="AD205" s="18">
        <v>0</v>
      </c>
      <c r="AE205" s="18">
        <v>0</v>
      </c>
      <c r="AF205" s="18" t="s">
        <v>1406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21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18">
        <v>0</v>
      </c>
      <c r="AW205" s="18">
        <v>1</v>
      </c>
      <c r="AX205" s="18">
        <v>0</v>
      </c>
      <c r="AY205" s="18">
        <v>0</v>
      </c>
      <c r="AZ205" s="18">
        <v>1</v>
      </c>
      <c r="BA205" s="18">
        <v>0</v>
      </c>
      <c r="BB205" s="18">
        <v>0</v>
      </c>
      <c r="BC205" s="18">
        <v>0</v>
      </c>
      <c r="BD205" s="18">
        <v>0</v>
      </c>
      <c r="BE205" s="18">
        <v>0</v>
      </c>
      <c r="BF205" s="18">
        <v>0</v>
      </c>
      <c r="BG205" s="18">
        <v>0</v>
      </c>
      <c r="BH205" s="18">
        <v>0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0</v>
      </c>
      <c r="BP205" s="18">
        <v>0</v>
      </c>
      <c r="BQ205" s="18">
        <v>0</v>
      </c>
      <c r="BR205" s="18">
        <v>0</v>
      </c>
      <c r="BS205" s="18">
        <v>0</v>
      </c>
      <c r="BT205" s="18">
        <v>0</v>
      </c>
      <c r="BU205" s="18">
        <v>0</v>
      </c>
      <c r="BV205" s="18">
        <v>0</v>
      </c>
      <c r="BW205" s="18">
        <v>0</v>
      </c>
      <c r="BX205" s="18">
        <v>0</v>
      </c>
      <c r="BY205" s="18">
        <v>0</v>
      </c>
      <c r="BZ205" s="18">
        <v>0</v>
      </c>
      <c r="CA205" s="18">
        <v>0</v>
      </c>
      <c r="CB205" s="18">
        <v>0</v>
      </c>
      <c r="CC205" s="18">
        <v>0</v>
      </c>
      <c r="CD205" s="18">
        <v>0</v>
      </c>
    </row>
    <row r="206" spans="1:82">
      <c r="A206" s="18" t="s">
        <v>1408</v>
      </c>
      <c r="B206" s="18" t="str">
        <f>VLOOKUP(A206,All!H$2:J$465,3,FALSE)</f>
        <v>CHL | Hospital de Curicó</v>
      </c>
      <c r="C206" s="18"/>
      <c r="D206" s="18"/>
      <c r="E206" s="18">
        <f>VLOOKUP(A206,All!L$2:N$465,3,FALSE)</f>
        <v>131</v>
      </c>
      <c r="F206" s="18">
        <f>VLOOKUP(A206,All!O$2:P$465,2,FALSE)</f>
        <v>1</v>
      </c>
      <c r="G206" s="18" t="s">
        <v>1408</v>
      </c>
      <c r="H206" s="18">
        <v>1</v>
      </c>
      <c r="I206" s="18">
        <v>0</v>
      </c>
      <c r="J206" s="18">
        <v>0</v>
      </c>
      <c r="K206" s="18">
        <v>0</v>
      </c>
      <c r="L206" s="18">
        <v>0</v>
      </c>
      <c r="M206" s="18">
        <v>1</v>
      </c>
      <c r="N206" s="18">
        <v>0</v>
      </c>
      <c r="O206" s="18">
        <v>0</v>
      </c>
      <c r="P206" s="18">
        <v>1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 t="s">
        <v>1408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21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1</v>
      </c>
      <c r="AX206" s="18">
        <v>0</v>
      </c>
      <c r="AY206" s="18">
        <v>0</v>
      </c>
      <c r="AZ206" s="18">
        <v>1</v>
      </c>
      <c r="BA206" s="18">
        <v>0</v>
      </c>
      <c r="BB206" s="18">
        <v>0</v>
      </c>
      <c r="BC206" s="18">
        <v>0</v>
      </c>
      <c r="BD206" s="18">
        <v>0</v>
      </c>
      <c r="BE206" s="18">
        <v>0</v>
      </c>
      <c r="BF206" s="18">
        <v>0</v>
      </c>
      <c r="BG206" s="18">
        <v>0</v>
      </c>
      <c r="BH206" s="18">
        <v>0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0</v>
      </c>
      <c r="BP206" s="18">
        <v>0</v>
      </c>
      <c r="BQ206" s="18">
        <v>0</v>
      </c>
      <c r="BR206" s="18">
        <v>0</v>
      </c>
      <c r="BS206" s="18">
        <v>0</v>
      </c>
      <c r="BT206" s="18">
        <v>0</v>
      </c>
      <c r="BU206" s="18">
        <v>0</v>
      </c>
      <c r="BV206" s="18">
        <v>0</v>
      </c>
      <c r="BW206" s="18">
        <v>0</v>
      </c>
      <c r="BX206" s="18">
        <v>0</v>
      </c>
      <c r="BY206" s="18">
        <v>0</v>
      </c>
      <c r="BZ206" s="18">
        <v>0</v>
      </c>
      <c r="CA206" s="18">
        <v>0</v>
      </c>
      <c r="CB206" s="18">
        <v>0</v>
      </c>
      <c r="CC206" s="18">
        <v>0</v>
      </c>
      <c r="CD206" s="18">
        <v>0</v>
      </c>
    </row>
    <row r="207" spans="1:82">
      <c r="A207" s="18" t="s">
        <v>1422</v>
      </c>
      <c r="B207" s="18" t="str">
        <f>VLOOKUP(A207,All!H$2:J$465,3,FALSE)</f>
        <v>CHL | Hospital de Curicó</v>
      </c>
      <c r="C207" s="18"/>
      <c r="D207" s="18"/>
      <c r="E207" s="18">
        <f>VLOOKUP(A207,All!L$2:N$465,3,FALSE)</f>
        <v>131</v>
      </c>
      <c r="F207" s="18">
        <f>VLOOKUP(A207,All!O$2:P$465,2,FALSE)</f>
        <v>1</v>
      </c>
      <c r="G207" s="18" t="s">
        <v>1422</v>
      </c>
      <c r="H207" s="18">
        <v>1</v>
      </c>
      <c r="I207" s="18">
        <v>0</v>
      </c>
      <c r="J207" s="18">
        <v>0</v>
      </c>
      <c r="K207" s="18">
        <v>0</v>
      </c>
      <c r="L207" s="18">
        <v>0</v>
      </c>
      <c r="M207" s="18">
        <v>1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  <c r="U207" s="18">
        <v>0</v>
      </c>
      <c r="V207" s="18">
        <v>0</v>
      </c>
      <c r="W207" s="18">
        <v>0</v>
      </c>
      <c r="X207" s="18">
        <v>0</v>
      </c>
      <c r="Y207" s="18">
        <v>0</v>
      </c>
      <c r="Z207" s="18">
        <v>0</v>
      </c>
      <c r="AA207" s="18">
        <v>0</v>
      </c>
      <c r="AB207" s="18">
        <v>0</v>
      </c>
      <c r="AC207" s="18">
        <v>0</v>
      </c>
      <c r="AD207" s="18">
        <v>0</v>
      </c>
      <c r="AE207" s="18">
        <v>0</v>
      </c>
      <c r="AF207" s="18" t="s">
        <v>1422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21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8">
        <v>0</v>
      </c>
      <c r="BB207" s="18">
        <v>0</v>
      </c>
      <c r="BC207" s="18">
        <v>0</v>
      </c>
      <c r="BD207" s="18">
        <v>0</v>
      </c>
      <c r="BE207" s="18">
        <v>0</v>
      </c>
      <c r="BF207" s="18">
        <v>0</v>
      </c>
      <c r="BG207" s="18">
        <v>0</v>
      </c>
      <c r="BH207" s="18">
        <v>0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0</v>
      </c>
      <c r="BP207" s="18">
        <v>0</v>
      </c>
      <c r="BQ207" s="18">
        <v>0</v>
      </c>
      <c r="BR207" s="18">
        <v>0</v>
      </c>
      <c r="BS207" s="18">
        <v>0</v>
      </c>
      <c r="BT207" s="18">
        <v>0</v>
      </c>
      <c r="BU207" s="18">
        <v>0</v>
      </c>
      <c r="BV207" s="18">
        <v>0</v>
      </c>
      <c r="BW207" s="18">
        <v>0</v>
      </c>
      <c r="BX207" s="18">
        <v>0</v>
      </c>
      <c r="BY207" s="18">
        <v>0</v>
      </c>
      <c r="BZ207" s="18">
        <v>0</v>
      </c>
      <c r="CA207" s="18">
        <v>0</v>
      </c>
      <c r="CB207" s="18">
        <v>0</v>
      </c>
      <c r="CC207" s="18">
        <v>0</v>
      </c>
      <c r="CD207" s="18">
        <v>0</v>
      </c>
    </row>
    <row r="208" spans="1:82">
      <c r="A208" s="18" t="s">
        <v>1424</v>
      </c>
      <c r="B208" s="18" t="str">
        <f>VLOOKUP(A208,All!H$2:J$465,3,FALSE)</f>
        <v>CHL | Hospital de Curicó</v>
      </c>
      <c r="C208" s="18"/>
      <c r="D208" s="18"/>
      <c r="E208" s="18">
        <f>VLOOKUP(A208,All!L$2:N$465,3,FALSE)</f>
        <v>131</v>
      </c>
      <c r="F208" s="18">
        <f>VLOOKUP(A208,All!O$2:P$465,2,FALSE)</f>
        <v>1</v>
      </c>
      <c r="G208" s="18" t="s">
        <v>1424</v>
      </c>
      <c r="H208" s="18">
        <v>1</v>
      </c>
      <c r="I208" s="18">
        <v>0</v>
      </c>
      <c r="J208" s="18">
        <v>0</v>
      </c>
      <c r="K208" s="18">
        <v>0</v>
      </c>
      <c r="L208" s="18">
        <v>0</v>
      </c>
      <c r="M208" s="18">
        <v>1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  <c r="U208" s="18">
        <v>0</v>
      </c>
      <c r="V208" s="18">
        <v>0</v>
      </c>
      <c r="W208" s="18">
        <v>0</v>
      </c>
      <c r="X208" s="18">
        <v>0</v>
      </c>
      <c r="Y208" s="18">
        <v>0</v>
      </c>
      <c r="Z208" s="18">
        <v>0</v>
      </c>
      <c r="AA208" s="18">
        <v>0</v>
      </c>
      <c r="AB208" s="18">
        <v>0</v>
      </c>
      <c r="AC208" s="18">
        <v>0</v>
      </c>
      <c r="AD208" s="18">
        <v>0</v>
      </c>
      <c r="AE208" s="18">
        <v>0</v>
      </c>
      <c r="AF208" s="18" t="s">
        <v>1424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21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8">
        <v>0</v>
      </c>
      <c r="BB208" s="18">
        <v>0</v>
      </c>
      <c r="BC208" s="18">
        <v>0</v>
      </c>
      <c r="BD208" s="18">
        <v>0</v>
      </c>
      <c r="BE208" s="18">
        <v>0</v>
      </c>
      <c r="BF208" s="18">
        <v>0</v>
      </c>
      <c r="BG208" s="18">
        <v>0</v>
      </c>
      <c r="BH208" s="18">
        <v>0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0</v>
      </c>
      <c r="BP208" s="18">
        <v>0</v>
      </c>
      <c r="BQ208" s="18">
        <v>0</v>
      </c>
      <c r="BR208" s="18">
        <v>0</v>
      </c>
      <c r="BS208" s="18">
        <v>0</v>
      </c>
      <c r="BT208" s="18">
        <v>0</v>
      </c>
      <c r="BU208" s="18">
        <v>0</v>
      </c>
      <c r="BV208" s="18">
        <v>0</v>
      </c>
      <c r="BW208" s="18">
        <v>0</v>
      </c>
      <c r="BX208" s="18">
        <v>0</v>
      </c>
      <c r="BY208" s="18">
        <v>0</v>
      </c>
      <c r="BZ208" s="18">
        <v>0</v>
      </c>
      <c r="CA208" s="18">
        <v>0</v>
      </c>
      <c r="CB208" s="18">
        <v>0</v>
      </c>
      <c r="CC208" s="18">
        <v>0</v>
      </c>
      <c r="CD208" s="18">
        <v>0</v>
      </c>
    </row>
    <row r="209" spans="1:82">
      <c r="A209" s="18" t="s">
        <v>1456</v>
      </c>
      <c r="B209" s="18" t="str">
        <f>VLOOKUP(A209,All!H$2:J$465,3,FALSE)</f>
        <v>CHL | Hospital de Curicó</v>
      </c>
      <c r="C209" s="18"/>
      <c r="D209" s="18"/>
      <c r="E209" s="18">
        <f>VLOOKUP(A209,All!L$2:N$465,3,FALSE)</f>
        <v>131</v>
      </c>
      <c r="F209" s="18">
        <f>VLOOKUP(A209,All!O$2:P$465,2,FALSE)</f>
        <v>1</v>
      </c>
      <c r="G209" s="18" t="s">
        <v>1456</v>
      </c>
      <c r="H209" s="18">
        <v>1</v>
      </c>
      <c r="I209" s="18">
        <v>0</v>
      </c>
      <c r="J209" s="18">
        <v>0</v>
      </c>
      <c r="K209" s="18">
        <v>0</v>
      </c>
      <c r="L209" s="18">
        <v>0</v>
      </c>
      <c r="M209" s="18">
        <v>1</v>
      </c>
      <c r="N209" s="18">
        <v>0</v>
      </c>
      <c r="O209" s="18">
        <v>0</v>
      </c>
      <c r="P209" s="18">
        <v>0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18">
        <v>0</v>
      </c>
      <c r="W209" s="18">
        <v>0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8">
        <v>0</v>
      </c>
      <c r="AD209" s="18">
        <v>0</v>
      </c>
      <c r="AE209" s="18">
        <v>0</v>
      </c>
      <c r="AF209" s="18" t="s">
        <v>1456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21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8">
        <v>0</v>
      </c>
      <c r="BB209" s="18">
        <v>0</v>
      </c>
      <c r="BC209" s="18">
        <v>0</v>
      </c>
      <c r="BD209" s="18">
        <v>0</v>
      </c>
      <c r="BE209" s="18">
        <v>0</v>
      </c>
      <c r="BF209" s="18">
        <v>0</v>
      </c>
      <c r="BG209" s="18">
        <v>0</v>
      </c>
      <c r="BH209" s="18">
        <v>0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0</v>
      </c>
      <c r="BP209" s="18">
        <v>0</v>
      </c>
      <c r="BQ209" s="18">
        <v>0</v>
      </c>
      <c r="BR209" s="18">
        <v>0</v>
      </c>
      <c r="BS209" s="18">
        <v>0</v>
      </c>
      <c r="BT209" s="18">
        <v>0</v>
      </c>
      <c r="BU209" s="18">
        <v>0</v>
      </c>
      <c r="BV209" s="18">
        <v>0</v>
      </c>
      <c r="BW209" s="18">
        <v>0</v>
      </c>
      <c r="BX209" s="18">
        <v>0</v>
      </c>
      <c r="BY209" s="18">
        <v>0</v>
      </c>
      <c r="BZ209" s="18">
        <v>0</v>
      </c>
      <c r="CA209" s="18">
        <v>0</v>
      </c>
      <c r="CB209" s="18">
        <v>0</v>
      </c>
      <c r="CC209" s="18">
        <v>0</v>
      </c>
      <c r="CD209" s="18">
        <v>0</v>
      </c>
    </row>
    <row r="210" spans="1:82">
      <c r="A210" s="18" t="s">
        <v>1490</v>
      </c>
      <c r="B210" s="18" t="str">
        <f>VLOOKUP(A210,All!H$2:J$465,3,FALSE)</f>
        <v>CHL | Hospital de Curicó</v>
      </c>
      <c r="C210" s="18"/>
      <c r="D210" s="18"/>
      <c r="E210" s="18">
        <f>VLOOKUP(A210,All!L$2:N$465,3,FALSE)</f>
        <v>131</v>
      </c>
      <c r="F210" s="18">
        <f>VLOOKUP(A210,All!O$2:P$465,2,FALSE)</f>
        <v>1</v>
      </c>
      <c r="G210" s="18" t="s">
        <v>1490</v>
      </c>
      <c r="H210" s="18">
        <v>1</v>
      </c>
      <c r="I210" s="18">
        <v>0</v>
      </c>
      <c r="J210" s="18">
        <v>0</v>
      </c>
      <c r="K210" s="18">
        <v>0</v>
      </c>
      <c r="L210" s="18">
        <v>0</v>
      </c>
      <c r="M210" s="18">
        <v>1</v>
      </c>
      <c r="N210" s="18">
        <v>0</v>
      </c>
      <c r="O210" s="18">
        <v>0</v>
      </c>
      <c r="P210" s="18">
        <v>0</v>
      </c>
      <c r="Q210" s="18">
        <v>0</v>
      </c>
      <c r="R210" s="18">
        <v>0</v>
      </c>
      <c r="S210" s="18">
        <v>0</v>
      </c>
      <c r="T210" s="18">
        <v>0</v>
      </c>
      <c r="U210" s="18">
        <v>0</v>
      </c>
      <c r="V210" s="18">
        <v>0</v>
      </c>
      <c r="W210" s="18">
        <v>0</v>
      </c>
      <c r="X210" s="18">
        <v>0</v>
      </c>
      <c r="Y210" s="18">
        <v>0</v>
      </c>
      <c r="Z210" s="18">
        <v>0</v>
      </c>
      <c r="AA210" s="18">
        <v>0</v>
      </c>
      <c r="AB210" s="18">
        <v>0</v>
      </c>
      <c r="AC210" s="18">
        <v>0</v>
      </c>
      <c r="AD210" s="18">
        <v>0</v>
      </c>
      <c r="AE210" s="18">
        <v>0</v>
      </c>
      <c r="AF210" s="18" t="s">
        <v>1490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21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8">
        <v>0</v>
      </c>
      <c r="BB210" s="18">
        <v>0</v>
      </c>
      <c r="BC210" s="18">
        <v>0</v>
      </c>
      <c r="BD210" s="18">
        <v>0</v>
      </c>
      <c r="BE210" s="18">
        <v>0</v>
      </c>
      <c r="BF210" s="18">
        <v>0</v>
      </c>
      <c r="BG210" s="18">
        <v>0</v>
      </c>
      <c r="BH210" s="18">
        <v>0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0</v>
      </c>
      <c r="BP210" s="18">
        <v>0</v>
      </c>
      <c r="BQ210" s="18">
        <v>0</v>
      </c>
      <c r="BR210" s="18">
        <v>0</v>
      </c>
      <c r="BS210" s="18">
        <v>0</v>
      </c>
      <c r="BT210" s="18">
        <v>0</v>
      </c>
      <c r="BU210" s="18">
        <v>0</v>
      </c>
      <c r="BV210" s="18">
        <v>0</v>
      </c>
      <c r="BW210" s="18">
        <v>0</v>
      </c>
      <c r="BX210" s="18">
        <v>0</v>
      </c>
      <c r="BY210" s="18">
        <v>0</v>
      </c>
      <c r="BZ210" s="18">
        <v>0</v>
      </c>
      <c r="CA210" s="18">
        <v>0</v>
      </c>
      <c r="CB210" s="18">
        <v>0</v>
      </c>
      <c r="CC210" s="18">
        <v>0</v>
      </c>
      <c r="CD210" s="18">
        <v>0</v>
      </c>
    </row>
    <row r="211" spans="1:82">
      <c r="A211" s="18" t="s">
        <v>1492</v>
      </c>
      <c r="B211" s="18" t="str">
        <f>VLOOKUP(A211,All!H$2:J$465,3,FALSE)</f>
        <v>CHL | Hospital de Curicó</v>
      </c>
      <c r="C211" s="18"/>
      <c r="D211" s="18"/>
      <c r="E211" s="18">
        <f>VLOOKUP(A211,All!L$2:N$465,3,FALSE)</f>
        <v>131</v>
      </c>
      <c r="F211" s="18">
        <f>VLOOKUP(A211,All!O$2:P$465,2,FALSE)</f>
        <v>1</v>
      </c>
      <c r="G211" s="18" t="s">
        <v>1492</v>
      </c>
      <c r="H211" s="18">
        <v>1</v>
      </c>
      <c r="I211" s="18">
        <v>0</v>
      </c>
      <c r="J211" s="18">
        <v>0</v>
      </c>
      <c r="K211" s="18">
        <v>0</v>
      </c>
      <c r="L211" s="18">
        <v>0</v>
      </c>
      <c r="M211" s="18">
        <v>1</v>
      </c>
      <c r="N211" s="18">
        <v>0</v>
      </c>
      <c r="O211" s="18">
        <v>0</v>
      </c>
      <c r="P211" s="18">
        <v>0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  <c r="AC211" s="18">
        <v>0</v>
      </c>
      <c r="AD211" s="18">
        <v>0</v>
      </c>
      <c r="AE211" s="18">
        <v>0</v>
      </c>
      <c r="AF211" s="18" t="s">
        <v>1492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21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8">
        <v>0</v>
      </c>
      <c r="BB211" s="18">
        <v>0</v>
      </c>
      <c r="BC211" s="18">
        <v>0</v>
      </c>
      <c r="BD211" s="18">
        <v>0</v>
      </c>
      <c r="BE211" s="18">
        <v>0</v>
      </c>
      <c r="BF211" s="18">
        <v>0</v>
      </c>
      <c r="BG211" s="18">
        <v>0</v>
      </c>
      <c r="BH211" s="18">
        <v>0</v>
      </c>
      <c r="BI211" s="18">
        <v>0</v>
      </c>
      <c r="BJ211" s="18">
        <v>0</v>
      </c>
      <c r="BK211" s="18">
        <v>0</v>
      </c>
      <c r="BL211" s="18">
        <v>0</v>
      </c>
      <c r="BM211" s="18">
        <v>0</v>
      </c>
      <c r="BN211" s="18">
        <v>0</v>
      </c>
      <c r="BO211" s="18">
        <v>0</v>
      </c>
      <c r="BP211" s="18">
        <v>0</v>
      </c>
      <c r="BQ211" s="18">
        <v>0</v>
      </c>
      <c r="BR211" s="18">
        <v>0</v>
      </c>
      <c r="BS211" s="18">
        <v>0</v>
      </c>
      <c r="BT211" s="18">
        <v>0</v>
      </c>
      <c r="BU211" s="18">
        <v>0</v>
      </c>
      <c r="BV211" s="18">
        <v>0</v>
      </c>
      <c r="BW211" s="18">
        <v>0</v>
      </c>
      <c r="BX211" s="18">
        <v>0</v>
      </c>
      <c r="BY211" s="18">
        <v>0</v>
      </c>
      <c r="BZ211" s="18">
        <v>0</v>
      </c>
      <c r="CA211" s="18">
        <v>0</v>
      </c>
      <c r="CB211" s="18">
        <v>0</v>
      </c>
      <c r="CC211" s="18">
        <v>0</v>
      </c>
      <c r="CD211" s="18">
        <v>0</v>
      </c>
    </row>
    <row r="212" spans="1:82">
      <c r="A212" s="18" t="s">
        <v>1525</v>
      </c>
      <c r="B212" s="18" t="str">
        <f>VLOOKUP(A212,All!H$2:J$465,3,FALSE)</f>
        <v>CHL | Hospital de Curicó</v>
      </c>
      <c r="C212" s="18"/>
      <c r="D212" s="18"/>
      <c r="E212" s="18">
        <f>VLOOKUP(A212,All!L$2:N$465,3,FALSE)</f>
        <v>131</v>
      </c>
      <c r="F212" s="18">
        <f>VLOOKUP(A212,All!O$2:P$465,2,FALSE)</f>
        <v>1</v>
      </c>
      <c r="G212" s="18" t="s">
        <v>1525</v>
      </c>
      <c r="H212" s="18">
        <v>1</v>
      </c>
      <c r="I212" s="18">
        <v>0</v>
      </c>
      <c r="J212" s="18">
        <v>0</v>
      </c>
      <c r="K212" s="18">
        <v>0</v>
      </c>
      <c r="L212" s="18">
        <v>0</v>
      </c>
      <c r="M212" s="18">
        <v>1</v>
      </c>
      <c r="N212" s="18">
        <v>0</v>
      </c>
      <c r="O212" s="18">
        <v>0</v>
      </c>
      <c r="P212" s="18">
        <v>0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  <c r="AC212" s="18">
        <v>0</v>
      </c>
      <c r="AD212" s="18">
        <v>0</v>
      </c>
      <c r="AE212" s="18">
        <v>0</v>
      </c>
      <c r="AF212" s="18" t="s">
        <v>1525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21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8">
        <v>0</v>
      </c>
      <c r="BB212" s="18">
        <v>0</v>
      </c>
      <c r="BC212" s="18">
        <v>0</v>
      </c>
      <c r="BD212" s="18">
        <v>0</v>
      </c>
      <c r="BE212" s="18">
        <v>0</v>
      </c>
      <c r="BF212" s="18">
        <v>0</v>
      </c>
      <c r="BG212" s="18">
        <v>0</v>
      </c>
      <c r="BH212" s="18">
        <v>0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  <c r="BN212" s="18">
        <v>0</v>
      </c>
      <c r="BO212" s="18">
        <v>0</v>
      </c>
      <c r="BP212" s="18">
        <v>0</v>
      </c>
      <c r="BQ212" s="18">
        <v>0</v>
      </c>
      <c r="BR212" s="18">
        <v>0</v>
      </c>
      <c r="BS212" s="18">
        <v>0</v>
      </c>
      <c r="BT212" s="18">
        <v>0</v>
      </c>
      <c r="BU212" s="18">
        <v>0</v>
      </c>
      <c r="BV212" s="18">
        <v>0</v>
      </c>
      <c r="BW212" s="18">
        <v>0</v>
      </c>
      <c r="BX212" s="18">
        <v>0</v>
      </c>
      <c r="BY212" s="18">
        <v>0</v>
      </c>
      <c r="BZ212" s="18">
        <v>0</v>
      </c>
      <c r="CA212" s="18">
        <v>0</v>
      </c>
      <c r="CB212" s="18">
        <v>0</v>
      </c>
      <c r="CC212" s="18">
        <v>0</v>
      </c>
      <c r="CD212" s="18">
        <v>0</v>
      </c>
    </row>
    <row r="213" spans="1:82">
      <c r="A213" s="18" t="s">
        <v>1527</v>
      </c>
      <c r="B213" s="18" t="str">
        <f>VLOOKUP(A213,All!H$2:J$465,3,FALSE)</f>
        <v>CHL | Hospital de Curicó</v>
      </c>
      <c r="C213" s="18"/>
      <c r="D213" s="18"/>
      <c r="E213" s="18">
        <f>VLOOKUP(A213,All!L$2:N$465,3,FALSE)</f>
        <v>131</v>
      </c>
      <c r="F213" s="18">
        <f>VLOOKUP(A213,All!O$2:P$465,2,FALSE)</f>
        <v>1</v>
      </c>
      <c r="G213" s="18" t="s">
        <v>1527</v>
      </c>
      <c r="H213" s="18">
        <v>1</v>
      </c>
      <c r="I213" s="18">
        <v>0</v>
      </c>
      <c r="J213" s="18">
        <v>0</v>
      </c>
      <c r="K213" s="18">
        <v>0</v>
      </c>
      <c r="L213" s="18">
        <v>0</v>
      </c>
      <c r="M213" s="18">
        <v>1</v>
      </c>
      <c r="N213" s="18">
        <v>0</v>
      </c>
      <c r="O213" s="18">
        <v>0</v>
      </c>
      <c r="P213" s="18">
        <v>0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  <c r="AC213" s="18">
        <v>0</v>
      </c>
      <c r="AD213" s="18">
        <v>0</v>
      </c>
      <c r="AE213" s="18">
        <v>0</v>
      </c>
      <c r="AF213" s="18" t="s">
        <v>1527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21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8">
        <v>0</v>
      </c>
      <c r="BB213" s="18">
        <v>0</v>
      </c>
      <c r="BC213" s="18">
        <v>0</v>
      </c>
      <c r="BD213" s="18">
        <v>0</v>
      </c>
      <c r="BE213" s="18">
        <v>0</v>
      </c>
      <c r="BF213" s="18">
        <v>0</v>
      </c>
      <c r="BG213" s="18">
        <v>0</v>
      </c>
      <c r="BH213" s="18">
        <v>0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  <c r="BN213" s="18">
        <v>0</v>
      </c>
      <c r="BO213" s="18">
        <v>0</v>
      </c>
      <c r="BP213" s="18">
        <v>0</v>
      </c>
      <c r="BQ213" s="18">
        <v>0</v>
      </c>
      <c r="BR213" s="18">
        <v>0</v>
      </c>
      <c r="BS213" s="18">
        <v>0</v>
      </c>
      <c r="BT213" s="18">
        <v>0</v>
      </c>
      <c r="BU213" s="18">
        <v>0</v>
      </c>
      <c r="BV213" s="18">
        <v>0</v>
      </c>
      <c r="BW213" s="18">
        <v>0</v>
      </c>
      <c r="BX213" s="18">
        <v>0</v>
      </c>
      <c r="BY213" s="18">
        <v>0</v>
      </c>
      <c r="BZ213" s="18">
        <v>0</v>
      </c>
      <c r="CA213" s="18">
        <v>0</v>
      </c>
      <c r="CB213" s="18">
        <v>0</v>
      </c>
      <c r="CC213" s="18">
        <v>0</v>
      </c>
      <c r="CD213" s="18">
        <v>0</v>
      </c>
    </row>
    <row r="214" spans="1:82">
      <c r="A214" s="18" t="s">
        <v>1528</v>
      </c>
      <c r="B214" s="18" t="str">
        <f>VLOOKUP(A214,All!H$2:J$465,3,FALSE)</f>
        <v>CHL | Hospital de Curicó</v>
      </c>
      <c r="C214" s="18"/>
      <c r="D214" s="18"/>
      <c r="E214" s="18">
        <f>VLOOKUP(A214,All!L$2:N$465,3,FALSE)</f>
        <v>131</v>
      </c>
      <c r="F214" s="18">
        <f>VLOOKUP(A214,All!O$2:P$465,2,FALSE)</f>
        <v>1</v>
      </c>
      <c r="G214" s="18" t="s">
        <v>1528</v>
      </c>
      <c r="H214" s="18">
        <v>1</v>
      </c>
      <c r="I214" s="18">
        <v>0</v>
      </c>
      <c r="J214" s="18">
        <v>0</v>
      </c>
      <c r="K214" s="18">
        <v>0</v>
      </c>
      <c r="L214" s="18">
        <v>0</v>
      </c>
      <c r="M214" s="18">
        <v>1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  <c r="AC214" s="18">
        <v>0</v>
      </c>
      <c r="AD214" s="18">
        <v>0</v>
      </c>
      <c r="AE214" s="18">
        <v>0</v>
      </c>
      <c r="AF214" s="18" t="s">
        <v>1528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21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18">
        <v>0</v>
      </c>
      <c r="AY214" s="18">
        <v>0</v>
      </c>
      <c r="AZ214" s="18">
        <v>0</v>
      </c>
      <c r="BA214" s="18">
        <v>0</v>
      </c>
      <c r="BB214" s="18">
        <v>0</v>
      </c>
      <c r="BC214" s="18">
        <v>0</v>
      </c>
      <c r="BD214" s="18">
        <v>0</v>
      </c>
      <c r="BE214" s="18">
        <v>0</v>
      </c>
      <c r="BF214" s="18">
        <v>0</v>
      </c>
      <c r="BG214" s="18">
        <v>0</v>
      </c>
      <c r="BH214" s="18">
        <v>0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  <c r="BN214" s="18">
        <v>0</v>
      </c>
      <c r="BO214" s="18">
        <v>0</v>
      </c>
      <c r="BP214" s="18">
        <v>0</v>
      </c>
      <c r="BQ214" s="18">
        <v>0</v>
      </c>
      <c r="BR214" s="18">
        <v>0</v>
      </c>
      <c r="BS214" s="18">
        <v>0</v>
      </c>
      <c r="BT214" s="18">
        <v>0</v>
      </c>
      <c r="BU214" s="18">
        <v>0</v>
      </c>
      <c r="BV214" s="18">
        <v>0</v>
      </c>
      <c r="BW214" s="18">
        <v>0</v>
      </c>
      <c r="BX214" s="18">
        <v>0</v>
      </c>
      <c r="BY214" s="18">
        <v>0</v>
      </c>
      <c r="BZ214" s="18">
        <v>0</v>
      </c>
      <c r="CA214" s="18">
        <v>0</v>
      </c>
      <c r="CB214" s="18">
        <v>0</v>
      </c>
      <c r="CC214" s="18">
        <v>0</v>
      </c>
      <c r="CD214" s="18">
        <v>0</v>
      </c>
    </row>
    <row r="215" spans="1:82">
      <c r="A215" s="18" t="s">
        <v>1268</v>
      </c>
      <c r="B215" s="18" t="str">
        <f>VLOOKUP(A215,All!H$2:J$465,3,FALSE)</f>
        <v>CHL | MAUCO</v>
      </c>
      <c r="C215" s="18"/>
      <c r="D215" s="18"/>
      <c r="E215" s="18">
        <f>VLOOKUP(A215,All!L$2:N$465,3,FALSE)</f>
        <v>155</v>
      </c>
      <c r="F215" s="18">
        <f>VLOOKUP(A215,All!O$2:P$465,2,FALSE)</f>
        <v>0</v>
      </c>
      <c r="G215" s="18" t="s">
        <v>1268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1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  <c r="AC215" s="18">
        <v>0</v>
      </c>
      <c r="AD215" s="18">
        <v>0</v>
      </c>
      <c r="AE215" s="18">
        <v>0</v>
      </c>
      <c r="AF215" s="18" t="s">
        <v>1268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18">
        <v>1</v>
      </c>
      <c r="AM215" s="18">
        <v>0</v>
      </c>
      <c r="AN215" s="18">
        <v>0</v>
      </c>
      <c r="AO215" s="18">
        <v>0</v>
      </c>
      <c r="AP215" s="21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18">
        <v>0</v>
      </c>
      <c r="AY215" s="18">
        <v>0</v>
      </c>
      <c r="AZ215" s="18">
        <v>0</v>
      </c>
      <c r="BA215" s="18">
        <v>0</v>
      </c>
      <c r="BB215" s="18">
        <v>0</v>
      </c>
      <c r="BC215" s="18">
        <v>0</v>
      </c>
      <c r="BD215" s="18">
        <v>0</v>
      </c>
      <c r="BE215" s="18">
        <v>0</v>
      </c>
      <c r="BF215" s="18">
        <v>0</v>
      </c>
      <c r="BG215" s="18">
        <v>0</v>
      </c>
      <c r="BH215" s="18">
        <v>0</v>
      </c>
      <c r="BI215" s="18">
        <v>0</v>
      </c>
      <c r="BJ215" s="18">
        <v>0</v>
      </c>
      <c r="BK215" s="18">
        <v>0</v>
      </c>
      <c r="BL215" s="18">
        <v>0</v>
      </c>
      <c r="BM215" s="18">
        <v>0</v>
      </c>
      <c r="BN215" s="18">
        <v>0</v>
      </c>
      <c r="BO215" s="18">
        <v>0</v>
      </c>
      <c r="BP215" s="18">
        <v>0</v>
      </c>
      <c r="BQ215" s="18">
        <v>0</v>
      </c>
      <c r="BR215" s="18">
        <v>0</v>
      </c>
      <c r="BS215" s="18">
        <v>0</v>
      </c>
      <c r="BT215" s="18">
        <v>0</v>
      </c>
      <c r="BU215" s="18">
        <v>0</v>
      </c>
      <c r="BV215" s="18">
        <v>0</v>
      </c>
      <c r="BW215" s="18">
        <v>0</v>
      </c>
      <c r="BX215" s="18">
        <v>0</v>
      </c>
      <c r="BY215" s="18">
        <v>0</v>
      </c>
      <c r="BZ215" s="18">
        <v>0</v>
      </c>
      <c r="CA215" s="18">
        <v>0</v>
      </c>
      <c r="CB215" s="18">
        <v>0</v>
      </c>
      <c r="CC215" s="18">
        <v>0</v>
      </c>
      <c r="CD215" s="18">
        <v>0</v>
      </c>
    </row>
    <row r="216" spans="1:82">
      <c r="A216" s="18" t="s">
        <v>1269</v>
      </c>
      <c r="B216" s="18" t="str">
        <f>VLOOKUP(A216,All!H$2:J$465,3,FALSE)</f>
        <v>CHL | MAUCO</v>
      </c>
      <c r="C216" s="18"/>
      <c r="D216" s="18"/>
      <c r="E216" s="18">
        <f>VLOOKUP(A216,All!L$2:N$465,3,FALSE)</f>
        <v>155</v>
      </c>
      <c r="F216" s="18">
        <f>VLOOKUP(A216,All!O$2:P$465,2,FALSE)</f>
        <v>0</v>
      </c>
      <c r="G216" s="18" t="s">
        <v>1269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1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  <c r="AC216" s="18">
        <v>0</v>
      </c>
      <c r="AD216" s="18">
        <v>0</v>
      </c>
      <c r="AE216" s="18">
        <v>0</v>
      </c>
      <c r="AF216" s="18" t="s">
        <v>1269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18">
        <v>1</v>
      </c>
      <c r="AM216" s="18">
        <v>0</v>
      </c>
      <c r="AN216" s="18">
        <v>0</v>
      </c>
      <c r="AO216" s="18">
        <v>0</v>
      </c>
      <c r="AP216" s="21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0</v>
      </c>
      <c r="AZ216" s="18">
        <v>0</v>
      </c>
      <c r="BA216" s="18">
        <v>0</v>
      </c>
      <c r="BB216" s="18">
        <v>0</v>
      </c>
      <c r="BC216" s="18">
        <v>0</v>
      </c>
      <c r="BD216" s="18">
        <v>0</v>
      </c>
      <c r="BE216" s="18">
        <v>0</v>
      </c>
      <c r="BF216" s="18">
        <v>0</v>
      </c>
      <c r="BG216" s="18">
        <v>0</v>
      </c>
      <c r="BH216" s="18">
        <v>0</v>
      </c>
      <c r="BI216" s="18">
        <v>0</v>
      </c>
      <c r="BJ216" s="18">
        <v>0</v>
      </c>
      <c r="BK216" s="18">
        <v>0</v>
      </c>
      <c r="BL216" s="18">
        <v>0</v>
      </c>
      <c r="BM216" s="18">
        <v>0</v>
      </c>
      <c r="BN216" s="18">
        <v>0</v>
      </c>
      <c r="BO216" s="18">
        <v>0</v>
      </c>
      <c r="BP216" s="18">
        <v>0</v>
      </c>
      <c r="BQ216" s="18">
        <v>0</v>
      </c>
      <c r="BR216" s="18">
        <v>0</v>
      </c>
      <c r="BS216" s="18">
        <v>0</v>
      </c>
      <c r="BT216" s="18">
        <v>0</v>
      </c>
      <c r="BU216" s="18">
        <v>0</v>
      </c>
      <c r="BV216" s="18">
        <v>0</v>
      </c>
      <c r="BW216" s="18">
        <v>0</v>
      </c>
      <c r="BX216" s="18">
        <v>0</v>
      </c>
      <c r="BY216" s="18">
        <v>0</v>
      </c>
      <c r="BZ216" s="18">
        <v>0</v>
      </c>
      <c r="CA216" s="18">
        <v>0</v>
      </c>
      <c r="CB216" s="18">
        <v>0</v>
      </c>
      <c r="CC216" s="18">
        <v>0</v>
      </c>
      <c r="CD216" s="18">
        <v>0</v>
      </c>
    </row>
    <row r="217" spans="1:82">
      <c r="A217" s="18" t="s">
        <v>1270</v>
      </c>
      <c r="B217" s="18" t="str">
        <f>VLOOKUP(A217,All!H$2:J$465,3,FALSE)</f>
        <v>CHL | MAUCO</v>
      </c>
      <c r="C217" s="18"/>
      <c r="D217" s="18"/>
      <c r="E217" s="18">
        <f>VLOOKUP(A217,All!L$2:N$465,3,FALSE)</f>
        <v>155</v>
      </c>
      <c r="F217" s="18">
        <f>VLOOKUP(A217,All!O$2:P$465,2,FALSE)</f>
        <v>0</v>
      </c>
      <c r="G217" s="18" t="s">
        <v>1270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1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  <c r="AC217" s="18">
        <v>0</v>
      </c>
      <c r="AD217" s="18">
        <v>0</v>
      </c>
      <c r="AE217" s="18">
        <v>0</v>
      </c>
      <c r="AF217" s="18" t="s">
        <v>1270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18">
        <v>1</v>
      </c>
      <c r="AM217" s="18">
        <v>0</v>
      </c>
      <c r="AN217" s="18">
        <v>0</v>
      </c>
      <c r="AO217" s="18">
        <v>0</v>
      </c>
      <c r="AP217" s="21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18">
        <v>0</v>
      </c>
      <c r="AY217" s="18">
        <v>0</v>
      </c>
      <c r="AZ217" s="18">
        <v>0</v>
      </c>
      <c r="BA217" s="18">
        <v>0</v>
      </c>
      <c r="BB217" s="18">
        <v>0</v>
      </c>
      <c r="BC217" s="18">
        <v>0</v>
      </c>
      <c r="BD217" s="18">
        <v>0</v>
      </c>
      <c r="BE217" s="18">
        <v>0</v>
      </c>
      <c r="BF217" s="18">
        <v>0</v>
      </c>
      <c r="BG217" s="18">
        <v>0</v>
      </c>
      <c r="BH217" s="18">
        <v>0</v>
      </c>
      <c r="BI217" s="18">
        <v>0</v>
      </c>
      <c r="BJ217" s="18">
        <v>0</v>
      </c>
      <c r="BK217" s="18">
        <v>0</v>
      </c>
      <c r="BL217" s="18">
        <v>0</v>
      </c>
      <c r="BM217" s="18">
        <v>0</v>
      </c>
      <c r="BN217" s="18">
        <v>0</v>
      </c>
      <c r="BO217" s="18">
        <v>0</v>
      </c>
      <c r="BP217" s="18">
        <v>0</v>
      </c>
      <c r="BQ217" s="18">
        <v>0</v>
      </c>
      <c r="BR217" s="18">
        <v>0</v>
      </c>
      <c r="BS217" s="18">
        <v>0</v>
      </c>
      <c r="BT217" s="18">
        <v>0</v>
      </c>
      <c r="BU217" s="18">
        <v>0</v>
      </c>
      <c r="BV217" s="18">
        <v>0</v>
      </c>
      <c r="BW217" s="18">
        <v>0</v>
      </c>
      <c r="BX217" s="18">
        <v>0</v>
      </c>
      <c r="BY217" s="18">
        <v>0</v>
      </c>
      <c r="BZ217" s="18">
        <v>0</v>
      </c>
      <c r="CA217" s="18">
        <v>0</v>
      </c>
      <c r="CB217" s="18">
        <v>0</v>
      </c>
      <c r="CC217" s="18">
        <v>0</v>
      </c>
      <c r="CD217" s="18">
        <v>0</v>
      </c>
    </row>
    <row r="218" spans="1:82">
      <c r="A218" s="18" t="s">
        <v>1047</v>
      </c>
      <c r="B218" s="18" t="str">
        <f>VLOOKUP(A218,All!H$2:J$465,3,FALSE)</f>
        <v>CHL | Hospital Padre Hurtado</v>
      </c>
      <c r="C218" s="18"/>
      <c r="D218" s="18"/>
      <c r="E218" s="18">
        <f>VLOOKUP(A218,All!L$2:N$465,3,FALSE)</f>
        <v>155</v>
      </c>
      <c r="F218" s="18">
        <f>VLOOKUP(A218,All!O$2:P$465,2,FALSE)</f>
        <v>0</v>
      </c>
      <c r="G218" s="18" t="s">
        <v>1047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1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  <c r="AC218" s="18">
        <v>0</v>
      </c>
      <c r="AD218" s="18">
        <v>0</v>
      </c>
      <c r="AE218" s="18">
        <v>0</v>
      </c>
      <c r="AF218" s="18" t="s">
        <v>1047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21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18">
        <v>0</v>
      </c>
      <c r="AY218" s="18">
        <v>0</v>
      </c>
      <c r="AZ218" s="18">
        <v>0</v>
      </c>
      <c r="BA218" s="18">
        <v>0</v>
      </c>
      <c r="BB218" s="18">
        <v>0</v>
      </c>
      <c r="BC218" s="18">
        <v>0</v>
      </c>
      <c r="BD218" s="18">
        <v>0</v>
      </c>
      <c r="BE218" s="18">
        <v>0</v>
      </c>
      <c r="BF218" s="18">
        <v>0</v>
      </c>
      <c r="BG218" s="18">
        <v>0</v>
      </c>
      <c r="BH218" s="18">
        <v>0</v>
      </c>
      <c r="BI218" s="18">
        <v>0</v>
      </c>
      <c r="BJ218" s="18">
        <v>0</v>
      </c>
      <c r="BK218" s="18">
        <v>0</v>
      </c>
      <c r="BL218" s="18">
        <v>0</v>
      </c>
      <c r="BM218" s="18">
        <v>0</v>
      </c>
      <c r="BN218" s="18">
        <v>0</v>
      </c>
      <c r="BO218" s="18">
        <v>0</v>
      </c>
      <c r="BP218" s="18">
        <v>0</v>
      </c>
      <c r="BQ218" s="18">
        <v>0</v>
      </c>
      <c r="BR218" s="18">
        <v>0</v>
      </c>
      <c r="BS218" s="18">
        <v>0</v>
      </c>
      <c r="BT218" s="18">
        <v>0</v>
      </c>
      <c r="BU218" s="18">
        <v>0</v>
      </c>
      <c r="BV218" s="18">
        <v>0</v>
      </c>
      <c r="BW218" s="18">
        <v>0</v>
      </c>
      <c r="BX218" s="18">
        <v>0</v>
      </c>
      <c r="BY218" s="18">
        <v>0</v>
      </c>
      <c r="BZ218" s="18">
        <v>0</v>
      </c>
      <c r="CA218" s="18">
        <v>0</v>
      </c>
      <c r="CB218" s="18">
        <v>0</v>
      </c>
      <c r="CC218" s="18">
        <v>0</v>
      </c>
      <c r="CD218" s="18">
        <v>0</v>
      </c>
    </row>
    <row r="219" spans="1:82">
      <c r="A219" s="18" t="s">
        <v>1119</v>
      </c>
      <c r="B219" s="18" t="str">
        <f>VLOOKUP(A219,All!H$2:J$465,3,FALSE)</f>
        <v>CHL | Hospital Padre Hurtado</v>
      </c>
      <c r="C219" s="18"/>
      <c r="D219" s="18"/>
      <c r="E219" s="18">
        <f>VLOOKUP(A219,All!L$2:N$465,3,FALSE)</f>
        <v>162</v>
      </c>
      <c r="F219" s="18">
        <f>VLOOKUP(A219,All!O$2:P$465,2,FALSE)</f>
        <v>0</v>
      </c>
      <c r="G219" s="18" t="s">
        <v>1119</v>
      </c>
      <c r="H219" s="18">
        <v>0</v>
      </c>
      <c r="I219" s="18">
        <v>0</v>
      </c>
      <c r="J219" s="18">
        <v>1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1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  <c r="AC219" s="18">
        <v>0</v>
      </c>
      <c r="AD219" s="18">
        <v>0</v>
      </c>
      <c r="AE219" s="18">
        <v>0</v>
      </c>
      <c r="AF219" s="18" t="s">
        <v>1119</v>
      </c>
      <c r="AG219" s="18">
        <v>0</v>
      </c>
      <c r="AH219" s="18">
        <v>0</v>
      </c>
      <c r="AI219" s="18">
        <v>1</v>
      </c>
      <c r="AJ219" s="18">
        <v>1</v>
      </c>
      <c r="AK219" s="18">
        <v>1</v>
      </c>
      <c r="AL219" s="18">
        <v>0</v>
      </c>
      <c r="AM219" s="18">
        <v>1</v>
      </c>
      <c r="AN219" s="18">
        <v>0</v>
      </c>
      <c r="AO219" s="18">
        <v>0</v>
      </c>
      <c r="AP219" s="21">
        <v>0</v>
      </c>
      <c r="AQ219" s="18">
        <v>0</v>
      </c>
      <c r="AR219" s="18">
        <v>0</v>
      </c>
      <c r="AS219" s="18">
        <v>1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0</v>
      </c>
      <c r="AZ219" s="18">
        <v>0</v>
      </c>
      <c r="BA219" s="18">
        <v>0</v>
      </c>
      <c r="BB219" s="18">
        <v>1</v>
      </c>
      <c r="BC219" s="18">
        <v>0</v>
      </c>
      <c r="BD219" s="18">
        <v>0</v>
      </c>
      <c r="BE219" s="18">
        <v>0</v>
      </c>
      <c r="BF219" s="18">
        <v>0</v>
      </c>
      <c r="BG219" s="18">
        <v>0</v>
      </c>
      <c r="BH219" s="18">
        <v>0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0</v>
      </c>
      <c r="BO219" s="18">
        <v>0</v>
      </c>
      <c r="BP219" s="18">
        <v>0</v>
      </c>
      <c r="BQ219" s="18">
        <v>0</v>
      </c>
      <c r="BR219" s="18">
        <v>0</v>
      </c>
      <c r="BS219" s="18">
        <v>0</v>
      </c>
      <c r="BT219" s="18">
        <v>-1</v>
      </c>
      <c r="BU219" s="18">
        <v>0</v>
      </c>
      <c r="BV219" s="18">
        <v>0</v>
      </c>
      <c r="BW219" s="18">
        <v>0</v>
      </c>
      <c r="BX219" s="18">
        <v>0</v>
      </c>
      <c r="BY219" s="18">
        <v>0</v>
      </c>
      <c r="BZ219" s="18">
        <v>0</v>
      </c>
      <c r="CA219" s="18">
        <v>0</v>
      </c>
      <c r="CB219" s="18">
        <v>0</v>
      </c>
      <c r="CC219" s="18">
        <v>0</v>
      </c>
      <c r="CD219" s="18">
        <v>0</v>
      </c>
    </row>
    <row r="220" spans="1:82">
      <c r="A220" s="18" t="s">
        <v>1160</v>
      </c>
      <c r="B220" s="18" t="str">
        <f>VLOOKUP(A220,All!H$2:J$465,3,FALSE)</f>
        <v>CHL | MAUCO</v>
      </c>
      <c r="C220" s="18"/>
      <c r="D220" s="18"/>
      <c r="E220" s="18">
        <f>VLOOKUP(A220,All!L$2:N$465,3,FALSE)</f>
        <v>162</v>
      </c>
      <c r="F220" s="18">
        <f>VLOOKUP(A220,All!O$2:P$465,2,FALSE)</f>
        <v>0</v>
      </c>
      <c r="G220" s="18" t="s">
        <v>1160</v>
      </c>
      <c r="H220" s="18">
        <v>0</v>
      </c>
      <c r="I220" s="18">
        <v>0</v>
      </c>
      <c r="J220" s="18">
        <v>1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0</v>
      </c>
      <c r="S220" s="18">
        <v>0</v>
      </c>
      <c r="T220" s="18">
        <v>1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  <c r="AC220" s="18">
        <v>0</v>
      </c>
      <c r="AD220" s="18">
        <v>0</v>
      </c>
      <c r="AE220" s="18">
        <v>0</v>
      </c>
      <c r="AF220" s="18" t="s">
        <v>1160</v>
      </c>
      <c r="AG220" s="18">
        <v>0</v>
      </c>
      <c r="AH220" s="18">
        <v>0</v>
      </c>
      <c r="AI220" s="18">
        <v>1</v>
      </c>
      <c r="AJ220" s="18">
        <v>1</v>
      </c>
      <c r="AK220" s="18">
        <v>1</v>
      </c>
      <c r="AL220" s="18">
        <v>0</v>
      </c>
      <c r="AM220" s="18">
        <v>1</v>
      </c>
      <c r="AN220" s="18">
        <v>0</v>
      </c>
      <c r="AO220" s="18">
        <v>0</v>
      </c>
      <c r="AP220" s="21">
        <v>0</v>
      </c>
      <c r="AQ220" s="18">
        <v>0</v>
      </c>
      <c r="AR220" s="18">
        <v>0</v>
      </c>
      <c r="AS220" s="18">
        <v>1</v>
      </c>
      <c r="AT220" s="18">
        <v>0</v>
      </c>
      <c r="AU220" s="18">
        <v>0</v>
      </c>
      <c r="AV220" s="18">
        <v>0</v>
      </c>
      <c r="AW220" s="18">
        <v>0</v>
      </c>
      <c r="AX220" s="18">
        <v>0</v>
      </c>
      <c r="AY220" s="18">
        <v>0</v>
      </c>
      <c r="AZ220" s="18">
        <v>0</v>
      </c>
      <c r="BA220" s="18">
        <v>0</v>
      </c>
      <c r="BB220" s="18">
        <v>0</v>
      </c>
      <c r="BC220" s="18">
        <v>0</v>
      </c>
      <c r="BD220" s="18">
        <v>0</v>
      </c>
      <c r="BE220" s="18">
        <v>0</v>
      </c>
      <c r="BF220" s="18">
        <v>0</v>
      </c>
      <c r="BG220" s="18">
        <v>0</v>
      </c>
      <c r="BH220" s="18">
        <v>0</v>
      </c>
      <c r="BI220" s="18">
        <v>0</v>
      </c>
      <c r="BJ220" s="18">
        <v>0</v>
      </c>
      <c r="BK220" s="18">
        <v>0</v>
      </c>
      <c r="BL220" s="18">
        <v>0</v>
      </c>
      <c r="BM220" s="18">
        <v>0</v>
      </c>
      <c r="BN220" s="18">
        <v>0</v>
      </c>
      <c r="BO220" s="18">
        <v>0</v>
      </c>
      <c r="BP220" s="18">
        <v>0</v>
      </c>
      <c r="BQ220" s="18">
        <v>0</v>
      </c>
      <c r="BR220" s="18">
        <v>0</v>
      </c>
      <c r="BS220" s="18">
        <v>0</v>
      </c>
      <c r="BT220" s="18">
        <v>-1</v>
      </c>
      <c r="BU220" s="18">
        <v>0</v>
      </c>
      <c r="BV220" s="18">
        <v>0</v>
      </c>
      <c r="BW220" s="18">
        <v>0</v>
      </c>
      <c r="BX220" s="18">
        <v>0</v>
      </c>
      <c r="BY220" s="18">
        <v>0</v>
      </c>
      <c r="BZ220" s="18">
        <v>0</v>
      </c>
      <c r="CA220" s="18">
        <v>0</v>
      </c>
      <c r="CB220" s="18">
        <v>0</v>
      </c>
      <c r="CC220" s="18">
        <v>0</v>
      </c>
      <c r="CD220" s="18">
        <v>0</v>
      </c>
    </row>
    <row r="221" spans="1:82">
      <c r="A221" s="18" t="s">
        <v>1162</v>
      </c>
      <c r="B221" s="18" t="str">
        <f>VLOOKUP(A221,All!H$2:J$465,3,FALSE)</f>
        <v>CHL | MAUCO</v>
      </c>
      <c r="C221" s="18"/>
      <c r="D221" s="18"/>
      <c r="E221" s="18">
        <f>VLOOKUP(A221,All!L$2:N$465,3,FALSE)</f>
        <v>167</v>
      </c>
      <c r="F221" s="18">
        <f>VLOOKUP(A221,All!O$2:P$465,2,FALSE)</f>
        <v>1</v>
      </c>
      <c r="G221" s="18" t="s">
        <v>1162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1</v>
      </c>
      <c r="N221" s="18">
        <v>0</v>
      </c>
      <c r="O221" s="18">
        <v>0</v>
      </c>
      <c r="P221" s="18">
        <v>1</v>
      </c>
      <c r="Q221" s="18">
        <v>0</v>
      </c>
      <c r="R221" s="18">
        <v>1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  <c r="AC221" s="18">
        <v>0</v>
      </c>
      <c r="AD221" s="18">
        <v>0</v>
      </c>
      <c r="AE221" s="18">
        <v>0</v>
      </c>
      <c r="AF221" s="18" t="s">
        <v>1162</v>
      </c>
      <c r="AG221" s="18">
        <v>1</v>
      </c>
      <c r="AH221" s="18">
        <v>1</v>
      </c>
      <c r="AI221" s="18">
        <v>0</v>
      </c>
      <c r="AJ221" s="18">
        <v>0</v>
      </c>
      <c r="AK221" s="18">
        <v>1</v>
      </c>
      <c r="AL221" s="18">
        <v>1</v>
      </c>
      <c r="AM221" s="18">
        <v>1</v>
      </c>
      <c r="AN221" s="18">
        <v>0</v>
      </c>
      <c r="AO221" s="18">
        <v>0</v>
      </c>
      <c r="AP221" s="21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18">
        <v>0</v>
      </c>
      <c r="AW221" s="18">
        <v>1</v>
      </c>
      <c r="AX221" s="18">
        <v>0</v>
      </c>
      <c r="AY221" s="18">
        <v>0</v>
      </c>
      <c r="AZ221" s="18">
        <v>0</v>
      </c>
      <c r="BA221" s="18">
        <v>0</v>
      </c>
      <c r="BB221" s="18">
        <v>0</v>
      </c>
      <c r="BC221" s="18">
        <v>0</v>
      </c>
      <c r="BD221" s="18">
        <v>0</v>
      </c>
      <c r="BE221" s="18">
        <v>0</v>
      </c>
      <c r="BF221" s="18">
        <v>0</v>
      </c>
      <c r="BG221" s="18">
        <v>0</v>
      </c>
      <c r="BH221" s="18">
        <v>0</v>
      </c>
      <c r="BI221" s="18">
        <v>0</v>
      </c>
      <c r="BJ221" s="18">
        <v>0</v>
      </c>
      <c r="BK221" s="18">
        <v>0</v>
      </c>
      <c r="BL221" s="18">
        <v>0</v>
      </c>
      <c r="BM221" s="18">
        <v>0</v>
      </c>
      <c r="BN221" s="18">
        <v>0</v>
      </c>
      <c r="BO221" s="18">
        <v>0</v>
      </c>
      <c r="BP221" s="18">
        <v>0</v>
      </c>
      <c r="BQ221" s="18">
        <v>0</v>
      </c>
      <c r="BR221" s="18">
        <v>0</v>
      </c>
      <c r="BS221" s="18">
        <v>0</v>
      </c>
      <c r="BT221" s="18">
        <v>0</v>
      </c>
      <c r="BU221" s="18">
        <v>0</v>
      </c>
      <c r="BV221" s="18">
        <v>0</v>
      </c>
      <c r="BW221" s="18">
        <v>0</v>
      </c>
      <c r="BX221" s="18">
        <v>0</v>
      </c>
      <c r="BY221" s="18">
        <v>0</v>
      </c>
      <c r="BZ221" s="18">
        <v>0</v>
      </c>
      <c r="CA221" s="18">
        <v>0</v>
      </c>
      <c r="CB221" s="18">
        <v>0</v>
      </c>
      <c r="CC221" s="18">
        <v>0</v>
      </c>
      <c r="CD221" s="18">
        <v>0</v>
      </c>
    </row>
    <row r="222" spans="1:82">
      <c r="A222" s="18" t="s">
        <v>1552</v>
      </c>
      <c r="B222" s="18" t="str">
        <f>VLOOKUP(A222,All!H$2:J$465,3,FALSE)</f>
        <v>CHL | Hospital de Curicó</v>
      </c>
      <c r="C222" s="18"/>
      <c r="D222" s="18"/>
      <c r="E222" s="18">
        <f>VLOOKUP(A222,All!L$2:N$465,3,FALSE)</f>
        <v>167</v>
      </c>
      <c r="F222" s="18">
        <f>VLOOKUP(A222,All!O$2:P$465,2,FALSE)</f>
        <v>1</v>
      </c>
      <c r="G222" s="18" t="s">
        <v>1552</v>
      </c>
      <c r="H222" s="18">
        <v>0</v>
      </c>
      <c r="I222" s="18">
        <v>0</v>
      </c>
      <c r="J222" s="18">
        <v>0</v>
      </c>
      <c r="K222" s="18">
        <v>0</v>
      </c>
      <c r="L222" s="18">
        <v>0</v>
      </c>
      <c r="M222" s="18">
        <v>1</v>
      </c>
      <c r="N222" s="18">
        <v>0</v>
      </c>
      <c r="O222" s="18">
        <v>0</v>
      </c>
      <c r="P222" s="18">
        <v>1</v>
      </c>
      <c r="Q222" s="18">
        <v>0</v>
      </c>
      <c r="R222" s="18">
        <v>1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  <c r="AC222" s="18">
        <v>0</v>
      </c>
      <c r="AD222" s="18">
        <v>0</v>
      </c>
      <c r="AE222" s="18">
        <v>0</v>
      </c>
      <c r="AF222" s="18" t="s">
        <v>1552</v>
      </c>
      <c r="AG222" s="18">
        <v>1</v>
      </c>
      <c r="AH222" s="18">
        <v>1</v>
      </c>
      <c r="AI222" s="18">
        <v>0</v>
      </c>
      <c r="AJ222" s="18">
        <v>0</v>
      </c>
      <c r="AK222" s="18">
        <v>1</v>
      </c>
      <c r="AL222" s="18">
        <v>1</v>
      </c>
      <c r="AM222" s="18">
        <v>1</v>
      </c>
      <c r="AN222" s="18">
        <v>0</v>
      </c>
      <c r="AO222" s="18">
        <v>0</v>
      </c>
      <c r="AP222" s="21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18">
        <v>0</v>
      </c>
      <c r="AW222" s="18">
        <v>1</v>
      </c>
      <c r="AX222" s="18">
        <v>0</v>
      </c>
      <c r="AY222" s="18">
        <v>0</v>
      </c>
      <c r="AZ222" s="18">
        <v>0</v>
      </c>
      <c r="BA222" s="18">
        <v>0</v>
      </c>
      <c r="BB222" s="18">
        <v>0</v>
      </c>
      <c r="BC222" s="18">
        <v>0</v>
      </c>
      <c r="BD222" s="18">
        <v>0</v>
      </c>
      <c r="BE222" s="18">
        <v>0</v>
      </c>
      <c r="BF222" s="18">
        <v>0</v>
      </c>
      <c r="BG222" s="18">
        <v>0</v>
      </c>
      <c r="BH222" s="18">
        <v>0</v>
      </c>
      <c r="BI222" s="18">
        <v>0</v>
      </c>
      <c r="BJ222" s="18">
        <v>0</v>
      </c>
      <c r="BK222" s="18">
        <v>0</v>
      </c>
      <c r="BL222" s="18">
        <v>0</v>
      </c>
      <c r="BM222" s="18">
        <v>0</v>
      </c>
      <c r="BN222" s="18">
        <v>0</v>
      </c>
      <c r="BO222" s="18">
        <v>0</v>
      </c>
      <c r="BP222" s="18">
        <v>0</v>
      </c>
      <c r="BQ222" s="18">
        <v>0</v>
      </c>
      <c r="BR222" s="18">
        <v>0</v>
      </c>
      <c r="BS222" s="18">
        <v>0</v>
      </c>
      <c r="BT222" s="18">
        <v>0</v>
      </c>
      <c r="BU222" s="18">
        <v>0</v>
      </c>
      <c r="BV222" s="18">
        <v>0</v>
      </c>
      <c r="BW222" s="18">
        <v>0</v>
      </c>
      <c r="BX222" s="18">
        <v>0</v>
      </c>
      <c r="BY222" s="18">
        <v>0</v>
      </c>
      <c r="BZ222" s="18">
        <v>0</v>
      </c>
      <c r="CA222" s="18">
        <v>0</v>
      </c>
      <c r="CB222" s="18">
        <v>0</v>
      </c>
      <c r="CC222" s="18">
        <v>0</v>
      </c>
      <c r="CD222" s="18">
        <v>0</v>
      </c>
    </row>
    <row r="223" spans="1:82">
      <c r="A223" s="18" t="s">
        <v>1554</v>
      </c>
      <c r="B223" s="18" t="str">
        <f>VLOOKUP(A223,All!H$2:J$465,3,FALSE)</f>
        <v>CHL | Hospital de Curicó</v>
      </c>
      <c r="C223" s="18"/>
      <c r="D223" s="18"/>
      <c r="E223" s="18">
        <f>VLOOKUP(A223,All!L$2:N$465,3,FALSE)</f>
        <v>167</v>
      </c>
      <c r="F223" s="18">
        <f>VLOOKUP(A223,All!O$2:P$465,2,FALSE)</f>
        <v>0</v>
      </c>
      <c r="G223" s="18" t="s">
        <v>1554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0</v>
      </c>
      <c r="O223" s="18">
        <v>0</v>
      </c>
      <c r="P223" s="18">
        <v>0</v>
      </c>
      <c r="Q223" s="18">
        <v>0</v>
      </c>
      <c r="R223" s="18">
        <v>1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  <c r="AC223" s="18">
        <v>0</v>
      </c>
      <c r="AD223" s="18">
        <v>0</v>
      </c>
      <c r="AE223" s="18">
        <v>0</v>
      </c>
      <c r="AF223" s="18" t="s">
        <v>1554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21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8">
        <v>0</v>
      </c>
      <c r="BB223" s="18">
        <v>0</v>
      </c>
      <c r="BC223" s="18">
        <v>0</v>
      </c>
      <c r="BD223" s="18">
        <v>0</v>
      </c>
      <c r="BE223" s="18">
        <v>0</v>
      </c>
      <c r="BF223" s="18">
        <v>0</v>
      </c>
      <c r="BG223" s="18">
        <v>0</v>
      </c>
      <c r="BH223" s="18">
        <v>0</v>
      </c>
      <c r="BI223" s="18">
        <v>0</v>
      </c>
      <c r="BJ223" s="18">
        <v>0</v>
      </c>
      <c r="BK223" s="18">
        <v>0</v>
      </c>
      <c r="BL223" s="18">
        <v>0</v>
      </c>
      <c r="BM223" s="18">
        <v>0</v>
      </c>
      <c r="BN223" s="18">
        <v>0</v>
      </c>
      <c r="BO223" s="18">
        <v>0</v>
      </c>
      <c r="BP223" s="18">
        <v>0</v>
      </c>
      <c r="BQ223" s="18">
        <v>0</v>
      </c>
      <c r="BR223" s="18">
        <v>0</v>
      </c>
      <c r="BS223" s="18">
        <v>0</v>
      </c>
      <c r="BT223" s="18">
        <v>0</v>
      </c>
      <c r="BU223" s="18">
        <v>0</v>
      </c>
      <c r="BV223" s="18">
        <v>0</v>
      </c>
      <c r="BW223" s="18">
        <v>0</v>
      </c>
      <c r="BX223" s="18">
        <v>0</v>
      </c>
      <c r="BY223" s="18">
        <v>0</v>
      </c>
      <c r="BZ223" s="18">
        <v>0</v>
      </c>
      <c r="CA223" s="18">
        <v>0</v>
      </c>
      <c r="CB223" s="18">
        <v>0</v>
      </c>
      <c r="CC223" s="18">
        <v>0</v>
      </c>
      <c r="CD223" s="18">
        <v>0</v>
      </c>
    </row>
    <row r="224" spans="1:82">
      <c r="A224" s="18" t="s">
        <v>1190</v>
      </c>
      <c r="B224" s="18" t="str">
        <f>VLOOKUP(A224,All!H$2:J$465,3,FALSE)</f>
        <v>CHL | MAUCO</v>
      </c>
      <c r="C224" s="18"/>
      <c r="D224" s="18"/>
      <c r="E224" s="18">
        <f>VLOOKUP(A224,All!L$2:N$465,3,FALSE)</f>
        <v>187</v>
      </c>
      <c r="F224" s="18">
        <f>VLOOKUP(A224,All!O$2:P$465,2,FALSE)</f>
        <v>0</v>
      </c>
      <c r="G224" s="18" t="s">
        <v>1190</v>
      </c>
      <c r="H224" s="18">
        <v>0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0</v>
      </c>
      <c r="O224" s="18">
        <v>0</v>
      </c>
      <c r="P224" s="18">
        <v>0</v>
      </c>
      <c r="Q224" s="18">
        <v>0</v>
      </c>
      <c r="R224" s="18">
        <v>0</v>
      </c>
      <c r="S224" s="18">
        <v>1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1</v>
      </c>
      <c r="Z224" s="18">
        <v>0</v>
      </c>
      <c r="AA224" s="18">
        <v>0</v>
      </c>
      <c r="AB224" s="18">
        <v>0</v>
      </c>
      <c r="AC224" s="18">
        <v>0</v>
      </c>
      <c r="AD224" s="18">
        <v>0</v>
      </c>
      <c r="AE224" s="18">
        <v>0</v>
      </c>
      <c r="AF224" s="18" t="s">
        <v>1190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21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0</v>
      </c>
      <c r="AZ224" s="18">
        <v>0</v>
      </c>
      <c r="BA224" s="18">
        <v>0</v>
      </c>
      <c r="BB224" s="18">
        <v>0</v>
      </c>
      <c r="BC224" s="18">
        <v>0</v>
      </c>
      <c r="BD224" s="18">
        <v>0</v>
      </c>
      <c r="BE224" s="18">
        <v>0</v>
      </c>
      <c r="BF224" s="18">
        <v>0</v>
      </c>
      <c r="BG224" s="18">
        <v>0</v>
      </c>
      <c r="BH224" s="18">
        <v>0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  <c r="BN224" s="18">
        <v>0</v>
      </c>
      <c r="BO224" s="18">
        <v>0</v>
      </c>
      <c r="BP224" s="18">
        <v>0</v>
      </c>
      <c r="BQ224" s="18">
        <v>0</v>
      </c>
      <c r="BR224" s="18">
        <v>0</v>
      </c>
      <c r="BS224" s="18">
        <v>0</v>
      </c>
      <c r="BT224" s="18">
        <v>0</v>
      </c>
      <c r="BU224" s="18">
        <v>0</v>
      </c>
      <c r="BV224" s="18">
        <v>0</v>
      </c>
      <c r="BW224" s="18">
        <v>0</v>
      </c>
      <c r="BX224" s="18">
        <v>0</v>
      </c>
      <c r="BY224" s="18">
        <v>0</v>
      </c>
      <c r="BZ224" s="18">
        <v>0</v>
      </c>
      <c r="CA224" s="18">
        <v>0</v>
      </c>
      <c r="CB224" s="18">
        <v>0</v>
      </c>
      <c r="CC224" s="18">
        <v>0</v>
      </c>
      <c r="CD224" s="18">
        <v>0</v>
      </c>
    </row>
    <row r="225" spans="1:82">
      <c r="A225" s="18" t="s">
        <v>1196</v>
      </c>
      <c r="B225" s="18" t="str">
        <f>VLOOKUP(A225,All!H$2:J$465,3,FALSE)</f>
        <v>CHL | MAUCO</v>
      </c>
      <c r="C225" s="18"/>
      <c r="D225" s="18"/>
      <c r="E225" s="18">
        <f>VLOOKUP(A225,All!L$2:N$465,3,FALSE)</f>
        <v>187</v>
      </c>
      <c r="F225" s="18">
        <f>VLOOKUP(A225,All!O$2:P$465,2,FALSE)</f>
        <v>1</v>
      </c>
      <c r="G225" s="18" t="s">
        <v>1196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  <c r="AC225" s="18">
        <v>0</v>
      </c>
      <c r="AD225" s="18">
        <v>0</v>
      </c>
      <c r="AE225" s="18">
        <v>0</v>
      </c>
      <c r="AF225" s="18" t="s">
        <v>1196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21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8">
        <v>0</v>
      </c>
      <c r="BB225" s="18">
        <v>0</v>
      </c>
      <c r="BC225" s="18">
        <v>0</v>
      </c>
      <c r="BD225" s="18">
        <v>0</v>
      </c>
      <c r="BE225" s="18">
        <v>0</v>
      </c>
      <c r="BF225" s="18">
        <v>0</v>
      </c>
      <c r="BG225" s="18">
        <v>0</v>
      </c>
      <c r="BH225" s="18">
        <v>0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  <c r="BN225" s="18">
        <v>0</v>
      </c>
      <c r="BO225" s="18">
        <v>0</v>
      </c>
      <c r="BP225" s="18">
        <v>0</v>
      </c>
      <c r="BQ225" s="18">
        <v>0</v>
      </c>
      <c r="BR225" s="18">
        <v>0</v>
      </c>
      <c r="BS225" s="18">
        <v>0</v>
      </c>
      <c r="BT225" s="18">
        <v>0</v>
      </c>
      <c r="BU225" s="18">
        <v>0</v>
      </c>
      <c r="BV225" s="18">
        <v>0</v>
      </c>
      <c r="BW225" s="18">
        <v>0</v>
      </c>
      <c r="BX225" s="18">
        <v>0</v>
      </c>
      <c r="BY225" s="18">
        <v>0</v>
      </c>
      <c r="BZ225" s="18">
        <v>0</v>
      </c>
      <c r="CA225" s="18">
        <v>0</v>
      </c>
      <c r="CB225" s="18">
        <v>0</v>
      </c>
      <c r="CC225" s="18">
        <v>0</v>
      </c>
      <c r="CD225" s="18">
        <v>0</v>
      </c>
    </row>
    <row r="226" spans="1:82">
      <c r="A226" s="18" t="s">
        <v>1305</v>
      </c>
      <c r="B226" s="18" t="str">
        <f>VLOOKUP(A226,All!H$2:J$465,3,FALSE)</f>
        <v>CHL | MAUCO</v>
      </c>
      <c r="C226" s="18"/>
      <c r="D226" s="18"/>
      <c r="E226" s="18">
        <f>VLOOKUP(A226,All!L$2:N$465,3,FALSE)</f>
        <v>189</v>
      </c>
      <c r="F226" s="18">
        <f>VLOOKUP(A226,All!O$2:P$465,2,FALSE)</f>
        <v>0</v>
      </c>
      <c r="G226" s="18" t="s">
        <v>1305</v>
      </c>
      <c r="H226" s="18">
        <v>1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  <c r="AC226" s="18">
        <v>0</v>
      </c>
      <c r="AD226" s="18">
        <v>0</v>
      </c>
      <c r="AE226" s="18">
        <v>0</v>
      </c>
      <c r="AF226" s="18" t="s">
        <v>1305</v>
      </c>
      <c r="AG226" s="18">
        <v>0</v>
      </c>
      <c r="AH226" s="18">
        <v>0</v>
      </c>
      <c r="AI226" s="18">
        <v>1</v>
      </c>
      <c r="AJ226" s="18">
        <v>1</v>
      </c>
      <c r="AK226" s="18">
        <v>1</v>
      </c>
      <c r="AL226" s="18">
        <v>1</v>
      </c>
      <c r="AM226" s="18">
        <v>1</v>
      </c>
      <c r="AN226" s="18">
        <v>0</v>
      </c>
      <c r="AO226" s="18">
        <v>0</v>
      </c>
      <c r="AP226" s="21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18">
        <v>0</v>
      </c>
      <c r="AY226" s="18">
        <v>0</v>
      </c>
      <c r="AZ226" s="18">
        <v>0</v>
      </c>
      <c r="BA226" s="18">
        <v>0</v>
      </c>
      <c r="BB226" s="18">
        <v>0</v>
      </c>
      <c r="BC226" s="18">
        <v>0</v>
      </c>
      <c r="BD226" s="18">
        <v>0</v>
      </c>
      <c r="BE226" s="18">
        <v>0</v>
      </c>
      <c r="BF226" s="18">
        <v>0</v>
      </c>
      <c r="BG226" s="18">
        <v>0</v>
      </c>
      <c r="BH226" s="18">
        <v>0</v>
      </c>
      <c r="BI226" s="18">
        <v>0</v>
      </c>
      <c r="BJ226" s="18">
        <v>0</v>
      </c>
      <c r="BK226" s="18">
        <v>0</v>
      </c>
      <c r="BL226" s="18">
        <v>0</v>
      </c>
      <c r="BM226" s="18">
        <v>0</v>
      </c>
      <c r="BN226" s="18">
        <v>0</v>
      </c>
      <c r="BO226" s="18">
        <v>0</v>
      </c>
      <c r="BP226" s="18">
        <v>0</v>
      </c>
      <c r="BQ226" s="18">
        <v>0</v>
      </c>
      <c r="BR226" s="18">
        <v>0</v>
      </c>
      <c r="BS226" s="18">
        <v>0</v>
      </c>
      <c r="BT226" s="18">
        <v>-1</v>
      </c>
      <c r="BU226" s="18">
        <v>0</v>
      </c>
      <c r="BV226" s="18">
        <v>0</v>
      </c>
      <c r="BW226" s="18">
        <v>0</v>
      </c>
      <c r="BX226" s="18">
        <v>0</v>
      </c>
      <c r="BY226" s="18">
        <v>0</v>
      </c>
      <c r="BZ226" s="18">
        <v>0</v>
      </c>
      <c r="CA226" s="18">
        <v>0</v>
      </c>
      <c r="CB226" s="18">
        <v>0</v>
      </c>
      <c r="CC226" s="18">
        <v>0</v>
      </c>
      <c r="CD226" s="18">
        <v>0</v>
      </c>
    </row>
    <row r="227" spans="1:82">
      <c r="A227" s="18" t="s">
        <v>1321</v>
      </c>
      <c r="B227" s="18" t="str">
        <f>VLOOKUP(A227,All!H$2:J$465,3,FALSE)</f>
        <v>CHL | MAUCO</v>
      </c>
      <c r="C227" s="18"/>
      <c r="D227" s="18"/>
      <c r="E227" s="18">
        <f>VLOOKUP(A227,All!L$2:N$465,3,FALSE)</f>
        <v>189</v>
      </c>
      <c r="F227" s="18">
        <f>VLOOKUP(A227,All!O$2:P$465,2,FALSE)</f>
        <v>1</v>
      </c>
      <c r="G227" s="18" t="s">
        <v>1321</v>
      </c>
      <c r="H227" s="18">
        <v>1</v>
      </c>
      <c r="I227" s="18">
        <v>0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  <c r="AC227" s="18">
        <v>0</v>
      </c>
      <c r="AD227" s="18">
        <v>0</v>
      </c>
      <c r="AE227" s="18">
        <v>0</v>
      </c>
      <c r="AF227" s="18" t="s">
        <v>1321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21">
        <v>0</v>
      </c>
      <c r="AQ227" s="18">
        <v>0</v>
      </c>
      <c r="AR227" s="18">
        <v>0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0</v>
      </c>
      <c r="AZ227" s="18">
        <v>0</v>
      </c>
      <c r="BA227" s="18">
        <v>0</v>
      </c>
      <c r="BB227" s="18">
        <v>0</v>
      </c>
      <c r="BC227" s="18">
        <v>0</v>
      </c>
      <c r="BD227" s="18">
        <v>0</v>
      </c>
      <c r="BE227" s="18">
        <v>0</v>
      </c>
      <c r="BF227" s="18">
        <v>0</v>
      </c>
      <c r="BG227" s="18">
        <v>0</v>
      </c>
      <c r="BH227" s="18">
        <v>0</v>
      </c>
      <c r="BI227" s="18">
        <v>0</v>
      </c>
      <c r="BJ227" s="18">
        <v>0</v>
      </c>
      <c r="BK227" s="18">
        <v>0</v>
      </c>
      <c r="BL227" s="18">
        <v>0</v>
      </c>
      <c r="BM227" s="18">
        <v>0</v>
      </c>
      <c r="BN227" s="18">
        <v>0</v>
      </c>
      <c r="BO227" s="18">
        <v>0</v>
      </c>
      <c r="BP227" s="18">
        <v>0</v>
      </c>
      <c r="BQ227" s="18">
        <v>0</v>
      </c>
      <c r="BR227" s="18">
        <v>0</v>
      </c>
      <c r="BS227" s="18">
        <v>0</v>
      </c>
      <c r="BT227" s="18">
        <v>0</v>
      </c>
      <c r="BU227" s="18">
        <v>0</v>
      </c>
      <c r="BV227" s="18">
        <v>0</v>
      </c>
      <c r="BW227" s="18">
        <v>0</v>
      </c>
      <c r="BX227" s="18">
        <v>0</v>
      </c>
      <c r="BY227" s="18">
        <v>0</v>
      </c>
      <c r="BZ227" s="18">
        <v>0</v>
      </c>
      <c r="CA227" s="18">
        <v>0</v>
      </c>
      <c r="CB227" s="18">
        <v>0</v>
      </c>
      <c r="CC227" s="18">
        <v>0</v>
      </c>
      <c r="CD227" s="18">
        <v>0</v>
      </c>
    </row>
    <row r="228" spans="1:82">
      <c r="A228" s="18" t="s">
        <v>1135</v>
      </c>
      <c r="B228" s="18" t="str">
        <f>VLOOKUP(A228,All!H$2:J$465,3,FALSE)</f>
        <v>CHL | Hospital Padre Hurtado</v>
      </c>
      <c r="C228" s="18"/>
      <c r="D228" s="18"/>
      <c r="E228" s="18">
        <f>VLOOKUP(A228,All!L$2:N$465,3,FALSE)</f>
        <v>210</v>
      </c>
      <c r="F228" s="18">
        <f>VLOOKUP(A228,All!O$2:P$465,2,FALSE)</f>
        <v>0</v>
      </c>
      <c r="G228" s="18" t="s">
        <v>1135</v>
      </c>
      <c r="H228" s="18">
        <v>0</v>
      </c>
      <c r="I228" s="18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18">
        <v>0</v>
      </c>
      <c r="S228" s="18">
        <v>1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  <c r="AC228" s="18">
        <v>0</v>
      </c>
      <c r="AD228" s="18">
        <v>0</v>
      </c>
      <c r="AE228" s="18">
        <v>0</v>
      </c>
      <c r="AF228" s="18" t="s">
        <v>1135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21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8">
        <v>0</v>
      </c>
      <c r="BB228" s="18">
        <v>0</v>
      </c>
      <c r="BC228" s="18">
        <v>0</v>
      </c>
      <c r="BD228" s="18">
        <v>0</v>
      </c>
      <c r="BE228" s="18">
        <v>0</v>
      </c>
      <c r="BF228" s="18">
        <v>0</v>
      </c>
      <c r="BG228" s="18">
        <v>0</v>
      </c>
      <c r="BH228" s="18">
        <v>0</v>
      </c>
      <c r="BI228" s="18">
        <v>0</v>
      </c>
      <c r="BJ228" s="18">
        <v>0</v>
      </c>
      <c r="BK228" s="18">
        <v>0</v>
      </c>
      <c r="BL228" s="18">
        <v>0</v>
      </c>
      <c r="BM228" s="18">
        <v>0</v>
      </c>
      <c r="BN228" s="18">
        <v>0</v>
      </c>
      <c r="BO228" s="18">
        <v>0</v>
      </c>
      <c r="BP228" s="18">
        <v>0</v>
      </c>
      <c r="BQ228" s="18">
        <v>0</v>
      </c>
      <c r="BR228" s="18">
        <v>0</v>
      </c>
      <c r="BS228" s="18">
        <v>0</v>
      </c>
      <c r="BT228" s="18">
        <v>0</v>
      </c>
      <c r="BU228" s="18">
        <v>0</v>
      </c>
      <c r="BV228" s="18">
        <v>0</v>
      </c>
      <c r="BW228" s="18">
        <v>0</v>
      </c>
      <c r="BX228" s="18">
        <v>0</v>
      </c>
      <c r="BY228" s="18">
        <v>0</v>
      </c>
      <c r="BZ228" s="18">
        <v>0</v>
      </c>
      <c r="CA228" s="18">
        <v>0</v>
      </c>
      <c r="CB228" s="18">
        <v>0</v>
      </c>
      <c r="CC228" s="18">
        <v>0</v>
      </c>
      <c r="CD228" s="18">
        <v>0</v>
      </c>
    </row>
    <row r="229" spans="1:82">
      <c r="A229" s="18" t="s">
        <v>1137</v>
      </c>
      <c r="B229" s="18" t="str">
        <f>VLOOKUP(A229,All!H$2:J$465,3,FALSE)</f>
        <v>CHL | Hospital Padre Hurtado</v>
      </c>
      <c r="C229" s="18"/>
      <c r="D229" s="18"/>
      <c r="E229" s="18">
        <f>VLOOKUP(A229,All!L$2:N$465,3,FALSE)</f>
        <v>210</v>
      </c>
      <c r="F229" s="18">
        <f>VLOOKUP(A229,All!O$2:P$465,2,FALSE)</f>
        <v>0</v>
      </c>
      <c r="G229" s="18" t="s">
        <v>1137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1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  <c r="AC229" s="18">
        <v>0</v>
      </c>
      <c r="AD229" s="18">
        <v>0</v>
      </c>
      <c r="AE229" s="18">
        <v>0</v>
      </c>
      <c r="AF229" s="18" t="s">
        <v>1137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21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18">
        <v>0</v>
      </c>
      <c r="AY229" s="18">
        <v>0</v>
      </c>
      <c r="AZ229" s="18">
        <v>0</v>
      </c>
      <c r="BA229" s="18">
        <v>0</v>
      </c>
      <c r="BB229" s="18">
        <v>0</v>
      </c>
      <c r="BC229" s="18">
        <v>0</v>
      </c>
      <c r="BD229" s="18">
        <v>0</v>
      </c>
      <c r="BE229" s="18">
        <v>0</v>
      </c>
      <c r="BF229" s="18">
        <v>0</v>
      </c>
      <c r="BG229" s="18">
        <v>0</v>
      </c>
      <c r="BH229" s="18">
        <v>0</v>
      </c>
      <c r="BI229" s="18">
        <v>0</v>
      </c>
      <c r="BJ229" s="18">
        <v>0</v>
      </c>
      <c r="BK229" s="18">
        <v>0</v>
      </c>
      <c r="BL229" s="18">
        <v>0</v>
      </c>
      <c r="BM229" s="18">
        <v>0</v>
      </c>
      <c r="BN229" s="18">
        <v>0</v>
      </c>
      <c r="BO229" s="18">
        <v>0</v>
      </c>
      <c r="BP229" s="18">
        <v>0</v>
      </c>
      <c r="BQ229" s="18">
        <v>0</v>
      </c>
      <c r="BR229" s="18">
        <v>0</v>
      </c>
      <c r="BS229" s="18">
        <v>0</v>
      </c>
      <c r="BT229" s="18">
        <v>0</v>
      </c>
      <c r="BU229" s="18">
        <v>0</v>
      </c>
      <c r="BV229" s="18">
        <v>0</v>
      </c>
      <c r="BW229" s="18">
        <v>0</v>
      </c>
      <c r="BX229" s="18">
        <v>0</v>
      </c>
      <c r="BY229" s="18">
        <v>0</v>
      </c>
      <c r="BZ229" s="18">
        <v>0</v>
      </c>
      <c r="CA229" s="18">
        <v>0</v>
      </c>
      <c r="CB229" s="18">
        <v>0</v>
      </c>
      <c r="CC229" s="18">
        <v>0</v>
      </c>
      <c r="CD229" s="18">
        <v>0</v>
      </c>
    </row>
    <row r="230" spans="1:82">
      <c r="A230" s="18" t="s">
        <v>1150</v>
      </c>
      <c r="B230" s="18" t="str">
        <f>VLOOKUP(A230,All!H$2:J$465,3,FALSE)</f>
        <v>CHL | Hospital Padre Hurtado</v>
      </c>
      <c r="C230" s="18"/>
      <c r="D230" s="18"/>
      <c r="E230" s="18">
        <f>VLOOKUP(A230,All!L$2:N$465,3,FALSE)</f>
        <v>210</v>
      </c>
      <c r="F230" s="18">
        <f>VLOOKUP(A230,All!O$2:P$465,2,FALSE)</f>
        <v>0</v>
      </c>
      <c r="G230" s="18" t="s">
        <v>1150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1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  <c r="AC230" s="18">
        <v>0</v>
      </c>
      <c r="AD230" s="18">
        <v>0</v>
      </c>
      <c r="AE230" s="18">
        <v>0</v>
      </c>
      <c r="AF230" s="18" t="s">
        <v>1150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21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18">
        <v>0</v>
      </c>
      <c r="AY230" s="18">
        <v>0</v>
      </c>
      <c r="AZ230" s="18">
        <v>0</v>
      </c>
      <c r="BA230" s="18">
        <v>0</v>
      </c>
      <c r="BB230" s="18">
        <v>0</v>
      </c>
      <c r="BC230" s="18">
        <v>0</v>
      </c>
      <c r="BD230" s="18">
        <v>0</v>
      </c>
      <c r="BE230" s="18">
        <v>0</v>
      </c>
      <c r="BF230" s="18">
        <v>0</v>
      </c>
      <c r="BG230" s="18">
        <v>0</v>
      </c>
      <c r="BH230" s="18">
        <v>0</v>
      </c>
      <c r="BI230" s="18">
        <v>0</v>
      </c>
      <c r="BJ230" s="18">
        <v>0</v>
      </c>
      <c r="BK230" s="18">
        <v>0</v>
      </c>
      <c r="BL230" s="18">
        <v>0</v>
      </c>
      <c r="BM230" s="18">
        <v>0</v>
      </c>
      <c r="BN230" s="18">
        <v>0</v>
      </c>
      <c r="BO230" s="18">
        <v>0</v>
      </c>
      <c r="BP230" s="18">
        <v>0</v>
      </c>
      <c r="BQ230" s="18">
        <v>0</v>
      </c>
      <c r="BR230" s="18">
        <v>0</v>
      </c>
      <c r="BS230" s="18">
        <v>0</v>
      </c>
      <c r="BT230" s="18">
        <v>0</v>
      </c>
      <c r="BU230" s="18">
        <v>0</v>
      </c>
      <c r="BV230" s="18">
        <v>0</v>
      </c>
      <c r="BW230" s="18">
        <v>0</v>
      </c>
      <c r="BX230" s="18">
        <v>0</v>
      </c>
      <c r="BY230" s="18">
        <v>0</v>
      </c>
      <c r="BZ230" s="18">
        <v>0</v>
      </c>
      <c r="CA230" s="18">
        <v>0</v>
      </c>
      <c r="CB230" s="18">
        <v>0</v>
      </c>
      <c r="CC230" s="18">
        <v>0</v>
      </c>
      <c r="CD230" s="18">
        <v>0</v>
      </c>
    </row>
    <row r="231" spans="1:82">
      <c r="A231" s="18" t="s">
        <v>1151</v>
      </c>
      <c r="B231" s="18" t="str">
        <f>VLOOKUP(A231,All!H$2:J$465,3,FALSE)</f>
        <v>CHL | Hospital Padre Hurtado</v>
      </c>
      <c r="C231" s="18"/>
      <c r="D231" s="18"/>
      <c r="E231" s="18">
        <f>VLOOKUP(A231,All!L$2:N$465,3,FALSE)</f>
        <v>210</v>
      </c>
      <c r="F231" s="18">
        <f>VLOOKUP(A231,All!O$2:P$465,2,FALSE)</f>
        <v>0</v>
      </c>
      <c r="G231" s="18" t="s">
        <v>1151</v>
      </c>
      <c r="H231" s="18">
        <v>0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R231" s="18">
        <v>0</v>
      </c>
      <c r="S231" s="18">
        <v>1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  <c r="AC231" s="18">
        <v>0</v>
      </c>
      <c r="AD231" s="18">
        <v>0</v>
      </c>
      <c r="AE231" s="18">
        <v>0</v>
      </c>
      <c r="AF231" s="18" t="s">
        <v>1151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21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8">
        <v>0</v>
      </c>
      <c r="BB231" s="18">
        <v>0</v>
      </c>
      <c r="BC231" s="18">
        <v>0</v>
      </c>
      <c r="BD231" s="18">
        <v>0</v>
      </c>
      <c r="BE231" s="18">
        <v>0</v>
      </c>
      <c r="BF231" s="18">
        <v>0</v>
      </c>
      <c r="BG231" s="18">
        <v>0</v>
      </c>
      <c r="BH231" s="18">
        <v>0</v>
      </c>
      <c r="BI231" s="18">
        <v>0</v>
      </c>
      <c r="BJ231" s="18">
        <v>0</v>
      </c>
      <c r="BK231" s="18">
        <v>0</v>
      </c>
      <c r="BL231" s="18">
        <v>0</v>
      </c>
      <c r="BM231" s="18">
        <v>0</v>
      </c>
      <c r="BN231" s="18">
        <v>0</v>
      </c>
      <c r="BO231" s="18">
        <v>0</v>
      </c>
      <c r="BP231" s="18">
        <v>0</v>
      </c>
      <c r="BQ231" s="18">
        <v>0</v>
      </c>
      <c r="BR231" s="18">
        <v>0</v>
      </c>
      <c r="BS231" s="18">
        <v>0</v>
      </c>
      <c r="BT231" s="18">
        <v>0</v>
      </c>
      <c r="BU231" s="18">
        <v>0</v>
      </c>
      <c r="BV231" s="18">
        <v>0</v>
      </c>
      <c r="BW231" s="18">
        <v>0</v>
      </c>
      <c r="BX231" s="18">
        <v>0</v>
      </c>
      <c r="BY231" s="18">
        <v>0</v>
      </c>
      <c r="BZ231" s="18">
        <v>0</v>
      </c>
      <c r="CA231" s="18">
        <v>0</v>
      </c>
      <c r="CB231" s="18">
        <v>0</v>
      </c>
      <c r="CC231" s="18">
        <v>0</v>
      </c>
      <c r="CD231" s="18">
        <v>0</v>
      </c>
    </row>
    <row r="232" spans="1:82">
      <c r="A232" s="18" t="s">
        <v>1484</v>
      </c>
      <c r="B232" s="18" t="str">
        <f>VLOOKUP(A232,All!H$2:J$465,3,FALSE)</f>
        <v>CHL | Hospital de Curicó</v>
      </c>
      <c r="C232" s="18"/>
      <c r="D232" s="18"/>
      <c r="E232" s="18">
        <f>VLOOKUP(A232,All!L$2:N$465,3,FALSE)</f>
        <v>215</v>
      </c>
      <c r="F232" s="18">
        <f>VLOOKUP(A232,All!O$2:P$465,2,FALSE)</f>
        <v>0</v>
      </c>
      <c r="G232" s="18" t="s">
        <v>1484</v>
      </c>
      <c r="H232" s="18">
        <v>0</v>
      </c>
      <c r="I232" s="18">
        <v>0</v>
      </c>
      <c r="J232" s="18">
        <v>1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1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  <c r="AC232" s="18">
        <v>0</v>
      </c>
      <c r="AD232" s="18">
        <v>0</v>
      </c>
      <c r="AE232" s="18">
        <v>0</v>
      </c>
      <c r="AF232" s="18" t="s">
        <v>1484</v>
      </c>
      <c r="AG232" s="18">
        <v>1</v>
      </c>
      <c r="AH232" s="18">
        <v>1</v>
      </c>
      <c r="AI232" s="18">
        <v>1</v>
      </c>
      <c r="AJ232" s="18">
        <v>1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21">
        <v>0</v>
      </c>
      <c r="AQ232" s="18">
        <v>1</v>
      </c>
      <c r="AR232" s="18">
        <v>0</v>
      </c>
      <c r="AS232" s="18">
        <v>1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8">
        <v>0</v>
      </c>
      <c r="BB232" s="18">
        <v>1</v>
      </c>
      <c r="BC232" s="18">
        <v>0</v>
      </c>
      <c r="BD232" s="18">
        <v>0</v>
      </c>
      <c r="BE232" s="18">
        <v>1</v>
      </c>
      <c r="BF232" s="18">
        <v>0</v>
      </c>
      <c r="BG232" s="18">
        <v>0</v>
      </c>
      <c r="BH232" s="18">
        <v>0</v>
      </c>
      <c r="BI232" s="18">
        <v>0</v>
      </c>
      <c r="BJ232" s="18">
        <v>0</v>
      </c>
      <c r="BK232" s="18">
        <v>0</v>
      </c>
      <c r="BL232" s="18">
        <v>0</v>
      </c>
      <c r="BM232" s="18">
        <v>0</v>
      </c>
      <c r="BN232" s="18">
        <v>0</v>
      </c>
      <c r="BO232" s="18">
        <v>0</v>
      </c>
      <c r="BP232" s="18">
        <v>0</v>
      </c>
      <c r="BQ232" s="18">
        <v>0</v>
      </c>
      <c r="BR232" s="18">
        <v>0</v>
      </c>
      <c r="BS232" s="18">
        <v>0</v>
      </c>
      <c r="BT232" s="18">
        <v>-1</v>
      </c>
      <c r="BU232" s="18">
        <v>0</v>
      </c>
      <c r="BV232" s="18">
        <v>0</v>
      </c>
      <c r="BW232" s="18">
        <v>0</v>
      </c>
      <c r="BX232" s="18">
        <v>0</v>
      </c>
      <c r="BY232" s="18">
        <v>0</v>
      </c>
      <c r="BZ232" s="18">
        <v>0</v>
      </c>
      <c r="CA232" s="18">
        <v>0</v>
      </c>
      <c r="CB232" s="18">
        <v>0</v>
      </c>
      <c r="CC232" s="18">
        <v>0</v>
      </c>
      <c r="CD232" s="18">
        <v>0</v>
      </c>
    </row>
    <row r="233" spans="1:82">
      <c r="A233" s="18" t="s">
        <v>1481</v>
      </c>
      <c r="B233" s="18" t="str">
        <f>VLOOKUP(A233,All!H$2:J$465,3,FALSE)</f>
        <v>CHL | Hospital de Curicó</v>
      </c>
      <c r="C233" s="18"/>
      <c r="D233" s="18"/>
      <c r="E233" s="18">
        <f>VLOOKUP(A233,All!L$2:N$465,3,FALSE)</f>
        <v>224</v>
      </c>
      <c r="F233" s="18">
        <f>VLOOKUP(A233,All!O$2:P$465,2,FALSE)</f>
        <v>0</v>
      </c>
      <c r="G233" s="18" t="s">
        <v>1481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1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  <c r="AC233" s="18">
        <v>0</v>
      </c>
      <c r="AD233" s="18">
        <v>1</v>
      </c>
      <c r="AE233" s="18">
        <v>0</v>
      </c>
      <c r="AF233" s="18" t="s">
        <v>1481</v>
      </c>
      <c r="AG233" s="18">
        <v>0</v>
      </c>
      <c r="AH233" s="18">
        <v>0</v>
      </c>
      <c r="AI233" s="18">
        <v>1</v>
      </c>
      <c r="AJ233" s="18">
        <v>1</v>
      </c>
      <c r="AK233" s="18">
        <v>0</v>
      </c>
      <c r="AL233" s="18">
        <v>1</v>
      </c>
      <c r="AM233" s="18">
        <v>0</v>
      </c>
      <c r="AN233" s="18">
        <v>0</v>
      </c>
      <c r="AO233" s="18">
        <v>1</v>
      </c>
      <c r="AP233" s="21">
        <v>0</v>
      </c>
      <c r="AQ233" s="18">
        <v>0</v>
      </c>
      <c r="AR233" s="18">
        <v>0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18">
        <v>0</v>
      </c>
      <c r="AY233" s="18">
        <v>0</v>
      </c>
      <c r="AZ233" s="18">
        <v>0</v>
      </c>
      <c r="BA233" s="18">
        <v>0</v>
      </c>
      <c r="BB233" s="18">
        <v>0</v>
      </c>
      <c r="BC233" s="18">
        <v>0</v>
      </c>
      <c r="BD233" s="18">
        <v>0</v>
      </c>
      <c r="BE233" s="18">
        <v>0</v>
      </c>
      <c r="BF233" s="18">
        <v>0</v>
      </c>
      <c r="BG233" s="18">
        <v>0</v>
      </c>
      <c r="BH233" s="18">
        <v>0</v>
      </c>
      <c r="BI233" s="18">
        <v>0</v>
      </c>
      <c r="BJ233" s="18">
        <v>0</v>
      </c>
      <c r="BK233" s="18">
        <v>0</v>
      </c>
      <c r="BL233" s="18">
        <v>0</v>
      </c>
      <c r="BM233" s="18">
        <v>0</v>
      </c>
      <c r="BN233" s="18">
        <v>0</v>
      </c>
      <c r="BO233" s="18">
        <v>0</v>
      </c>
      <c r="BP233" s="18">
        <v>0</v>
      </c>
      <c r="BQ233" s="18">
        <v>0</v>
      </c>
      <c r="BR233" s="18">
        <v>0</v>
      </c>
      <c r="BS233" s="18">
        <v>0</v>
      </c>
      <c r="BT233" s="18">
        <v>-1</v>
      </c>
      <c r="BU233" s="18">
        <v>0</v>
      </c>
      <c r="BV233" s="18">
        <v>0</v>
      </c>
      <c r="BW233" s="18">
        <v>0</v>
      </c>
      <c r="BX233" s="18">
        <v>0</v>
      </c>
      <c r="BY233" s="18">
        <v>0</v>
      </c>
      <c r="BZ233" s="18">
        <v>0</v>
      </c>
      <c r="CA233" s="18">
        <v>0</v>
      </c>
      <c r="CB233" s="18">
        <v>0</v>
      </c>
      <c r="CC233" s="18">
        <v>0</v>
      </c>
      <c r="CD233" s="18">
        <v>0</v>
      </c>
    </row>
    <row r="234" spans="1:82">
      <c r="A234" s="18" t="s">
        <v>1398</v>
      </c>
      <c r="B234" s="18" t="str">
        <f>VLOOKUP(A234,All!H$2:J$465,3,FALSE)</f>
        <v>CHL | Hospital de Curicó</v>
      </c>
      <c r="C234" s="18"/>
      <c r="D234" s="18"/>
      <c r="E234" s="18">
        <f>VLOOKUP(A234,All!L$2:N$465,3,FALSE)</f>
        <v>345</v>
      </c>
      <c r="F234" s="18">
        <f>VLOOKUP(A234,All!O$2:P$465,2,FALSE)</f>
        <v>0</v>
      </c>
      <c r="G234" s="18" t="s">
        <v>1398</v>
      </c>
      <c r="H234" s="18">
        <v>0</v>
      </c>
      <c r="I234" s="18">
        <v>0</v>
      </c>
      <c r="J234" s="18">
        <v>1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1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  <c r="AC234" s="18">
        <v>0</v>
      </c>
      <c r="AD234" s="18">
        <v>0</v>
      </c>
      <c r="AE234" s="18">
        <v>0</v>
      </c>
      <c r="AF234" s="18" t="s">
        <v>1398</v>
      </c>
      <c r="AG234" s="18">
        <v>0</v>
      </c>
      <c r="AH234" s="18">
        <v>1</v>
      </c>
      <c r="AI234" s="18">
        <v>1</v>
      </c>
      <c r="AJ234" s="18">
        <v>0</v>
      </c>
      <c r="AK234" s="18">
        <v>0</v>
      </c>
      <c r="AL234" s="18">
        <v>1</v>
      </c>
      <c r="AM234" s="18">
        <v>0</v>
      </c>
      <c r="AN234" s="18">
        <v>0</v>
      </c>
      <c r="AO234" s="18">
        <v>1</v>
      </c>
      <c r="AP234" s="21">
        <v>0</v>
      </c>
      <c r="AQ234" s="18">
        <v>1</v>
      </c>
      <c r="AR234" s="18">
        <v>0</v>
      </c>
      <c r="AS234" s="18">
        <v>0</v>
      </c>
      <c r="AT234" s="18">
        <v>0</v>
      </c>
      <c r="AU234" s="18">
        <v>0</v>
      </c>
      <c r="AV234" s="18">
        <v>1</v>
      </c>
      <c r="AW234" s="18">
        <v>0</v>
      </c>
      <c r="AX234" s="18">
        <v>1</v>
      </c>
      <c r="AY234" s="18">
        <v>1</v>
      </c>
      <c r="AZ234" s="18">
        <v>0</v>
      </c>
      <c r="BA234" s="18">
        <v>0</v>
      </c>
      <c r="BB234" s="18">
        <v>0</v>
      </c>
      <c r="BC234" s="18">
        <v>0</v>
      </c>
      <c r="BD234" s="18">
        <v>0</v>
      </c>
      <c r="BE234" s="18">
        <v>0</v>
      </c>
      <c r="BF234" s="18">
        <v>0</v>
      </c>
      <c r="BG234" s="18">
        <v>0</v>
      </c>
      <c r="BH234" s="18">
        <v>0</v>
      </c>
      <c r="BI234" s="18">
        <v>0</v>
      </c>
      <c r="BJ234" s="18">
        <v>0</v>
      </c>
      <c r="BK234" s="18">
        <v>0</v>
      </c>
      <c r="BL234" s="18">
        <v>1</v>
      </c>
      <c r="BM234" s="18">
        <v>0</v>
      </c>
      <c r="BN234" s="18">
        <v>0</v>
      </c>
      <c r="BO234" s="18">
        <v>0</v>
      </c>
      <c r="BP234" s="18">
        <v>0</v>
      </c>
      <c r="BQ234" s="18">
        <v>0</v>
      </c>
      <c r="BR234" s="18">
        <v>0</v>
      </c>
      <c r="BS234" s="18">
        <v>0</v>
      </c>
      <c r="BT234" s="18">
        <v>0</v>
      </c>
      <c r="BU234" s="18">
        <v>0</v>
      </c>
      <c r="BV234" s="18">
        <v>0</v>
      </c>
      <c r="BW234" s="18">
        <v>0</v>
      </c>
      <c r="BX234" s="18">
        <v>0</v>
      </c>
      <c r="BY234" s="18">
        <v>0</v>
      </c>
      <c r="BZ234" s="18">
        <v>0</v>
      </c>
      <c r="CA234" s="18">
        <v>0</v>
      </c>
      <c r="CB234" s="18">
        <v>0</v>
      </c>
      <c r="CC234" s="18">
        <v>0</v>
      </c>
      <c r="CD234" s="18">
        <v>0</v>
      </c>
    </row>
    <row r="235" spans="1:82">
      <c r="A235" s="18" t="s">
        <v>1139</v>
      </c>
      <c r="B235" s="18" t="str">
        <f>VLOOKUP(A235,All!H$2:J$465,3,FALSE)</f>
        <v>CHL | Hospital Padre Hurtado</v>
      </c>
      <c r="C235" s="18"/>
      <c r="D235" s="18"/>
      <c r="E235" s="18">
        <f>VLOOKUP(A235,All!L$2:N$465,3,FALSE)</f>
        <v>357</v>
      </c>
      <c r="F235" s="18">
        <f>VLOOKUP(A235,All!O$2:P$465,2,FALSE)</f>
        <v>0</v>
      </c>
      <c r="G235" s="18" t="s">
        <v>1139</v>
      </c>
      <c r="H235" s="18">
        <v>1</v>
      </c>
      <c r="I235" s="18">
        <v>0</v>
      </c>
      <c r="J235" s="18">
        <v>0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  <c r="AC235" s="18">
        <v>0</v>
      </c>
      <c r="AD235" s="18">
        <v>0</v>
      </c>
      <c r="AE235" s="18">
        <v>0</v>
      </c>
      <c r="AF235" s="18" t="s">
        <v>1139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18">
        <v>0</v>
      </c>
      <c r="AO235" s="18">
        <v>0</v>
      </c>
      <c r="AP235" s="21">
        <v>0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8">
        <v>0</v>
      </c>
      <c r="BB235" s="18">
        <v>0</v>
      </c>
      <c r="BC235" s="18">
        <v>0</v>
      </c>
      <c r="BD235" s="18">
        <v>0</v>
      </c>
      <c r="BE235" s="18">
        <v>0</v>
      </c>
      <c r="BF235" s="18">
        <v>0</v>
      </c>
      <c r="BG235" s="18">
        <v>0</v>
      </c>
      <c r="BH235" s="18">
        <v>0</v>
      </c>
      <c r="BI235" s="18">
        <v>0</v>
      </c>
      <c r="BJ235" s="18">
        <v>0</v>
      </c>
      <c r="BK235" s="18">
        <v>0</v>
      </c>
      <c r="BL235" s="18">
        <v>0</v>
      </c>
      <c r="BM235" s="18">
        <v>0</v>
      </c>
      <c r="BN235" s="18">
        <v>0</v>
      </c>
      <c r="BO235" s="18">
        <v>0</v>
      </c>
      <c r="BP235" s="18">
        <v>0</v>
      </c>
      <c r="BQ235" s="18">
        <v>0</v>
      </c>
      <c r="BR235" s="18">
        <v>0</v>
      </c>
      <c r="BS235" s="18">
        <v>0</v>
      </c>
      <c r="BT235" s="18">
        <v>0</v>
      </c>
      <c r="BU235" s="18">
        <v>0</v>
      </c>
      <c r="BV235" s="18">
        <v>0</v>
      </c>
      <c r="BW235" s="18">
        <v>0</v>
      </c>
      <c r="BX235" s="18">
        <v>0</v>
      </c>
      <c r="BY235" s="18">
        <v>0</v>
      </c>
      <c r="BZ235" s="18">
        <v>0</v>
      </c>
      <c r="CA235" s="18">
        <v>0</v>
      </c>
      <c r="CB235" s="18">
        <v>0</v>
      </c>
      <c r="CC235" s="18">
        <v>0</v>
      </c>
      <c r="CD235" s="18">
        <v>0</v>
      </c>
    </row>
    <row r="236" spans="1:82">
      <c r="A236" s="18" t="s">
        <v>1055</v>
      </c>
      <c r="B236" s="18" t="str">
        <f>VLOOKUP(A236,All!H$2:J$465,3,FALSE)</f>
        <v>CHL | Hospital Padre Hurtado</v>
      </c>
      <c r="C236" s="18"/>
      <c r="D236" s="18"/>
      <c r="E236" s="18">
        <f>VLOOKUP(A236,All!L$2:N$465,3,FALSE)</f>
        <v>394</v>
      </c>
      <c r="F236" s="18">
        <f>VLOOKUP(A236,All!O$2:P$465,2,FALSE)</f>
        <v>1</v>
      </c>
      <c r="G236" s="18" t="s">
        <v>1055</v>
      </c>
      <c r="H236" s="18">
        <v>1</v>
      </c>
      <c r="I236" s="18">
        <v>1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 t="s">
        <v>1055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21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8">
        <v>0</v>
      </c>
      <c r="BB236" s="18">
        <v>0</v>
      </c>
      <c r="BC236" s="18">
        <v>0</v>
      </c>
      <c r="BD236" s="18">
        <v>0</v>
      </c>
      <c r="BE236" s="18">
        <v>0</v>
      </c>
      <c r="BF236" s="18">
        <v>0</v>
      </c>
      <c r="BG236" s="18">
        <v>0</v>
      </c>
      <c r="BH236" s="18">
        <v>0</v>
      </c>
      <c r="BI236" s="18">
        <v>0</v>
      </c>
      <c r="BJ236" s="18">
        <v>0</v>
      </c>
      <c r="BK236" s="18">
        <v>0</v>
      </c>
      <c r="BL236" s="18">
        <v>0</v>
      </c>
      <c r="BM236" s="18">
        <v>0</v>
      </c>
      <c r="BN236" s="18">
        <v>0</v>
      </c>
      <c r="BO236" s="18">
        <v>0</v>
      </c>
      <c r="BP236" s="18">
        <v>0</v>
      </c>
      <c r="BQ236" s="18">
        <v>0</v>
      </c>
      <c r="BR236" s="18">
        <v>0</v>
      </c>
      <c r="BS236" s="18">
        <v>0</v>
      </c>
      <c r="BT236" s="18">
        <v>0</v>
      </c>
      <c r="BU236" s="18">
        <v>0</v>
      </c>
      <c r="BV236" s="18">
        <v>0</v>
      </c>
      <c r="BW236" s="18">
        <v>0</v>
      </c>
      <c r="BX236" s="18">
        <v>0</v>
      </c>
      <c r="BY236" s="18">
        <v>0</v>
      </c>
      <c r="BZ236" s="18">
        <v>0</v>
      </c>
      <c r="CA236" s="18">
        <v>0</v>
      </c>
      <c r="CB236" s="18">
        <v>0</v>
      </c>
      <c r="CC236" s="18">
        <v>0</v>
      </c>
      <c r="CD236" s="18">
        <v>0</v>
      </c>
    </row>
    <row r="237" spans="1:82">
      <c r="A237" s="18" t="s">
        <v>1178</v>
      </c>
      <c r="B237" s="18" t="str">
        <f>VLOOKUP(A237,All!H$2:J$465,3,FALSE)</f>
        <v>CHL | MAUCO</v>
      </c>
      <c r="C237" s="18"/>
      <c r="D237" s="18"/>
      <c r="E237" s="18">
        <f>VLOOKUP(A237,All!L$2:N$465,3,FALSE)</f>
        <v>394</v>
      </c>
      <c r="F237" s="18">
        <f>VLOOKUP(A237,All!O$2:P$465,2,FALSE)</f>
        <v>0</v>
      </c>
      <c r="G237" s="18" t="s">
        <v>1178</v>
      </c>
      <c r="H237" s="18">
        <v>1</v>
      </c>
      <c r="I237" s="18">
        <v>0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0</v>
      </c>
      <c r="P237" s="18">
        <v>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v>0</v>
      </c>
      <c r="AF237" s="18" t="s">
        <v>1178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21">
        <v>1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8">
        <v>0</v>
      </c>
      <c r="BB237" s="18">
        <v>0</v>
      </c>
      <c r="BC237" s="18">
        <v>0</v>
      </c>
      <c r="BD237" s="18">
        <v>0</v>
      </c>
      <c r="BE237" s="18">
        <v>0</v>
      </c>
      <c r="BF237" s="18">
        <v>0</v>
      </c>
      <c r="BG237" s="18">
        <v>0</v>
      </c>
      <c r="BH237" s="18">
        <v>0</v>
      </c>
      <c r="BI237" s="18">
        <v>0</v>
      </c>
      <c r="BJ237" s="18">
        <v>0</v>
      </c>
      <c r="BK237" s="18">
        <v>0</v>
      </c>
      <c r="BL237" s="18">
        <v>0</v>
      </c>
      <c r="BM237" s="18">
        <v>0</v>
      </c>
      <c r="BN237" s="18">
        <v>0</v>
      </c>
      <c r="BO237" s="18">
        <v>0</v>
      </c>
      <c r="BP237" s="18">
        <v>0</v>
      </c>
      <c r="BQ237" s="18">
        <v>0</v>
      </c>
      <c r="BR237" s="18">
        <v>0</v>
      </c>
      <c r="BS237" s="18">
        <v>0</v>
      </c>
      <c r="BT237" s="18">
        <v>0</v>
      </c>
      <c r="BU237" s="18">
        <v>0</v>
      </c>
      <c r="BV237" s="18">
        <v>0</v>
      </c>
      <c r="BW237" s="18">
        <v>0</v>
      </c>
      <c r="BX237" s="18">
        <v>0</v>
      </c>
      <c r="BY237" s="18">
        <v>0</v>
      </c>
      <c r="BZ237" s="18">
        <v>0</v>
      </c>
      <c r="CA237" s="18">
        <v>0</v>
      </c>
      <c r="CB237" s="18">
        <v>0</v>
      </c>
      <c r="CC237" s="18">
        <v>0</v>
      </c>
      <c r="CD237" s="18">
        <v>0</v>
      </c>
    </row>
    <row r="238" spans="1:82">
      <c r="A238" s="18" t="s">
        <v>1591</v>
      </c>
      <c r="B238" s="18" t="str">
        <f>VLOOKUP(A238,All!H$2:J$465,3,FALSE)</f>
        <v>CHL | Hospital de Curicó</v>
      </c>
      <c r="C238" s="18"/>
      <c r="D238" s="18"/>
      <c r="E238" s="18">
        <f>VLOOKUP(A238,All!L$2:N$465,3,FALSE)</f>
        <v>394</v>
      </c>
      <c r="F238" s="18">
        <f>VLOOKUP(A238,All!O$2:P$465,2,FALSE)</f>
        <v>1</v>
      </c>
      <c r="G238" s="18" t="s">
        <v>1591</v>
      </c>
      <c r="H238" s="18">
        <v>1</v>
      </c>
      <c r="I238" s="18">
        <v>0</v>
      </c>
      <c r="J238" s="18">
        <v>0</v>
      </c>
      <c r="K238" s="18">
        <v>0</v>
      </c>
      <c r="L238" s="18">
        <v>0</v>
      </c>
      <c r="M238" s="18">
        <v>1</v>
      </c>
      <c r="N238" s="18">
        <v>0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  <c r="AC238" s="18">
        <v>0</v>
      </c>
      <c r="AD238" s="18">
        <v>0</v>
      </c>
      <c r="AE238" s="18">
        <v>0</v>
      </c>
      <c r="AF238" s="18" t="s">
        <v>1591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21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8">
        <v>1</v>
      </c>
      <c r="BB238" s="18">
        <v>0</v>
      </c>
      <c r="BC238" s="18">
        <v>0</v>
      </c>
      <c r="BD238" s="18">
        <v>0</v>
      </c>
      <c r="BE238" s="18">
        <v>0</v>
      </c>
      <c r="BF238" s="18">
        <v>0</v>
      </c>
      <c r="BG238" s="18">
        <v>0</v>
      </c>
      <c r="BH238" s="18">
        <v>0</v>
      </c>
      <c r="BI238" s="18">
        <v>0</v>
      </c>
      <c r="BJ238" s="18">
        <v>0</v>
      </c>
      <c r="BK238" s="18">
        <v>0</v>
      </c>
      <c r="BL238" s="18">
        <v>0</v>
      </c>
      <c r="BM238" s="18">
        <v>0</v>
      </c>
      <c r="BN238" s="18">
        <v>0</v>
      </c>
      <c r="BO238" s="18">
        <v>0</v>
      </c>
      <c r="BP238" s="18">
        <v>0</v>
      </c>
      <c r="BQ238" s="18">
        <v>0</v>
      </c>
      <c r="BR238" s="18">
        <v>0</v>
      </c>
      <c r="BS238" s="18">
        <v>0</v>
      </c>
      <c r="BT238" s="18">
        <v>0</v>
      </c>
      <c r="BU238" s="18">
        <v>0</v>
      </c>
      <c r="BV238" s="18">
        <v>0</v>
      </c>
      <c r="BW238" s="18">
        <v>0</v>
      </c>
      <c r="BX238" s="18">
        <v>0</v>
      </c>
      <c r="BY238" s="18">
        <v>0</v>
      </c>
      <c r="BZ238" s="18">
        <v>0</v>
      </c>
      <c r="CA238" s="18">
        <v>0</v>
      </c>
      <c r="CB238" s="18">
        <v>0</v>
      </c>
      <c r="CC238" s="18">
        <v>0</v>
      </c>
      <c r="CD238" s="18">
        <v>0</v>
      </c>
    </row>
    <row r="239" spans="1:82">
      <c r="A239" s="18" t="s">
        <v>1595</v>
      </c>
      <c r="B239" s="18" t="str">
        <f>VLOOKUP(A239,All!H$2:J$465,3,FALSE)</f>
        <v>CHL | Hospital de Curicó</v>
      </c>
      <c r="C239" s="18"/>
      <c r="D239" s="18"/>
      <c r="E239" s="18">
        <f>VLOOKUP(A239,All!L$2:N$465,3,FALSE)</f>
        <v>394</v>
      </c>
      <c r="F239" s="18">
        <f>VLOOKUP(A239,All!O$2:P$465,2,FALSE)</f>
        <v>1</v>
      </c>
      <c r="G239" s="18" t="s">
        <v>1595</v>
      </c>
      <c r="H239" s="18">
        <v>1</v>
      </c>
      <c r="I239" s="18">
        <v>0</v>
      </c>
      <c r="J239" s="18">
        <v>0</v>
      </c>
      <c r="K239" s="18">
        <v>0</v>
      </c>
      <c r="L239" s="18">
        <v>0</v>
      </c>
      <c r="M239" s="18">
        <v>1</v>
      </c>
      <c r="N239" s="18">
        <v>0</v>
      </c>
      <c r="O239" s="18">
        <v>0</v>
      </c>
      <c r="P239" s="18">
        <v>0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  <c r="AC239" s="18">
        <v>0</v>
      </c>
      <c r="AD239" s="18">
        <v>0</v>
      </c>
      <c r="AE239" s="18">
        <v>0</v>
      </c>
      <c r="AF239" s="18" t="s">
        <v>1595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21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18">
        <v>0</v>
      </c>
      <c r="AY239" s="18">
        <v>0</v>
      </c>
      <c r="AZ239" s="18">
        <v>0</v>
      </c>
      <c r="BA239" s="18">
        <v>1</v>
      </c>
      <c r="BB239" s="18">
        <v>0</v>
      </c>
      <c r="BC239" s="18">
        <v>0</v>
      </c>
      <c r="BD239" s="18">
        <v>0</v>
      </c>
      <c r="BE239" s="18">
        <v>0</v>
      </c>
      <c r="BF239" s="18">
        <v>0</v>
      </c>
      <c r="BG239" s="18">
        <v>0</v>
      </c>
      <c r="BH239" s="18">
        <v>0</v>
      </c>
      <c r="BI239" s="18">
        <v>0</v>
      </c>
      <c r="BJ239" s="18">
        <v>0</v>
      </c>
      <c r="BK239" s="18">
        <v>0</v>
      </c>
      <c r="BL239" s="18">
        <v>0</v>
      </c>
      <c r="BM239" s="18">
        <v>0</v>
      </c>
      <c r="BN239" s="18">
        <v>0</v>
      </c>
      <c r="BO239" s="18">
        <v>0</v>
      </c>
      <c r="BP239" s="18">
        <v>0</v>
      </c>
      <c r="BQ239" s="18">
        <v>0</v>
      </c>
      <c r="BR239" s="18">
        <v>0</v>
      </c>
      <c r="BS239" s="18">
        <v>0</v>
      </c>
      <c r="BT239" s="18">
        <v>0</v>
      </c>
      <c r="BU239" s="18">
        <v>0</v>
      </c>
      <c r="BV239" s="18">
        <v>0</v>
      </c>
      <c r="BW239" s="18">
        <v>0</v>
      </c>
      <c r="BX239" s="18">
        <v>0</v>
      </c>
      <c r="BY239" s="18">
        <v>0</v>
      </c>
      <c r="BZ239" s="18">
        <v>0</v>
      </c>
      <c r="CA239" s="18">
        <v>0</v>
      </c>
      <c r="CB239" s="18">
        <v>0</v>
      </c>
      <c r="CC239" s="18">
        <v>0</v>
      </c>
      <c r="CD239" s="18">
        <v>0</v>
      </c>
    </row>
    <row r="240" spans="1:82">
      <c r="A240" s="18" t="s">
        <v>1167</v>
      </c>
      <c r="B240" s="18" t="str">
        <f>VLOOKUP(A240,All!H$2:J$465,3,FALSE)</f>
        <v>CHL | MAUCO</v>
      </c>
      <c r="C240" s="18"/>
      <c r="D240" s="18"/>
      <c r="E240" s="18">
        <f>VLOOKUP(A240,All!L$2:N$465,3,FALSE)</f>
        <v>405</v>
      </c>
      <c r="F240" s="18">
        <f>VLOOKUP(A240,All!O$2:P$465,2,FALSE)</f>
        <v>0</v>
      </c>
      <c r="G240" s="18" t="s">
        <v>1167</v>
      </c>
      <c r="H240" s="18">
        <v>1</v>
      </c>
      <c r="I240" s="18">
        <v>0</v>
      </c>
      <c r="J240" s="18">
        <v>1</v>
      </c>
      <c r="K240" s="18">
        <v>0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  <c r="AC240" s="18">
        <v>0</v>
      </c>
      <c r="AD240" s="18">
        <v>0</v>
      </c>
      <c r="AE240" s="18">
        <v>0</v>
      </c>
      <c r="AF240" s="18" t="s">
        <v>1167</v>
      </c>
      <c r="AG240" s="18">
        <v>1</v>
      </c>
      <c r="AH240" s="18">
        <v>1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18">
        <v>1</v>
      </c>
      <c r="AO240" s="18">
        <v>0</v>
      </c>
      <c r="AP240" s="21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18">
        <v>1</v>
      </c>
      <c r="AY240" s="18">
        <v>1</v>
      </c>
      <c r="AZ240" s="18">
        <v>0</v>
      </c>
      <c r="BA240" s="18">
        <v>0</v>
      </c>
      <c r="BB240" s="18">
        <v>1</v>
      </c>
      <c r="BC240" s="18">
        <v>0</v>
      </c>
      <c r="BD240" s="18">
        <v>0</v>
      </c>
      <c r="BE240" s="18">
        <v>0</v>
      </c>
      <c r="BF240" s="18">
        <v>0</v>
      </c>
      <c r="BG240" s="18">
        <v>0</v>
      </c>
      <c r="BH240" s="18">
        <v>0</v>
      </c>
      <c r="BI240" s="18">
        <v>0</v>
      </c>
      <c r="BJ240" s="18">
        <v>0</v>
      </c>
      <c r="BK240" s="18">
        <v>0</v>
      </c>
      <c r="BL240" s="18">
        <v>0</v>
      </c>
      <c r="BM240" s="18">
        <v>0</v>
      </c>
      <c r="BN240" s="18">
        <v>0</v>
      </c>
      <c r="BO240" s="18">
        <v>0</v>
      </c>
      <c r="BP240" s="18">
        <v>0</v>
      </c>
      <c r="BQ240" s="18">
        <v>0</v>
      </c>
      <c r="BR240" s="18">
        <v>0</v>
      </c>
      <c r="BS240" s="18">
        <v>0</v>
      </c>
      <c r="BT240" s="18">
        <v>0</v>
      </c>
      <c r="BU240" s="18">
        <v>0</v>
      </c>
      <c r="BV240" s="18">
        <v>0</v>
      </c>
      <c r="BW240" s="18">
        <v>0</v>
      </c>
      <c r="BX240" s="18">
        <v>0</v>
      </c>
      <c r="BY240" s="18">
        <v>0</v>
      </c>
      <c r="BZ240" s="18">
        <v>0</v>
      </c>
      <c r="CA240" s="18">
        <v>0</v>
      </c>
      <c r="CB240" s="18">
        <v>0</v>
      </c>
      <c r="CC240" s="18">
        <v>0</v>
      </c>
      <c r="CD240" s="18">
        <v>1</v>
      </c>
    </row>
    <row r="241" spans="1:82">
      <c r="A241" s="18" t="s">
        <v>1157</v>
      </c>
      <c r="B241" s="18" t="str">
        <f>VLOOKUP(A241,All!H$2:J$465,3,FALSE)</f>
        <v>CHL | MAUCO</v>
      </c>
      <c r="C241" s="18"/>
      <c r="D241" s="18"/>
      <c r="E241" s="18">
        <f>VLOOKUP(A241,All!L$2:N$465,3,FALSE)</f>
        <v>405</v>
      </c>
      <c r="F241" s="18">
        <f>VLOOKUP(A241,All!O$2:P$465,2,FALSE)</f>
        <v>1</v>
      </c>
      <c r="G241" s="18" t="s">
        <v>1157</v>
      </c>
      <c r="H241" s="18">
        <v>1</v>
      </c>
      <c r="I241" s="18">
        <v>0</v>
      </c>
      <c r="J241" s="18">
        <v>0</v>
      </c>
      <c r="K241" s="18">
        <v>0</v>
      </c>
      <c r="L241" s="18">
        <v>0</v>
      </c>
      <c r="M241" s="18">
        <v>1</v>
      </c>
      <c r="N241" s="18">
        <v>0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  <c r="AC241" s="18">
        <v>0</v>
      </c>
      <c r="AD241" s="18">
        <v>0</v>
      </c>
      <c r="AE241" s="18">
        <v>0</v>
      </c>
      <c r="AF241" s="18" t="s">
        <v>1157</v>
      </c>
      <c r="AG241" s="18">
        <v>1</v>
      </c>
      <c r="AH241" s="18">
        <v>1</v>
      </c>
      <c r="AI241" s="18">
        <v>0</v>
      </c>
      <c r="AJ241" s="18">
        <v>0</v>
      </c>
      <c r="AK241" s="18">
        <v>1</v>
      </c>
      <c r="AL241" s="18">
        <v>0</v>
      </c>
      <c r="AM241" s="18">
        <v>1</v>
      </c>
      <c r="AN241" s="18">
        <v>0</v>
      </c>
      <c r="AO241" s="18">
        <v>0</v>
      </c>
      <c r="AP241" s="21">
        <v>0</v>
      </c>
      <c r="AQ241" s="18">
        <v>0</v>
      </c>
      <c r="AR241" s="18">
        <v>0</v>
      </c>
      <c r="AS241" s="18">
        <v>1</v>
      </c>
      <c r="AT241" s="18">
        <v>0</v>
      </c>
      <c r="AU241" s="18">
        <v>0</v>
      </c>
      <c r="AV241" s="18">
        <v>0</v>
      </c>
      <c r="AW241" s="18">
        <v>0</v>
      </c>
      <c r="AX241" s="18">
        <v>0</v>
      </c>
      <c r="AY241" s="18">
        <v>0</v>
      </c>
      <c r="AZ241" s="18">
        <v>1</v>
      </c>
      <c r="BA241" s="18">
        <v>0</v>
      </c>
      <c r="BB241" s="18">
        <v>0</v>
      </c>
      <c r="BC241" s="18">
        <v>0</v>
      </c>
      <c r="BD241" s="18">
        <v>0</v>
      </c>
      <c r="BE241" s="18">
        <v>0</v>
      </c>
      <c r="BF241" s="18">
        <v>0</v>
      </c>
      <c r="BG241" s="18">
        <v>0</v>
      </c>
      <c r="BH241" s="18">
        <v>0</v>
      </c>
      <c r="BI241" s="18">
        <v>0</v>
      </c>
      <c r="BJ241" s="18">
        <v>0</v>
      </c>
      <c r="BK241" s="18">
        <v>0</v>
      </c>
      <c r="BL241" s="18">
        <v>0</v>
      </c>
      <c r="BM241" s="18">
        <v>0</v>
      </c>
      <c r="BN241" s="18">
        <v>0</v>
      </c>
      <c r="BO241" s="18">
        <v>0</v>
      </c>
      <c r="BP241" s="18">
        <v>0</v>
      </c>
      <c r="BQ241" s="18">
        <v>0</v>
      </c>
      <c r="BR241" s="18">
        <v>0</v>
      </c>
      <c r="BS241" s="18">
        <v>0</v>
      </c>
      <c r="BT241" s="18">
        <v>0</v>
      </c>
      <c r="BU241" s="18">
        <v>0</v>
      </c>
      <c r="BV241" s="18">
        <v>0</v>
      </c>
      <c r="BW241" s="18">
        <v>0</v>
      </c>
      <c r="BX241" s="18">
        <v>0</v>
      </c>
      <c r="BY241" s="18">
        <v>0</v>
      </c>
      <c r="BZ241" s="18">
        <v>0</v>
      </c>
      <c r="CA241" s="18">
        <v>0</v>
      </c>
      <c r="CB241" s="18">
        <v>0</v>
      </c>
      <c r="CC241" s="18">
        <v>0</v>
      </c>
      <c r="CD241" s="18">
        <v>0</v>
      </c>
    </row>
    <row r="242" spans="1:82">
      <c r="A242" s="18" t="s">
        <v>1073</v>
      </c>
      <c r="B242" s="18" t="str">
        <f>VLOOKUP(A242,All!H$2:J$465,3,FALSE)</f>
        <v>CHL | Hospital Padre Hurtado</v>
      </c>
      <c r="C242" s="18"/>
      <c r="D242" s="18"/>
      <c r="E242" s="18">
        <f>VLOOKUP(A242,All!L$2:N$465,3,FALSE)</f>
        <v>409</v>
      </c>
      <c r="F242" s="18">
        <f>VLOOKUP(A242,All!O$2:P$465,2,FALSE)</f>
        <v>0</v>
      </c>
      <c r="G242" s="18" t="s">
        <v>1073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1</v>
      </c>
      <c r="S242" s="18">
        <v>0</v>
      </c>
      <c r="T242" s="18">
        <v>0</v>
      </c>
      <c r="U242" s="18">
        <v>0</v>
      </c>
      <c r="V242" s="18">
        <v>1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1</v>
      </c>
      <c r="AC242" s="18">
        <v>0</v>
      </c>
      <c r="AD242" s="18">
        <v>0</v>
      </c>
      <c r="AE242" s="18">
        <v>0</v>
      </c>
      <c r="AF242" s="18" t="s">
        <v>1073</v>
      </c>
      <c r="AG242" s="18">
        <v>0</v>
      </c>
      <c r="AH242" s="18">
        <v>1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21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1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8">
        <v>0</v>
      </c>
      <c r="BB242" s="18">
        <v>0</v>
      </c>
      <c r="BC242" s="18">
        <v>1</v>
      </c>
      <c r="BD242" s="18">
        <v>0</v>
      </c>
      <c r="BE242" s="18">
        <v>0</v>
      </c>
      <c r="BF242" s="18">
        <v>0</v>
      </c>
      <c r="BG242" s="18">
        <v>0</v>
      </c>
      <c r="BH242" s="18">
        <v>0</v>
      </c>
      <c r="BI242" s="18">
        <v>0</v>
      </c>
      <c r="BJ242" s="18">
        <v>1</v>
      </c>
      <c r="BK242" s="18">
        <v>0</v>
      </c>
      <c r="BL242" s="18">
        <v>0</v>
      </c>
      <c r="BM242" s="18">
        <v>0</v>
      </c>
      <c r="BN242" s="18">
        <v>0</v>
      </c>
      <c r="BO242" s="18">
        <v>1</v>
      </c>
      <c r="BP242" s="18">
        <v>1</v>
      </c>
      <c r="BQ242" s="18">
        <v>1</v>
      </c>
      <c r="BR242" s="18">
        <v>0</v>
      </c>
      <c r="BS242" s="18">
        <v>0</v>
      </c>
      <c r="BT242" s="18">
        <v>0</v>
      </c>
      <c r="BU242" s="18">
        <v>1</v>
      </c>
      <c r="BV242" s="18">
        <v>0</v>
      </c>
      <c r="BW242" s="18">
        <v>0</v>
      </c>
      <c r="BX242" s="18">
        <v>0</v>
      </c>
      <c r="BY242" s="18">
        <v>0</v>
      </c>
      <c r="BZ242" s="18">
        <v>0</v>
      </c>
      <c r="CA242" s="18">
        <v>-1</v>
      </c>
      <c r="CB242" s="18">
        <v>0</v>
      </c>
      <c r="CC242" s="18">
        <v>0</v>
      </c>
      <c r="CD242" s="18">
        <v>0</v>
      </c>
    </row>
    <row r="243" spans="1:82">
      <c r="A243" s="18" t="s">
        <v>1132</v>
      </c>
      <c r="B243" s="18" t="str">
        <f>VLOOKUP(A243,All!H$2:J$465,3,FALSE)</f>
        <v>CHL | Hospital Padre Hurtado</v>
      </c>
      <c r="C243" s="18"/>
      <c r="D243" s="18"/>
      <c r="E243" s="18">
        <f>VLOOKUP(A243,All!L$2:N$465,3,FALSE)</f>
        <v>409</v>
      </c>
      <c r="F243" s="18">
        <f>VLOOKUP(A243,All!O$2:P$465,2,FALSE)</f>
        <v>0</v>
      </c>
      <c r="G243" s="18" t="s">
        <v>1132</v>
      </c>
      <c r="H243" s="18">
        <v>0</v>
      </c>
      <c r="I243" s="18">
        <v>0</v>
      </c>
      <c r="J243" s="18">
        <v>0</v>
      </c>
      <c r="K243" s="18">
        <v>0</v>
      </c>
      <c r="L243" s="18">
        <v>0</v>
      </c>
      <c r="M243" s="18">
        <v>0</v>
      </c>
      <c r="N243" s="18">
        <v>0</v>
      </c>
      <c r="O243" s="18">
        <v>0</v>
      </c>
      <c r="P243" s="18">
        <v>0</v>
      </c>
      <c r="Q243" s="18">
        <v>0</v>
      </c>
      <c r="R243" s="18">
        <v>1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  <c r="AC243" s="18">
        <v>0</v>
      </c>
      <c r="AD243" s="18">
        <v>0</v>
      </c>
      <c r="AE243" s="18">
        <v>0</v>
      </c>
      <c r="AF243" s="18" t="s">
        <v>1132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21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8">
        <v>0</v>
      </c>
      <c r="BB243" s="18">
        <v>0</v>
      </c>
      <c r="BC243" s="18">
        <v>0</v>
      </c>
      <c r="BD243" s="18">
        <v>0</v>
      </c>
      <c r="BE243" s="18">
        <v>0</v>
      </c>
      <c r="BF243" s="18">
        <v>0</v>
      </c>
      <c r="BG243" s="18">
        <v>0</v>
      </c>
      <c r="BH243" s="18">
        <v>0</v>
      </c>
      <c r="BI243" s="18">
        <v>0</v>
      </c>
      <c r="BJ243" s="18">
        <v>0</v>
      </c>
      <c r="BK243" s="18">
        <v>0</v>
      </c>
      <c r="BL243" s="18">
        <v>0</v>
      </c>
      <c r="BM243" s="18">
        <v>0</v>
      </c>
      <c r="BN243" s="18">
        <v>0</v>
      </c>
      <c r="BO243" s="18">
        <v>0</v>
      </c>
      <c r="BP243" s="18">
        <v>0</v>
      </c>
      <c r="BQ243" s="18">
        <v>0</v>
      </c>
      <c r="BR243" s="18">
        <v>0</v>
      </c>
      <c r="BS243" s="18">
        <v>0</v>
      </c>
      <c r="BT243" s="18">
        <v>0</v>
      </c>
      <c r="BU243" s="18">
        <v>0</v>
      </c>
      <c r="BV243" s="18">
        <v>0</v>
      </c>
      <c r="BW243" s="18">
        <v>0</v>
      </c>
      <c r="BX243" s="18">
        <v>0</v>
      </c>
      <c r="BY243" s="18">
        <v>0</v>
      </c>
      <c r="BZ243" s="18">
        <v>0</v>
      </c>
      <c r="CA243" s="18">
        <v>0</v>
      </c>
      <c r="CB243" s="18">
        <v>0</v>
      </c>
      <c r="CC243" s="18">
        <v>0</v>
      </c>
      <c r="CD243" s="18">
        <v>0</v>
      </c>
    </row>
    <row r="244" spans="1:82">
      <c r="A244" s="18" t="s">
        <v>1154</v>
      </c>
      <c r="B244" s="18" t="str">
        <f>VLOOKUP(A244,All!H$2:J$465,3,FALSE)</f>
        <v>CHL | Hospital Padre Hurtado</v>
      </c>
      <c r="C244" s="18"/>
      <c r="D244" s="18"/>
      <c r="E244" s="18">
        <f>VLOOKUP(A244,All!L$2:N$465,3,FALSE)</f>
        <v>409</v>
      </c>
      <c r="F244" s="18">
        <f>VLOOKUP(A244,All!O$2:P$465,2,FALSE)</f>
        <v>0</v>
      </c>
      <c r="G244" s="18" t="s">
        <v>1154</v>
      </c>
      <c r="H244" s="18">
        <v>0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1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  <c r="AC244" s="18">
        <v>0</v>
      </c>
      <c r="AD244" s="18">
        <v>0</v>
      </c>
      <c r="AE244" s="18">
        <v>0</v>
      </c>
      <c r="AF244" s="18" t="s">
        <v>1154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21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8">
        <v>0</v>
      </c>
      <c r="BB244" s="18">
        <v>0</v>
      </c>
      <c r="BC244" s="18">
        <v>0</v>
      </c>
      <c r="BD244" s="18">
        <v>0</v>
      </c>
      <c r="BE244" s="18">
        <v>0</v>
      </c>
      <c r="BF244" s="18">
        <v>0</v>
      </c>
      <c r="BG244" s="18">
        <v>0</v>
      </c>
      <c r="BH244" s="18">
        <v>0</v>
      </c>
      <c r="BI244" s="18">
        <v>0</v>
      </c>
      <c r="BJ244" s="18">
        <v>0</v>
      </c>
      <c r="BK244" s="18">
        <v>0</v>
      </c>
      <c r="BL244" s="18">
        <v>0</v>
      </c>
      <c r="BM244" s="18">
        <v>0</v>
      </c>
      <c r="BN244" s="18">
        <v>0</v>
      </c>
      <c r="BO244" s="18">
        <v>0</v>
      </c>
      <c r="BP244" s="18">
        <v>0</v>
      </c>
      <c r="BQ244" s="18">
        <v>0</v>
      </c>
      <c r="BR244" s="18">
        <v>0</v>
      </c>
      <c r="BS244" s="18">
        <v>0</v>
      </c>
      <c r="BT244" s="18">
        <v>0</v>
      </c>
      <c r="BU244" s="18">
        <v>0</v>
      </c>
      <c r="BV244" s="18">
        <v>0</v>
      </c>
      <c r="BW244" s="18">
        <v>0</v>
      </c>
      <c r="BX244" s="18">
        <v>0</v>
      </c>
      <c r="BY244" s="18">
        <v>0</v>
      </c>
      <c r="BZ244" s="18">
        <v>0</v>
      </c>
      <c r="CA244" s="18">
        <v>0</v>
      </c>
      <c r="CB244" s="18">
        <v>0</v>
      </c>
      <c r="CC244" s="18">
        <v>0</v>
      </c>
      <c r="CD244" s="18">
        <v>0</v>
      </c>
    </row>
    <row r="245" spans="1:82">
      <c r="A245" s="18" t="s">
        <v>1223</v>
      </c>
      <c r="B245" s="18" t="str">
        <f>VLOOKUP(A245,All!H$2:J$465,3,FALSE)</f>
        <v>CHL | MAUCO</v>
      </c>
      <c r="C245" s="18"/>
      <c r="D245" s="18"/>
      <c r="E245" s="18">
        <f>VLOOKUP(A245,All!L$2:N$465,3,FALSE)</f>
        <v>410</v>
      </c>
      <c r="F245" s="18">
        <f>VLOOKUP(A245,All!O$2:P$465,2,FALSE)</f>
        <v>1</v>
      </c>
      <c r="G245" s="18" t="s">
        <v>1223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1</v>
      </c>
      <c r="N245" s="18">
        <v>0</v>
      </c>
      <c r="O245" s="18">
        <v>0</v>
      </c>
      <c r="P245" s="18">
        <v>1</v>
      </c>
      <c r="Q245" s="18">
        <v>0</v>
      </c>
      <c r="R245" s="18">
        <v>1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  <c r="AC245" s="18">
        <v>0</v>
      </c>
      <c r="AD245" s="18">
        <v>0</v>
      </c>
      <c r="AE245" s="18">
        <v>0</v>
      </c>
      <c r="AF245" s="18" t="s">
        <v>1223</v>
      </c>
      <c r="AG245" s="18">
        <v>1</v>
      </c>
      <c r="AH245" s="18">
        <v>1</v>
      </c>
      <c r="AI245" s="18">
        <v>0</v>
      </c>
      <c r="AJ245" s="18">
        <v>0</v>
      </c>
      <c r="AK245" s="18">
        <v>-1</v>
      </c>
      <c r="AL245" s="18">
        <v>0</v>
      </c>
      <c r="AM245" s="18">
        <v>1</v>
      </c>
      <c r="AN245" s="18">
        <v>0</v>
      </c>
      <c r="AO245" s="18">
        <v>0</v>
      </c>
      <c r="AP245" s="21">
        <v>0</v>
      </c>
      <c r="AQ245" s="18">
        <v>0</v>
      </c>
      <c r="AR245" s="18">
        <v>0</v>
      </c>
      <c r="AS245" s="18">
        <v>1</v>
      </c>
      <c r="AT245" s="18">
        <v>0</v>
      </c>
      <c r="AU245" s="18">
        <v>0</v>
      </c>
      <c r="AV245" s="18">
        <v>0</v>
      </c>
      <c r="AW245" s="18">
        <v>1</v>
      </c>
      <c r="AX245" s="18">
        <v>0</v>
      </c>
      <c r="AY245" s="18">
        <v>0</v>
      </c>
      <c r="AZ245" s="18">
        <v>1</v>
      </c>
      <c r="BA245" s="18">
        <v>0</v>
      </c>
      <c r="BB245" s="18">
        <v>0</v>
      </c>
      <c r="BC245" s="18">
        <v>0</v>
      </c>
      <c r="BD245" s="18">
        <v>0</v>
      </c>
      <c r="BE245" s="18">
        <v>0</v>
      </c>
      <c r="BF245" s="18">
        <v>0</v>
      </c>
      <c r="BG245" s="18">
        <v>0</v>
      </c>
      <c r="BH245" s="18">
        <v>0</v>
      </c>
      <c r="BI245" s="18">
        <v>0</v>
      </c>
      <c r="BJ245" s="18">
        <v>0</v>
      </c>
      <c r="BK245" s="18">
        <v>0</v>
      </c>
      <c r="BL245" s="18">
        <v>0</v>
      </c>
      <c r="BM245" s="18">
        <v>0</v>
      </c>
      <c r="BN245" s="18">
        <v>0</v>
      </c>
      <c r="BO245" s="18">
        <v>0</v>
      </c>
      <c r="BP245" s="18">
        <v>0</v>
      </c>
      <c r="BQ245" s="18">
        <v>0</v>
      </c>
      <c r="BR245" s="18">
        <v>0</v>
      </c>
      <c r="BS245" s="18">
        <v>0</v>
      </c>
      <c r="BT245" s="18">
        <v>0</v>
      </c>
      <c r="BU245" s="18">
        <v>0</v>
      </c>
      <c r="BV245" s="18">
        <v>0</v>
      </c>
      <c r="BW245" s="18">
        <v>0</v>
      </c>
      <c r="BX245" s="18">
        <v>0</v>
      </c>
      <c r="BY245" s="18">
        <v>0</v>
      </c>
      <c r="BZ245" s="18">
        <v>0</v>
      </c>
      <c r="CA245" s="18">
        <v>0</v>
      </c>
      <c r="CB245" s="18">
        <v>0</v>
      </c>
      <c r="CC245" s="18">
        <v>0</v>
      </c>
      <c r="CD245" s="18">
        <v>0</v>
      </c>
    </row>
    <row r="246" spans="1:82">
      <c r="A246" s="18" t="s">
        <v>1226</v>
      </c>
      <c r="B246" s="18" t="str">
        <f>VLOOKUP(A246,All!H$2:J$465,3,FALSE)</f>
        <v>CHL | MAUCO</v>
      </c>
      <c r="C246" s="18"/>
      <c r="D246" s="18"/>
      <c r="E246" s="18">
        <f>VLOOKUP(A246,All!L$2:N$465,3,FALSE)</f>
        <v>410</v>
      </c>
      <c r="F246" s="18">
        <f>VLOOKUP(A246,All!O$2:P$465,2,FALSE)</f>
        <v>1</v>
      </c>
      <c r="G246" s="18" t="s">
        <v>1226</v>
      </c>
      <c r="H246" s="18">
        <v>0</v>
      </c>
      <c r="I246" s="18">
        <v>0</v>
      </c>
      <c r="J246" s="18">
        <v>0</v>
      </c>
      <c r="K246" s="18">
        <v>0</v>
      </c>
      <c r="L246" s="18">
        <v>0</v>
      </c>
      <c r="M246" s="18">
        <v>1</v>
      </c>
      <c r="N246" s="18">
        <v>0</v>
      </c>
      <c r="O246" s="18">
        <v>0</v>
      </c>
      <c r="P246" s="18">
        <v>1</v>
      </c>
      <c r="Q246" s="18">
        <v>0</v>
      </c>
      <c r="R246" s="18">
        <v>1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  <c r="AC246" s="18">
        <v>0</v>
      </c>
      <c r="AD246" s="18">
        <v>0</v>
      </c>
      <c r="AE246" s="18">
        <v>0</v>
      </c>
      <c r="AF246" s="18" t="s">
        <v>1226</v>
      </c>
      <c r="AG246" s="18">
        <v>1</v>
      </c>
      <c r="AH246" s="18">
        <v>1</v>
      </c>
      <c r="AI246" s="18">
        <v>0</v>
      </c>
      <c r="AJ246" s="18">
        <v>0</v>
      </c>
      <c r="AK246" s="18">
        <v>-1</v>
      </c>
      <c r="AL246" s="18">
        <v>0</v>
      </c>
      <c r="AM246" s="18">
        <v>1</v>
      </c>
      <c r="AN246" s="18">
        <v>0</v>
      </c>
      <c r="AO246" s="18">
        <v>0</v>
      </c>
      <c r="AP246" s="21">
        <v>0</v>
      </c>
      <c r="AQ246" s="18">
        <v>0</v>
      </c>
      <c r="AR246" s="18">
        <v>0</v>
      </c>
      <c r="AS246" s="18">
        <v>1</v>
      </c>
      <c r="AT246" s="18">
        <v>0</v>
      </c>
      <c r="AU246" s="18">
        <v>0</v>
      </c>
      <c r="AV246" s="18">
        <v>0</v>
      </c>
      <c r="AW246" s="18">
        <v>1</v>
      </c>
      <c r="AX246" s="18">
        <v>0</v>
      </c>
      <c r="AY246" s="18">
        <v>0</v>
      </c>
      <c r="AZ246" s="18">
        <v>1</v>
      </c>
      <c r="BA246" s="18">
        <v>0</v>
      </c>
      <c r="BB246" s="18">
        <v>0</v>
      </c>
      <c r="BC246" s="18">
        <v>0</v>
      </c>
      <c r="BD246" s="18">
        <v>0</v>
      </c>
      <c r="BE246" s="18">
        <v>0</v>
      </c>
      <c r="BF246" s="18">
        <v>0</v>
      </c>
      <c r="BG246" s="18">
        <v>0</v>
      </c>
      <c r="BH246" s="18">
        <v>0</v>
      </c>
      <c r="BI246" s="18">
        <v>0</v>
      </c>
      <c r="BJ246" s="18">
        <v>0</v>
      </c>
      <c r="BK246" s="18">
        <v>0</v>
      </c>
      <c r="BL246" s="18">
        <v>0</v>
      </c>
      <c r="BM246" s="18">
        <v>0</v>
      </c>
      <c r="BN246" s="18">
        <v>0</v>
      </c>
      <c r="BO246" s="18">
        <v>0</v>
      </c>
      <c r="BP246" s="18">
        <v>0</v>
      </c>
      <c r="BQ246" s="18">
        <v>0</v>
      </c>
      <c r="BR246" s="18">
        <v>0</v>
      </c>
      <c r="BS246" s="18">
        <v>0</v>
      </c>
      <c r="BT246" s="18">
        <v>0</v>
      </c>
      <c r="BU246" s="18">
        <v>0</v>
      </c>
      <c r="BV246" s="18">
        <v>0</v>
      </c>
      <c r="BW246" s="18">
        <v>0</v>
      </c>
      <c r="BX246" s="18">
        <v>0</v>
      </c>
      <c r="BY246" s="18">
        <v>0</v>
      </c>
      <c r="BZ246" s="18">
        <v>0</v>
      </c>
      <c r="CA246" s="18">
        <v>0</v>
      </c>
      <c r="CB246" s="18">
        <v>0</v>
      </c>
      <c r="CC246" s="18">
        <v>0</v>
      </c>
      <c r="CD246" s="18">
        <v>0</v>
      </c>
    </row>
    <row r="247" spans="1:82">
      <c r="A247" s="18" t="s">
        <v>1227</v>
      </c>
      <c r="B247" s="18" t="str">
        <f>VLOOKUP(A247,All!H$2:J$465,3,FALSE)</f>
        <v>CHL | MAUCO</v>
      </c>
      <c r="C247" s="18"/>
      <c r="D247" s="18"/>
      <c r="E247" s="18">
        <f>VLOOKUP(A247,All!L$2:N$465,3,FALSE)</f>
        <v>410</v>
      </c>
      <c r="F247" s="18">
        <f>VLOOKUP(A247,All!O$2:P$465,2,FALSE)</f>
        <v>1</v>
      </c>
      <c r="G247" s="18" t="s">
        <v>1227</v>
      </c>
      <c r="H247" s="18">
        <v>0</v>
      </c>
      <c r="I247" s="18">
        <v>0</v>
      </c>
      <c r="J247" s="18">
        <v>0</v>
      </c>
      <c r="K247" s="18">
        <v>0</v>
      </c>
      <c r="L247" s="18">
        <v>0</v>
      </c>
      <c r="M247" s="18">
        <v>1</v>
      </c>
      <c r="N247" s="18">
        <v>0</v>
      </c>
      <c r="O247" s="18">
        <v>0</v>
      </c>
      <c r="P247" s="18">
        <v>1</v>
      </c>
      <c r="Q247" s="18">
        <v>0</v>
      </c>
      <c r="R247" s="18">
        <v>1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  <c r="AC247" s="18">
        <v>0</v>
      </c>
      <c r="AD247" s="18">
        <v>0</v>
      </c>
      <c r="AE247" s="18">
        <v>0</v>
      </c>
      <c r="AF247" s="18" t="s">
        <v>1227</v>
      </c>
      <c r="AG247" s="18">
        <v>1</v>
      </c>
      <c r="AH247" s="18">
        <v>1</v>
      </c>
      <c r="AI247" s="18">
        <v>0</v>
      </c>
      <c r="AJ247" s="18">
        <v>0</v>
      </c>
      <c r="AK247" s="18">
        <v>-1</v>
      </c>
      <c r="AL247" s="18">
        <v>0</v>
      </c>
      <c r="AM247" s="18">
        <v>1</v>
      </c>
      <c r="AN247" s="18">
        <v>0</v>
      </c>
      <c r="AO247" s="18">
        <v>0</v>
      </c>
      <c r="AP247" s="21">
        <v>0</v>
      </c>
      <c r="AQ247" s="18">
        <v>0</v>
      </c>
      <c r="AR247" s="18">
        <v>0</v>
      </c>
      <c r="AS247" s="18">
        <v>1</v>
      </c>
      <c r="AT247" s="18">
        <v>0</v>
      </c>
      <c r="AU247" s="18">
        <v>0</v>
      </c>
      <c r="AV247" s="18">
        <v>0</v>
      </c>
      <c r="AW247" s="18">
        <v>1</v>
      </c>
      <c r="AX247" s="18">
        <v>0</v>
      </c>
      <c r="AY247" s="18">
        <v>0</v>
      </c>
      <c r="AZ247" s="18">
        <v>1</v>
      </c>
      <c r="BA247" s="18">
        <v>0</v>
      </c>
      <c r="BB247" s="18">
        <v>0</v>
      </c>
      <c r="BC247" s="18">
        <v>0</v>
      </c>
      <c r="BD247" s="18">
        <v>0</v>
      </c>
      <c r="BE247" s="18">
        <v>0</v>
      </c>
      <c r="BF247" s="18">
        <v>0</v>
      </c>
      <c r="BG247" s="18">
        <v>0</v>
      </c>
      <c r="BH247" s="18">
        <v>0</v>
      </c>
      <c r="BI247" s="18">
        <v>0</v>
      </c>
      <c r="BJ247" s="18">
        <v>0</v>
      </c>
      <c r="BK247" s="18">
        <v>0</v>
      </c>
      <c r="BL247" s="18">
        <v>0</v>
      </c>
      <c r="BM247" s="18">
        <v>0</v>
      </c>
      <c r="BN247" s="18">
        <v>0</v>
      </c>
      <c r="BO247" s="18">
        <v>0</v>
      </c>
      <c r="BP247" s="18">
        <v>0</v>
      </c>
      <c r="BQ247" s="18">
        <v>0</v>
      </c>
      <c r="BR247" s="18">
        <v>0</v>
      </c>
      <c r="BS247" s="18">
        <v>0</v>
      </c>
      <c r="BT247" s="18">
        <v>0</v>
      </c>
      <c r="BU247" s="18">
        <v>0</v>
      </c>
      <c r="BV247" s="18">
        <v>0</v>
      </c>
      <c r="BW247" s="18">
        <v>0</v>
      </c>
      <c r="BX247" s="18">
        <v>0</v>
      </c>
      <c r="BY247" s="18">
        <v>0</v>
      </c>
      <c r="BZ247" s="18">
        <v>0</v>
      </c>
      <c r="CA247" s="18">
        <v>0</v>
      </c>
      <c r="CB247" s="18">
        <v>0</v>
      </c>
      <c r="CC247" s="18">
        <v>0</v>
      </c>
      <c r="CD247" s="18">
        <v>0</v>
      </c>
    </row>
    <row r="248" spans="1:82">
      <c r="A248" s="18" t="s">
        <v>1464</v>
      </c>
      <c r="B248" s="18" t="str">
        <f>VLOOKUP(A248,All!H$2:J$465,3,FALSE)</f>
        <v>CHL | Hospital de Curicó</v>
      </c>
      <c r="C248" s="18"/>
      <c r="D248" s="18"/>
      <c r="E248" s="18">
        <f>VLOOKUP(A248,All!L$2:N$465,3,FALSE)</f>
        <v>410</v>
      </c>
      <c r="F248" s="18">
        <f>VLOOKUP(A248,All!O$2:P$465,2,FALSE)</f>
        <v>1</v>
      </c>
      <c r="G248" s="18" t="s">
        <v>1464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1</v>
      </c>
      <c r="N248" s="18">
        <v>0</v>
      </c>
      <c r="O248" s="18">
        <v>0</v>
      </c>
      <c r="P248" s="18">
        <v>1</v>
      </c>
      <c r="Q248" s="18">
        <v>0</v>
      </c>
      <c r="R248" s="18">
        <v>1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  <c r="AC248" s="18">
        <v>0</v>
      </c>
      <c r="AD248" s="18">
        <v>0</v>
      </c>
      <c r="AE248" s="18">
        <v>0</v>
      </c>
      <c r="AF248" s="18" t="s">
        <v>1464</v>
      </c>
      <c r="AG248" s="18">
        <v>1</v>
      </c>
      <c r="AH248" s="18">
        <v>1</v>
      </c>
      <c r="AI248" s="18">
        <v>0</v>
      </c>
      <c r="AJ248" s="18">
        <v>0</v>
      </c>
      <c r="AK248" s="18">
        <v>1</v>
      </c>
      <c r="AL248" s="18">
        <v>0</v>
      </c>
      <c r="AM248" s="18">
        <v>1</v>
      </c>
      <c r="AN248" s="18">
        <v>0</v>
      </c>
      <c r="AO248" s="18">
        <v>1</v>
      </c>
      <c r="AP248" s="21">
        <v>0</v>
      </c>
      <c r="AQ248" s="18">
        <v>0</v>
      </c>
      <c r="AR248" s="18">
        <v>0</v>
      </c>
      <c r="AS248" s="18">
        <v>1</v>
      </c>
      <c r="AT248" s="18">
        <v>0</v>
      </c>
      <c r="AU248" s="18">
        <v>0</v>
      </c>
      <c r="AV248" s="18">
        <v>0</v>
      </c>
      <c r="AW248" s="18">
        <v>1</v>
      </c>
      <c r="AX248" s="18">
        <v>0</v>
      </c>
      <c r="AY248" s="18">
        <v>0</v>
      </c>
      <c r="AZ248" s="18">
        <v>1</v>
      </c>
      <c r="BA248" s="18">
        <v>0</v>
      </c>
      <c r="BB248" s="18">
        <v>0</v>
      </c>
      <c r="BC248" s="18">
        <v>0</v>
      </c>
      <c r="BD248" s="18">
        <v>0</v>
      </c>
      <c r="BE248" s="18">
        <v>0</v>
      </c>
      <c r="BF248" s="18">
        <v>0</v>
      </c>
      <c r="BG248" s="18">
        <v>0</v>
      </c>
      <c r="BH248" s="18">
        <v>0</v>
      </c>
      <c r="BI248" s="18">
        <v>0</v>
      </c>
      <c r="BJ248" s="18">
        <v>0</v>
      </c>
      <c r="BK248" s="18">
        <v>0</v>
      </c>
      <c r="BL248" s="18">
        <v>0</v>
      </c>
      <c r="BM248" s="18">
        <v>0</v>
      </c>
      <c r="BN248" s="18">
        <v>0</v>
      </c>
      <c r="BO248" s="18">
        <v>0</v>
      </c>
      <c r="BP248" s="18">
        <v>0</v>
      </c>
      <c r="BQ248" s="18">
        <v>0</v>
      </c>
      <c r="BR248" s="18">
        <v>0</v>
      </c>
      <c r="BS248" s="18">
        <v>0</v>
      </c>
      <c r="BT248" s="18">
        <v>0</v>
      </c>
      <c r="BU248" s="18">
        <v>0</v>
      </c>
      <c r="BV248" s="18">
        <v>0</v>
      </c>
      <c r="BW248" s="18">
        <v>0</v>
      </c>
      <c r="BX248" s="18">
        <v>0</v>
      </c>
      <c r="BY248" s="18">
        <v>0</v>
      </c>
      <c r="BZ248" s="18">
        <v>0</v>
      </c>
      <c r="CA248" s="18">
        <v>0</v>
      </c>
      <c r="CB248" s="18">
        <v>0</v>
      </c>
      <c r="CC248" s="18">
        <v>0</v>
      </c>
      <c r="CD248" s="18">
        <v>0</v>
      </c>
    </row>
    <row r="249" spans="1:82">
      <c r="A249" s="18" t="s">
        <v>1467</v>
      </c>
      <c r="B249" s="18" t="str">
        <f>VLOOKUP(A249,All!H$2:J$465,3,FALSE)</f>
        <v>CHL | Hospital de Curicó</v>
      </c>
      <c r="C249" s="18"/>
      <c r="D249" s="18"/>
      <c r="E249" s="18">
        <f>VLOOKUP(A249,All!L$2:N$465,3,FALSE)</f>
        <v>410</v>
      </c>
      <c r="F249" s="18">
        <f>VLOOKUP(A249,All!O$2:P$465,2,FALSE)</f>
        <v>1</v>
      </c>
      <c r="G249" s="18" t="s">
        <v>1467</v>
      </c>
      <c r="H249" s="18">
        <v>0</v>
      </c>
      <c r="I249" s="18">
        <v>0</v>
      </c>
      <c r="J249" s="18">
        <v>0</v>
      </c>
      <c r="K249" s="18">
        <v>0</v>
      </c>
      <c r="L249" s="18">
        <v>0</v>
      </c>
      <c r="M249" s="18">
        <v>1</v>
      </c>
      <c r="N249" s="18">
        <v>0</v>
      </c>
      <c r="O249" s="18">
        <v>0</v>
      </c>
      <c r="P249" s="18">
        <v>1</v>
      </c>
      <c r="Q249" s="18">
        <v>0</v>
      </c>
      <c r="R249" s="18">
        <v>1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  <c r="AC249" s="18">
        <v>0</v>
      </c>
      <c r="AD249" s="18">
        <v>0</v>
      </c>
      <c r="AE249" s="18">
        <v>0</v>
      </c>
      <c r="AF249" s="18" t="s">
        <v>1467</v>
      </c>
      <c r="AG249" s="18">
        <v>1</v>
      </c>
      <c r="AH249" s="18">
        <v>1</v>
      </c>
      <c r="AI249" s="18">
        <v>0</v>
      </c>
      <c r="AJ249" s="18">
        <v>0</v>
      </c>
      <c r="AK249" s="18">
        <v>1</v>
      </c>
      <c r="AL249" s="18">
        <v>0</v>
      </c>
      <c r="AM249" s="18">
        <v>1</v>
      </c>
      <c r="AN249" s="18">
        <v>0</v>
      </c>
      <c r="AO249" s="18">
        <v>1</v>
      </c>
      <c r="AP249" s="21">
        <v>0</v>
      </c>
      <c r="AQ249" s="18">
        <v>0</v>
      </c>
      <c r="AR249" s="18">
        <v>0</v>
      </c>
      <c r="AS249" s="18">
        <v>1</v>
      </c>
      <c r="AT249" s="18">
        <v>0</v>
      </c>
      <c r="AU249" s="18">
        <v>0</v>
      </c>
      <c r="AV249" s="18">
        <v>0</v>
      </c>
      <c r="AW249" s="18">
        <v>1</v>
      </c>
      <c r="AX249" s="18">
        <v>0</v>
      </c>
      <c r="AY249" s="18">
        <v>0</v>
      </c>
      <c r="AZ249" s="18">
        <v>1</v>
      </c>
      <c r="BA249" s="18">
        <v>0</v>
      </c>
      <c r="BB249" s="18">
        <v>0</v>
      </c>
      <c r="BC249" s="18">
        <v>0</v>
      </c>
      <c r="BD249" s="18">
        <v>0</v>
      </c>
      <c r="BE249" s="18">
        <v>0</v>
      </c>
      <c r="BF249" s="18">
        <v>0</v>
      </c>
      <c r="BG249" s="18">
        <v>0</v>
      </c>
      <c r="BH249" s="18">
        <v>0</v>
      </c>
      <c r="BI249" s="18">
        <v>0</v>
      </c>
      <c r="BJ249" s="18">
        <v>0</v>
      </c>
      <c r="BK249" s="18">
        <v>0</v>
      </c>
      <c r="BL249" s="18">
        <v>0</v>
      </c>
      <c r="BM249" s="18">
        <v>0</v>
      </c>
      <c r="BN249" s="18">
        <v>0</v>
      </c>
      <c r="BO249" s="18">
        <v>0</v>
      </c>
      <c r="BP249" s="18">
        <v>0</v>
      </c>
      <c r="BQ249" s="18">
        <v>0</v>
      </c>
      <c r="BR249" s="18">
        <v>0</v>
      </c>
      <c r="BS249" s="18">
        <v>0</v>
      </c>
      <c r="BT249" s="18">
        <v>0</v>
      </c>
      <c r="BU249" s="18">
        <v>0</v>
      </c>
      <c r="BV249" s="18">
        <v>0</v>
      </c>
      <c r="BW249" s="18">
        <v>0</v>
      </c>
      <c r="BX249" s="18">
        <v>0</v>
      </c>
      <c r="BY249" s="18">
        <v>0</v>
      </c>
      <c r="BZ249" s="18">
        <v>0</v>
      </c>
      <c r="CA249" s="18">
        <v>0</v>
      </c>
      <c r="CB249" s="18">
        <v>0</v>
      </c>
      <c r="CC249" s="18">
        <v>0</v>
      </c>
      <c r="CD249" s="18">
        <v>0</v>
      </c>
    </row>
    <row r="250" spans="1:82">
      <c r="A250" s="18" t="s">
        <v>1363</v>
      </c>
      <c r="B250" s="18" t="str">
        <f>VLOOKUP(A250,All!H$2:J$465,3,FALSE)</f>
        <v>CHL | MAUCO</v>
      </c>
      <c r="C250" s="18"/>
      <c r="D250" s="18"/>
      <c r="E250" s="18">
        <f>VLOOKUP(A250,All!L$2:N$465,3,FALSE)</f>
        <v>457</v>
      </c>
      <c r="F250" s="18">
        <f>VLOOKUP(A250,All!O$2:P$465,2,FALSE)</f>
        <v>1</v>
      </c>
      <c r="G250" s="18" t="s">
        <v>1363</v>
      </c>
      <c r="H250" s="18">
        <v>1</v>
      </c>
      <c r="I250" s="18">
        <v>0</v>
      </c>
      <c r="J250" s="18">
        <v>0</v>
      </c>
      <c r="K250" s="18">
        <v>0</v>
      </c>
      <c r="L250" s="18">
        <v>0</v>
      </c>
      <c r="M250" s="18">
        <v>1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  <c r="AC250" s="18">
        <v>0</v>
      </c>
      <c r="AD250" s="18">
        <v>0</v>
      </c>
      <c r="AE250" s="18">
        <v>0</v>
      </c>
      <c r="AF250" s="18" t="s">
        <v>1363</v>
      </c>
      <c r="AG250" s="18">
        <v>0</v>
      </c>
      <c r="AH250" s="18">
        <v>1</v>
      </c>
      <c r="AI250" s="18">
        <v>1</v>
      </c>
      <c r="AJ250" s="18">
        <v>1</v>
      </c>
      <c r="AK250" s="18">
        <v>0</v>
      </c>
      <c r="AL250" s="18">
        <v>1</v>
      </c>
      <c r="AM250" s="18">
        <v>0</v>
      </c>
      <c r="AN250" s="18">
        <v>0</v>
      </c>
      <c r="AO250" s="18">
        <v>1</v>
      </c>
      <c r="AP250" s="21">
        <v>0</v>
      </c>
      <c r="AQ250" s="18">
        <v>1</v>
      </c>
      <c r="AR250" s="18">
        <v>0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18">
        <v>0</v>
      </c>
      <c r="AY250" s="18">
        <v>0</v>
      </c>
      <c r="AZ250" s="18">
        <v>0</v>
      </c>
      <c r="BA250" s="18">
        <v>1</v>
      </c>
      <c r="BB250" s="18">
        <v>0</v>
      </c>
      <c r="BC250" s="18">
        <v>0</v>
      </c>
      <c r="BD250" s="18">
        <v>0</v>
      </c>
      <c r="BE250" s="18">
        <v>0</v>
      </c>
      <c r="BF250" s="18">
        <v>0</v>
      </c>
      <c r="BG250" s="18">
        <v>0</v>
      </c>
      <c r="BH250" s="18">
        <v>0</v>
      </c>
      <c r="BI250" s="18">
        <v>0</v>
      </c>
      <c r="BJ250" s="18">
        <v>0</v>
      </c>
      <c r="BK250" s="18">
        <v>0</v>
      </c>
      <c r="BL250" s="18">
        <v>0</v>
      </c>
      <c r="BM250" s="18">
        <v>0</v>
      </c>
      <c r="BN250" s="18">
        <v>0</v>
      </c>
      <c r="BO250" s="18">
        <v>0</v>
      </c>
      <c r="BP250" s="18">
        <v>0</v>
      </c>
      <c r="BQ250" s="18">
        <v>0</v>
      </c>
      <c r="BR250" s="18">
        <v>0</v>
      </c>
      <c r="BS250" s="18">
        <v>0</v>
      </c>
      <c r="BT250" s="18">
        <v>-1</v>
      </c>
      <c r="BU250" s="18">
        <v>0</v>
      </c>
      <c r="BV250" s="18">
        <v>0</v>
      </c>
      <c r="BW250" s="18">
        <v>0</v>
      </c>
      <c r="BX250" s="18">
        <v>0</v>
      </c>
      <c r="BY250" s="18">
        <v>0</v>
      </c>
      <c r="BZ250" s="18">
        <v>0</v>
      </c>
      <c r="CA250" s="18">
        <v>0</v>
      </c>
      <c r="CB250" s="18">
        <v>0</v>
      </c>
      <c r="CC250" s="18">
        <v>0</v>
      </c>
      <c r="CD250" s="18">
        <v>0</v>
      </c>
    </row>
    <row r="251" spans="1:82">
      <c r="A251" s="18" t="s">
        <v>1368</v>
      </c>
      <c r="B251" s="18" t="str">
        <f>VLOOKUP(A251,All!H$2:J$465,3,FALSE)</f>
        <v>CHL | MAUCO</v>
      </c>
      <c r="C251" s="18"/>
      <c r="D251" s="18"/>
      <c r="E251" s="18">
        <f>VLOOKUP(A251,All!L$2:N$465,3,FALSE)</f>
        <v>457</v>
      </c>
      <c r="F251" s="18">
        <f>VLOOKUP(A251,All!O$2:P$465,2,FALSE)</f>
        <v>0</v>
      </c>
      <c r="G251" s="18" t="s">
        <v>1368</v>
      </c>
      <c r="H251" s="18">
        <v>1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  <c r="AC251" s="18">
        <v>0</v>
      </c>
      <c r="AD251" s="18">
        <v>0</v>
      </c>
      <c r="AE251" s="18">
        <v>0</v>
      </c>
      <c r="AF251" s="18" t="s">
        <v>1368</v>
      </c>
      <c r="AG251" s="18">
        <v>0</v>
      </c>
      <c r="AH251" s="18">
        <v>1</v>
      </c>
      <c r="AI251" s="18">
        <v>1</v>
      </c>
      <c r="AJ251" s="18">
        <v>1</v>
      </c>
      <c r="AK251" s="18">
        <v>0</v>
      </c>
      <c r="AL251" s="18">
        <v>1</v>
      </c>
      <c r="AM251" s="18">
        <v>0</v>
      </c>
      <c r="AN251" s="18">
        <v>0</v>
      </c>
      <c r="AO251" s="18">
        <v>1</v>
      </c>
      <c r="AP251" s="21">
        <v>0</v>
      </c>
      <c r="AQ251" s="18">
        <v>1</v>
      </c>
      <c r="AR251" s="18">
        <v>0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18">
        <v>0</v>
      </c>
      <c r="AY251" s="18">
        <v>0</v>
      </c>
      <c r="AZ251" s="18">
        <v>0</v>
      </c>
      <c r="BA251" s="18">
        <v>0</v>
      </c>
      <c r="BB251" s="18">
        <v>0</v>
      </c>
      <c r="BC251" s="18">
        <v>0</v>
      </c>
      <c r="BD251" s="18">
        <v>0</v>
      </c>
      <c r="BE251" s="18">
        <v>0</v>
      </c>
      <c r="BF251" s="18">
        <v>0</v>
      </c>
      <c r="BG251" s="18">
        <v>0</v>
      </c>
      <c r="BH251" s="18">
        <v>0</v>
      </c>
      <c r="BI251" s="18">
        <v>0</v>
      </c>
      <c r="BJ251" s="18">
        <v>0</v>
      </c>
      <c r="BK251" s="18">
        <v>0</v>
      </c>
      <c r="BL251" s="18">
        <v>0</v>
      </c>
      <c r="BM251" s="18">
        <v>0</v>
      </c>
      <c r="BN251" s="18">
        <v>0</v>
      </c>
      <c r="BO251" s="18">
        <v>0</v>
      </c>
      <c r="BP251" s="18">
        <v>0</v>
      </c>
      <c r="BQ251" s="18">
        <v>0</v>
      </c>
      <c r="BR251" s="18">
        <v>0</v>
      </c>
      <c r="BS251" s="18">
        <v>0</v>
      </c>
      <c r="BT251" s="18">
        <v>-1</v>
      </c>
      <c r="BU251" s="18">
        <v>0</v>
      </c>
      <c r="BV251" s="18">
        <v>0</v>
      </c>
      <c r="BW251" s="18">
        <v>0</v>
      </c>
      <c r="BX251" s="18">
        <v>0</v>
      </c>
      <c r="BY251" s="18">
        <v>0</v>
      </c>
      <c r="BZ251" s="18">
        <v>0</v>
      </c>
      <c r="CA251" s="18">
        <v>0</v>
      </c>
      <c r="CB251" s="18">
        <v>0</v>
      </c>
      <c r="CC251" s="18">
        <v>0</v>
      </c>
      <c r="CD251" s="18">
        <v>0</v>
      </c>
    </row>
    <row r="252" spans="1:82">
      <c r="A252" s="18" t="s">
        <v>1278</v>
      </c>
      <c r="B252" s="18" t="str">
        <f>VLOOKUP(A252,All!H$2:J$465,3,FALSE)</f>
        <v>CHL | MAUCO</v>
      </c>
      <c r="C252" s="18"/>
      <c r="D252" s="18"/>
      <c r="E252" s="18">
        <f>VLOOKUP(A252,All!L$2:N$465,3,FALSE)</f>
        <v>517</v>
      </c>
      <c r="F252" s="18">
        <f>VLOOKUP(A252,All!O$2:P$465,2,FALSE)</f>
        <v>1</v>
      </c>
      <c r="G252" s="18" t="s">
        <v>1278</v>
      </c>
      <c r="H252" s="18">
        <v>0</v>
      </c>
      <c r="I252" s="18">
        <v>0</v>
      </c>
      <c r="J252" s="18">
        <v>1</v>
      </c>
      <c r="K252" s="18">
        <v>0</v>
      </c>
      <c r="L252" s="18">
        <v>0</v>
      </c>
      <c r="M252" s="18">
        <v>1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1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  <c r="AE252" s="18">
        <v>0</v>
      </c>
      <c r="AF252" s="18" t="s">
        <v>1278</v>
      </c>
      <c r="AG252" s="18">
        <v>0</v>
      </c>
      <c r="AH252" s="18">
        <v>0</v>
      </c>
      <c r="AI252" s="18">
        <v>1</v>
      </c>
      <c r="AJ252" s="18">
        <v>1</v>
      </c>
      <c r="AK252" s="18">
        <v>0</v>
      </c>
      <c r="AL252" s="18">
        <v>1</v>
      </c>
      <c r="AM252" s="18">
        <v>0</v>
      </c>
      <c r="AN252" s="18">
        <v>0</v>
      </c>
      <c r="AO252" s="18">
        <v>0</v>
      </c>
      <c r="AP252" s="21">
        <v>0</v>
      </c>
      <c r="AQ252" s="18">
        <v>0</v>
      </c>
      <c r="AR252" s="18">
        <v>1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8">
        <v>1</v>
      </c>
      <c r="BB252" s="18">
        <v>0</v>
      </c>
      <c r="BC252" s="18">
        <v>0</v>
      </c>
      <c r="BD252" s="18">
        <v>0</v>
      </c>
      <c r="BE252" s="18">
        <v>0</v>
      </c>
      <c r="BF252" s="18">
        <v>0</v>
      </c>
      <c r="BG252" s="18">
        <v>0</v>
      </c>
      <c r="BH252" s="18">
        <v>0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18">
        <v>0</v>
      </c>
      <c r="BO252" s="18">
        <v>0</v>
      </c>
      <c r="BP252" s="18">
        <v>0</v>
      </c>
      <c r="BQ252" s="18">
        <v>0</v>
      </c>
      <c r="BR252" s="18">
        <v>0</v>
      </c>
      <c r="BS252" s="18">
        <v>0</v>
      </c>
      <c r="BT252" s="18">
        <v>-1</v>
      </c>
      <c r="BU252" s="18">
        <v>0</v>
      </c>
      <c r="BV252" s="18">
        <v>0</v>
      </c>
      <c r="BW252" s="18">
        <v>0</v>
      </c>
      <c r="BX252" s="18">
        <v>0</v>
      </c>
      <c r="BY252" s="18">
        <v>0</v>
      </c>
      <c r="BZ252" s="18">
        <v>0</v>
      </c>
      <c r="CA252" s="18">
        <v>0</v>
      </c>
      <c r="CB252" s="18">
        <v>0</v>
      </c>
      <c r="CC252" s="18">
        <v>0</v>
      </c>
      <c r="CD252" s="18">
        <v>0</v>
      </c>
    </row>
    <row r="253" spans="1:82">
      <c r="A253" s="18" t="s">
        <v>1279</v>
      </c>
      <c r="B253" s="18" t="str">
        <f>VLOOKUP(A253,All!H$2:J$465,3,FALSE)</f>
        <v>CHL | MAUCO</v>
      </c>
      <c r="C253" s="18"/>
      <c r="D253" s="18"/>
      <c r="E253" s="18">
        <f>VLOOKUP(A253,All!L$2:N$465,3,FALSE)</f>
        <v>517</v>
      </c>
      <c r="F253" s="18">
        <f>VLOOKUP(A253,All!O$2:P$465,2,FALSE)</f>
        <v>1</v>
      </c>
      <c r="G253" s="18" t="s">
        <v>1279</v>
      </c>
      <c r="H253" s="18">
        <v>0</v>
      </c>
      <c r="I253" s="18">
        <v>0</v>
      </c>
      <c r="J253" s="18">
        <v>1</v>
      </c>
      <c r="K253" s="18">
        <v>0</v>
      </c>
      <c r="L253" s="18">
        <v>0</v>
      </c>
      <c r="M253" s="18">
        <v>1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1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  <c r="AC253" s="18">
        <v>0</v>
      </c>
      <c r="AD253" s="18">
        <v>0</v>
      </c>
      <c r="AE253" s="18">
        <v>0</v>
      </c>
      <c r="AF253" s="18" t="s">
        <v>1279</v>
      </c>
      <c r="AG253" s="18">
        <v>0</v>
      </c>
      <c r="AH253" s="18">
        <v>0</v>
      </c>
      <c r="AI253" s="18">
        <v>1</v>
      </c>
      <c r="AJ253" s="18">
        <v>1</v>
      </c>
      <c r="AK253" s="18">
        <v>0</v>
      </c>
      <c r="AL253" s="18">
        <v>1</v>
      </c>
      <c r="AM253" s="18">
        <v>0</v>
      </c>
      <c r="AN253" s="18">
        <v>0</v>
      </c>
      <c r="AO253" s="18">
        <v>0</v>
      </c>
      <c r="AP253" s="21">
        <v>0</v>
      </c>
      <c r="AQ253" s="18">
        <v>0</v>
      </c>
      <c r="AR253" s="18">
        <v>1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8">
        <v>1</v>
      </c>
      <c r="BB253" s="18">
        <v>0</v>
      </c>
      <c r="BC253" s="18">
        <v>0</v>
      </c>
      <c r="BD253" s="18">
        <v>0</v>
      </c>
      <c r="BE253" s="18">
        <v>0</v>
      </c>
      <c r="BF253" s="18">
        <v>0</v>
      </c>
      <c r="BG253" s="18">
        <v>0</v>
      </c>
      <c r="BH253" s="18">
        <v>0</v>
      </c>
      <c r="BI253" s="18">
        <v>0</v>
      </c>
      <c r="BJ253" s="18">
        <v>0</v>
      </c>
      <c r="BK253" s="18">
        <v>0</v>
      </c>
      <c r="BL253" s="18">
        <v>0</v>
      </c>
      <c r="BM253" s="18">
        <v>0</v>
      </c>
      <c r="BN253" s="18">
        <v>0</v>
      </c>
      <c r="BO253" s="18">
        <v>0</v>
      </c>
      <c r="BP253" s="18">
        <v>0</v>
      </c>
      <c r="BQ253" s="18">
        <v>0</v>
      </c>
      <c r="BR253" s="18">
        <v>0</v>
      </c>
      <c r="BS253" s="18">
        <v>0</v>
      </c>
      <c r="BT253" s="18">
        <v>-1</v>
      </c>
      <c r="BU253" s="18">
        <v>0</v>
      </c>
      <c r="BV253" s="18">
        <v>0</v>
      </c>
      <c r="BW253" s="18">
        <v>0</v>
      </c>
      <c r="BX253" s="18">
        <v>0</v>
      </c>
      <c r="BY253" s="18">
        <v>0</v>
      </c>
      <c r="BZ253" s="18">
        <v>0</v>
      </c>
      <c r="CA253" s="18">
        <v>0</v>
      </c>
      <c r="CB253" s="18">
        <v>0</v>
      </c>
      <c r="CC253" s="18">
        <v>0</v>
      </c>
      <c r="CD253" s="18">
        <v>0</v>
      </c>
    </row>
    <row r="254" spans="1:82">
      <c r="A254" s="18" t="s">
        <v>1311</v>
      </c>
      <c r="B254" s="18" t="str">
        <f>VLOOKUP(A254,All!H$2:J$465,3,FALSE)</f>
        <v>CHL | MAUCO</v>
      </c>
      <c r="C254" s="18"/>
      <c r="D254" s="18"/>
      <c r="E254" s="18">
        <f>VLOOKUP(A254,All!L$2:N$465,3,FALSE)</f>
        <v>540</v>
      </c>
      <c r="F254" s="18">
        <f>VLOOKUP(A254,All!O$2:P$465,2,FALSE)</f>
        <v>1</v>
      </c>
      <c r="G254" s="18" t="s">
        <v>1311</v>
      </c>
      <c r="H254" s="18">
        <v>0</v>
      </c>
      <c r="I254" s="18">
        <v>0</v>
      </c>
      <c r="J254" s="18">
        <v>1</v>
      </c>
      <c r="K254" s="18">
        <v>0</v>
      </c>
      <c r="L254" s="18">
        <v>0</v>
      </c>
      <c r="M254" s="18">
        <v>1</v>
      </c>
      <c r="N254" s="18">
        <v>0</v>
      </c>
      <c r="O254" s="18">
        <v>0</v>
      </c>
      <c r="P254" s="18">
        <v>0</v>
      </c>
      <c r="Q254" s="18">
        <v>0</v>
      </c>
      <c r="R254" s="18">
        <v>1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  <c r="AC254" s="18">
        <v>0</v>
      </c>
      <c r="AD254" s="18">
        <v>0</v>
      </c>
      <c r="AE254" s="18">
        <v>0</v>
      </c>
      <c r="AF254" s="18" t="s">
        <v>1311</v>
      </c>
      <c r="AG254" s="18">
        <v>1</v>
      </c>
      <c r="AH254" s="18">
        <v>1</v>
      </c>
      <c r="AI254" s="18">
        <v>0</v>
      </c>
      <c r="AJ254" s="18">
        <v>0</v>
      </c>
      <c r="AK254" s="18">
        <v>0</v>
      </c>
      <c r="AL254" s="18">
        <v>1</v>
      </c>
      <c r="AM254" s="18">
        <v>0</v>
      </c>
      <c r="AN254" s="18">
        <v>0</v>
      </c>
      <c r="AO254" s="18">
        <v>0</v>
      </c>
      <c r="AP254" s="21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18">
        <v>1</v>
      </c>
      <c r="AY254" s="18">
        <v>1</v>
      </c>
      <c r="AZ254" s="18">
        <v>0</v>
      </c>
      <c r="BA254" s="18">
        <v>1</v>
      </c>
      <c r="BB254" s="18">
        <v>0</v>
      </c>
      <c r="BC254" s="18">
        <v>0</v>
      </c>
      <c r="BD254" s="18">
        <v>0</v>
      </c>
      <c r="BE254" s="18">
        <v>0</v>
      </c>
      <c r="BF254" s="18">
        <v>0</v>
      </c>
      <c r="BG254" s="18">
        <v>0</v>
      </c>
      <c r="BH254" s="18">
        <v>0</v>
      </c>
      <c r="BI254" s="18">
        <v>0</v>
      </c>
      <c r="BJ254" s="18">
        <v>0</v>
      </c>
      <c r="BK254" s="18">
        <v>0</v>
      </c>
      <c r="BL254" s="18">
        <v>0</v>
      </c>
      <c r="BM254" s="18">
        <v>0</v>
      </c>
      <c r="BN254" s="18">
        <v>0</v>
      </c>
      <c r="BO254" s="18">
        <v>0</v>
      </c>
      <c r="BP254" s="18">
        <v>0</v>
      </c>
      <c r="BQ254" s="18">
        <v>0</v>
      </c>
      <c r="BR254" s="18">
        <v>0</v>
      </c>
      <c r="BS254" s="18">
        <v>0</v>
      </c>
      <c r="BT254" s="18">
        <v>0</v>
      </c>
      <c r="BU254" s="18">
        <v>0</v>
      </c>
      <c r="BV254" s="18">
        <v>0</v>
      </c>
      <c r="BW254" s="18">
        <v>0</v>
      </c>
      <c r="BX254" s="18">
        <v>0</v>
      </c>
      <c r="BY254" s="18">
        <v>0</v>
      </c>
      <c r="BZ254" s="18">
        <v>0</v>
      </c>
      <c r="CA254" s="18">
        <v>0</v>
      </c>
      <c r="CB254" s="18">
        <v>0</v>
      </c>
      <c r="CC254" s="18">
        <v>0</v>
      </c>
      <c r="CD254" s="18">
        <v>0</v>
      </c>
    </row>
    <row r="255" spans="1:82">
      <c r="A255" s="18" t="s">
        <v>1324</v>
      </c>
      <c r="B255" s="18" t="str">
        <f>VLOOKUP(A255,All!H$2:J$465,3,FALSE)</f>
        <v>CHL | MAUCO</v>
      </c>
      <c r="C255" s="18"/>
      <c r="D255" s="18"/>
      <c r="E255" s="18">
        <f>VLOOKUP(A255,All!L$2:N$465,3,FALSE)</f>
        <v>540</v>
      </c>
      <c r="F255" s="18">
        <f>VLOOKUP(A255,All!O$2:P$465,2,FALSE)</f>
        <v>1</v>
      </c>
      <c r="G255" s="18" t="s">
        <v>1324</v>
      </c>
      <c r="H255" s="18">
        <v>0</v>
      </c>
      <c r="I255" s="18">
        <v>0</v>
      </c>
      <c r="J255" s="18">
        <v>1</v>
      </c>
      <c r="K255" s="18">
        <v>0</v>
      </c>
      <c r="L255" s="18">
        <v>0</v>
      </c>
      <c r="M255" s="18">
        <v>1</v>
      </c>
      <c r="N255" s="18">
        <v>0</v>
      </c>
      <c r="O255" s="18">
        <v>0</v>
      </c>
      <c r="P255" s="18">
        <v>0</v>
      </c>
      <c r="Q255" s="18">
        <v>0</v>
      </c>
      <c r="R255" s="18">
        <v>1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  <c r="AC255" s="18">
        <v>0</v>
      </c>
      <c r="AD255" s="18">
        <v>0</v>
      </c>
      <c r="AE255" s="18">
        <v>0</v>
      </c>
      <c r="AF255" s="18" t="s">
        <v>1324</v>
      </c>
      <c r="AG255" s="18">
        <v>1</v>
      </c>
      <c r="AH255" s="18">
        <v>1</v>
      </c>
      <c r="AI255" s="18">
        <v>0</v>
      </c>
      <c r="AJ255" s="18">
        <v>0</v>
      </c>
      <c r="AK255" s="18">
        <v>0</v>
      </c>
      <c r="AL255" s="18">
        <v>1</v>
      </c>
      <c r="AM255" s="18">
        <v>0</v>
      </c>
      <c r="AN255" s="18">
        <v>0</v>
      </c>
      <c r="AO255" s="18">
        <v>0</v>
      </c>
      <c r="AP255" s="21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18">
        <v>1</v>
      </c>
      <c r="AY255" s="18">
        <v>1</v>
      </c>
      <c r="AZ255" s="18">
        <v>0</v>
      </c>
      <c r="BA255" s="18">
        <v>1</v>
      </c>
      <c r="BB255" s="18">
        <v>0</v>
      </c>
      <c r="BC255" s="18">
        <v>0</v>
      </c>
      <c r="BD255" s="18">
        <v>0</v>
      </c>
      <c r="BE255" s="18">
        <v>0</v>
      </c>
      <c r="BF255" s="18">
        <v>0</v>
      </c>
      <c r="BG255" s="18">
        <v>0</v>
      </c>
      <c r="BH255" s="18">
        <v>0</v>
      </c>
      <c r="BI255" s="18">
        <v>0</v>
      </c>
      <c r="BJ255" s="18">
        <v>0</v>
      </c>
      <c r="BK255" s="18">
        <v>0</v>
      </c>
      <c r="BL255" s="18">
        <v>0</v>
      </c>
      <c r="BM255" s="18">
        <v>0</v>
      </c>
      <c r="BN255" s="18">
        <v>0</v>
      </c>
      <c r="BO255" s="18">
        <v>0</v>
      </c>
      <c r="BP255" s="18">
        <v>0</v>
      </c>
      <c r="BQ255" s="18">
        <v>0</v>
      </c>
      <c r="BR255" s="18">
        <v>0</v>
      </c>
      <c r="BS255" s="18">
        <v>0</v>
      </c>
      <c r="BT255" s="18">
        <v>0</v>
      </c>
      <c r="BU255" s="18">
        <v>0</v>
      </c>
      <c r="BV255" s="18">
        <v>0</v>
      </c>
      <c r="BW255" s="18">
        <v>0</v>
      </c>
      <c r="BX255" s="18">
        <v>0</v>
      </c>
      <c r="BY255" s="18">
        <v>0</v>
      </c>
      <c r="BZ255" s="18">
        <v>0</v>
      </c>
      <c r="CA255" s="18">
        <v>0</v>
      </c>
      <c r="CB255" s="18">
        <v>0</v>
      </c>
      <c r="CC255" s="18">
        <v>0</v>
      </c>
      <c r="CD255" s="18">
        <v>0</v>
      </c>
    </row>
    <row r="256" spans="1:82">
      <c r="A256" s="18" t="s">
        <v>1325</v>
      </c>
      <c r="B256" s="18" t="str">
        <f>VLOOKUP(A256,All!H$2:J$465,3,FALSE)</f>
        <v>CHL | MAUCO</v>
      </c>
      <c r="C256" s="18"/>
      <c r="D256" s="18"/>
      <c r="E256" s="18">
        <f>VLOOKUP(A256,All!L$2:N$465,3,FALSE)</f>
        <v>540</v>
      </c>
      <c r="F256" s="18">
        <f>VLOOKUP(A256,All!O$2:P$465,2,FALSE)</f>
        <v>1</v>
      </c>
      <c r="G256" s="18" t="s">
        <v>1325</v>
      </c>
      <c r="H256" s="18">
        <v>0</v>
      </c>
      <c r="I256" s="18">
        <v>0</v>
      </c>
      <c r="J256" s="18">
        <v>1</v>
      </c>
      <c r="K256" s="18">
        <v>0</v>
      </c>
      <c r="L256" s="18">
        <v>0</v>
      </c>
      <c r="M256" s="18">
        <v>1</v>
      </c>
      <c r="N256" s="18">
        <v>0</v>
      </c>
      <c r="O256" s="18">
        <v>0</v>
      </c>
      <c r="P256" s="18">
        <v>0</v>
      </c>
      <c r="Q256" s="18">
        <v>0</v>
      </c>
      <c r="R256" s="18">
        <v>1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  <c r="AC256" s="18">
        <v>0</v>
      </c>
      <c r="AD256" s="18">
        <v>0</v>
      </c>
      <c r="AE256" s="18">
        <v>0</v>
      </c>
      <c r="AF256" s="18" t="s">
        <v>1325</v>
      </c>
      <c r="AG256" s="18">
        <v>1</v>
      </c>
      <c r="AH256" s="18">
        <v>1</v>
      </c>
      <c r="AI256" s="18">
        <v>0</v>
      </c>
      <c r="AJ256" s="18">
        <v>0</v>
      </c>
      <c r="AK256" s="18">
        <v>0</v>
      </c>
      <c r="AL256" s="18">
        <v>1</v>
      </c>
      <c r="AM256" s="18">
        <v>0</v>
      </c>
      <c r="AN256" s="18">
        <v>0</v>
      </c>
      <c r="AO256" s="18">
        <v>0</v>
      </c>
      <c r="AP256" s="21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18">
        <v>1</v>
      </c>
      <c r="AY256" s="18">
        <v>1</v>
      </c>
      <c r="AZ256" s="18">
        <v>0</v>
      </c>
      <c r="BA256" s="18">
        <v>1</v>
      </c>
      <c r="BB256" s="18">
        <v>0</v>
      </c>
      <c r="BC256" s="18">
        <v>0</v>
      </c>
      <c r="BD256" s="18">
        <v>0</v>
      </c>
      <c r="BE256" s="18">
        <v>0</v>
      </c>
      <c r="BF256" s="18">
        <v>0</v>
      </c>
      <c r="BG256" s="18">
        <v>0</v>
      </c>
      <c r="BH256" s="18">
        <v>0</v>
      </c>
      <c r="BI256" s="18">
        <v>0</v>
      </c>
      <c r="BJ256" s="18">
        <v>0</v>
      </c>
      <c r="BK256" s="18">
        <v>0</v>
      </c>
      <c r="BL256" s="18">
        <v>0</v>
      </c>
      <c r="BM256" s="18">
        <v>0</v>
      </c>
      <c r="BN256" s="18">
        <v>0</v>
      </c>
      <c r="BO256" s="18">
        <v>0</v>
      </c>
      <c r="BP256" s="18">
        <v>0</v>
      </c>
      <c r="BQ256" s="18">
        <v>0</v>
      </c>
      <c r="BR256" s="18">
        <v>0</v>
      </c>
      <c r="BS256" s="18">
        <v>0</v>
      </c>
      <c r="BT256" s="18">
        <v>0</v>
      </c>
      <c r="BU256" s="18">
        <v>0</v>
      </c>
      <c r="BV256" s="18">
        <v>0</v>
      </c>
      <c r="BW256" s="18">
        <v>0</v>
      </c>
      <c r="BX256" s="18">
        <v>0</v>
      </c>
      <c r="BY256" s="18">
        <v>0</v>
      </c>
      <c r="BZ256" s="18">
        <v>0</v>
      </c>
      <c r="CA256" s="18">
        <v>0</v>
      </c>
      <c r="CB256" s="18">
        <v>0</v>
      </c>
      <c r="CC256" s="18">
        <v>0</v>
      </c>
      <c r="CD256" s="18">
        <v>0</v>
      </c>
    </row>
    <row r="257" spans="1:82">
      <c r="A257" s="18" t="s">
        <v>1261</v>
      </c>
      <c r="B257" s="18" t="str">
        <f>VLOOKUP(A257,All!H$2:J$465,3,FALSE)</f>
        <v>CHL | MAUCO</v>
      </c>
      <c r="C257" s="18"/>
      <c r="D257" s="18"/>
      <c r="E257" s="18">
        <f>VLOOKUP(A257,All!L$2:N$465,3,FALSE)</f>
        <v>540</v>
      </c>
      <c r="F257" s="18">
        <f>VLOOKUP(A257,All!O$2:P$465,2,FALSE)</f>
        <v>0</v>
      </c>
      <c r="G257" s="18" t="s">
        <v>1261</v>
      </c>
      <c r="H257" s="18">
        <v>0</v>
      </c>
      <c r="I257" s="18">
        <v>0</v>
      </c>
      <c r="J257" s="18">
        <v>0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18">
        <v>1</v>
      </c>
      <c r="Q257" s="18">
        <v>0</v>
      </c>
      <c r="R257" s="18">
        <v>1</v>
      </c>
      <c r="S257" s="18">
        <v>0</v>
      </c>
      <c r="T257" s="18">
        <v>0</v>
      </c>
      <c r="U257" s="18">
        <v>0</v>
      </c>
      <c r="V257" s="18">
        <v>1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  <c r="AC257" s="18">
        <v>0</v>
      </c>
      <c r="AD257" s="18">
        <v>0</v>
      </c>
      <c r="AE257" s="18">
        <v>0</v>
      </c>
      <c r="AF257" s="18" t="s">
        <v>1261</v>
      </c>
      <c r="AG257" s="18">
        <v>1</v>
      </c>
      <c r="AH257" s="18">
        <v>1</v>
      </c>
      <c r="AI257" s="18">
        <v>0</v>
      </c>
      <c r="AJ257" s="18">
        <v>0</v>
      </c>
      <c r="AK257" s="18">
        <v>1</v>
      </c>
      <c r="AL257" s="18">
        <v>0</v>
      </c>
      <c r="AM257" s="18">
        <v>0</v>
      </c>
      <c r="AN257" s="18">
        <v>0</v>
      </c>
      <c r="AO257" s="18">
        <v>0</v>
      </c>
      <c r="AP257" s="21">
        <v>0</v>
      </c>
      <c r="AQ257" s="18">
        <v>1</v>
      </c>
      <c r="AR257" s="18">
        <v>0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18">
        <v>0</v>
      </c>
      <c r="AY257" s="18">
        <v>0</v>
      </c>
      <c r="AZ257" s="18">
        <v>0</v>
      </c>
      <c r="BA257" s="18">
        <v>0</v>
      </c>
      <c r="BB257" s="18">
        <v>0</v>
      </c>
      <c r="BC257" s="18">
        <v>1</v>
      </c>
      <c r="BD257" s="18">
        <v>0</v>
      </c>
      <c r="BE257" s="18">
        <v>0</v>
      </c>
      <c r="BF257" s="18">
        <v>0</v>
      </c>
      <c r="BG257" s="18">
        <v>0</v>
      </c>
      <c r="BH257" s="18">
        <v>0</v>
      </c>
      <c r="BI257" s="18">
        <v>0</v>
      </c>
      <c r="BJ257" s="18">
        <v>0</v>
      </c>
      <c r="BK257" s="18">
        <v>0</v>
      </c>
      <c r="BL257" s="18">
        <v>0</v>
      </c>
      <c r="BM257" s="18">
        <v>0</v>
      </c>
      <c r="BN257" s="18">
        <v>0</v>
      </c>
      <c r="BO257" s="18">
        <v>0</v>
      </c>
      <c r="BP257" s="18">
        <v>0</v>
      </c>
      <c r="BQ257" s="18">
        <v>0</v>
      </c>
      <c r="BR257" s="18">
        <v>0</v>
      </c>
      <c r="BS257" s="18">
        <v>0</v>
      </c>
      <c r="BT257" s="18">
        <v>0</v>
      </c>
      <c r="BU257" s="18">
        <v>0</v>
      </c>
      <c r="BV257" s="18">
        <v>0</v>
      </c>
      <c r="BW257" s="18">
        <v>0</v>
      </c>
      <c r="BX257" s="18">
        <v>0</v>
      </c>
      <c r="BY257" s="18">
        <v>0</v>
      </c>
      <c r="BZ257" s="18">
        <v>0</v>
      </c>
      <c r="CA257" s="18">
        <v>0</v>
      </c>
      <c r="CB257" s="18">
        <v>0</v>
      </c>
      <c r="CC257" s="18">
        <v>0</v>
      </c>
      <c r="CD257" s="18">
        <v>0</v>
      </c>
    </row>
    <row r="258" spans="1:82">
      <c r="A258" s="18" t="s">
        <v>1579</v>
      </c>
      <c r="B258" s="18" t="str">
        <f>VLOOKUP(A258,All!H$2:J$465,3,FALSE)</f>
        <v>CHL | Hospital de Curicó</v>
      </c>
      <c r="C258" s="18"/>
      <c r="D258" s="18"/>
      <c r="E258" s="18">
        <f>VLOOKUP(A258,All!L$2:N$465,3,FALSE)</f>
        <v>540</v>
      </c>
      <c r="F258" s="18">
        <f>VLOOKUP(A258,All!O$2:P$465,2,FALSE)</f>
        <v>0</v>
      </c>
      <c r="G258" s="18" t="s">
        <v>1579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1</v>
      </c>
      <c r="S258" s="18">
        <v>0</v>
      </c>
      <c r="T258" s="18">
        <v>0</v>
      </c>
      <c r="U258" s="18">
        <v>0</v>
      </c>
      <c r="V258" s="18">
        <v>1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  <c r="AC258" s="18">
        <v>0</v>
      </c>
      <c r="AD258" s="18">
        <v>0</v>
      </c>
      <c r="AE258" s="18">
        <v>0</v>
      </c>
      <c r="AF258" s="18" t="s">
        <v>1579</v>
      </c>
      <c r="AG258" s="18">
        <v>1</v>
      </c>
      <c r="AH258" s="18">
        <v>1</v>
      </c>
      <c r="AI258" s="18">
        <v>0</v>
      </c>
      <c r="AJ258" s="18">
        <v>0</v>
      </c>
      <c r="AK258" s="18">
        <v>1</v>
      </c>
      <c r="AL258" s="18">
        <v>0</v>
      </c>
      <c r="AM258" s="18">
        <v>0</v>
      </c>
      <c r="AN258" s="18">
        <v>0</v>
      </c>
      <c r="AO258" s="18">
        <v>0</v>
      </c>
      <c r="AP258" s="21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18">
        <v>0</v>
      </c>
      <c r="AY258" s="18">
        <v>0</v>
      </c>
      <c r="AZ258" s="18">
        <v>0</v>
      </c>
      <c r="BA258" s="18">
        <v>0</v>
      </c>
      <c r="BB258" s="18">
        <v>0</v>
      </c>
      <c r="BC258" s="18">
        <v>1</v>
      </c>
      <c r="BD258" s="18">
        <v>0</v>
      </c>
      <c r="BE258" s="18">
        <v>0</v>
      </c>
      <c r="BF258" s="18">
        <v>0</v>
      </c>
      <c r="BG258" s="18">
        <v>0</v>
      </c>
      <c r="BH258" s="18">
        <v>0</v>
      </c>
      <c r="BI258" s="18">
        <v>0</v>
      </c>
      <c r="BJ258" s="18">
        <v>0</v>
      </c>
      <c r="BK258" s="18">
        <v>0</v>
      </c>
      <c r="BL258" s="18">
        <v>0</v>
      </c>
      <c r="BM258" s="18">
        <v>0</v>
      </c>
      <c r="BN258" s="18">
        <v>0</v>
      </c>
      <c r="BO258" s="18">
        <v>0</v>
      </c>
      <c r="BP258" s="18">
        <v>0</v>
      </c>
      <c r="BQ258" s="18">
        <v>0</v>
      </c>
      <c r="BR258" s="18">
        <v>0</v>
      </c>
      <c r="BS258" s="18">
        <v>0</v>
      </c>
      <c r="BT258" s="18">
        <v>0</v>
      </c>
      <c r="BU258" s="18">
        <v>0</v>
      </c>
      <c r="BV258" s="18">
        <v>0</v>
      </c>
      <c r="BW258" s="18">
        <v>0</v>
      </c>
      <c r="BX258" s="18">
        <v>0</v>
      </c>
      <c r="BY258" s="18">
        <v>0</v>
      </c>
      <c r="BZ258" s="18">
        <v>0</v>
      </c>
      <c r="CA258" s="18">
        <v>0</v>
      </c>
      <c r="CB258" s="18">
        <v>0</v>
      </c>
      <c r="CC258" s="18">
        <v>0</v>
      </c>
      <c r="CD258" s="18">
        <v>0</v>
      </c>
    </row>
    <row r="259" spans="1:82">
      <c r="A259" s="18" t="s">
        <v>1529</v>
      </c>
      <c r="B259" s="18" t="str">
        <f>VLOOKUP(A259,All!H$2:J$465,3,FALSE)</f>
        <v>CHL | Hospital de Curicó</v>
      </c>
      <c r="C259" s="18"/>
      <c r="D259" s="18"/>
      <c r="E259" s="18">
        <f>VLOOKUP(A259,All!L$2:N$465,3,FALSE)</f>
        <v>540</v>
      </c>
      <c r="F259" s="18">
        <f>VLOOKUP(A259,All!O$2:P$465,2,FALSE)</f>
        <v>1</v>
      </c>
      <c r="G259" s="18" t="s">
        <v>1529</v>
      </c>
      <c r="H259" s="18">
        <v>0</v>
      </c>
      <c r="I259" s="18">
        <v>0</v>
      </c>
      <c r="J259" s="18">
        <v>0</v>
      </c>
      <c r="K259" s="18">
        <v>1</v>
      </c>
      <c r="L259" s="18">
        <v>0</v>
      </c>
      <c r="M259" s="18">
        <v>0</v>
      </c>
      <c r="N259" s="18">
        <v>0</v>
      </c>
      <c r="O259" s="18">
        <v>1</v>
      </c>
      <c r="P259" s="18">
        <v>0</v>
      </c>
      <c r="Q259" s="18">
        <v>0</v>
      </c>
      <c r="R259" s="18">
        <v>1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  <c r="AC259" s="18">
        <v>0</v>
      </c>
      <c r="AD259" s="18">
        <v>0</v>
      </c>
      <c r="AE259" s="18">
        <v>0</v>
      </c>
      <c r="AF259" s="18" t="s">
        <v>1529</v>
      </c>
      <c r="AG259" s="18">
        <v>0</v>
      </c>
      <c r="AH259" s="18">
        <v>1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21">
        <v>0</v>
      </c>
      <c r="AQ259" s="18">
        <v>1</v>
      </c>
      <c r="AR259" s="18">
        <v>0</v>
      </c>
      <c r="AS259" s="18">
        <v>0</v>
      </c>
      <c r="AT259" s="18">
        <v>1</v>
      </c>
      <c r="AU259" s="18"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8">
        <v>0</v>
      </c>
      <c r="BB259" s="18">
        <v>0</v>
      </c>
      <c r="BC259" s="18">
        <v>0</v>
      </c>
      <c r="BD259" s="18">
        <v>0</v>
      </c>
      <c r="BE259" s="18">
        <v>0</v>
      </c>
      <c r="BF259" s="18">
        <v>0</v>
      </c>
      <c r="BG259" s="18">
        <v>0</v>
      </c>
      <c r="BH259" s="18">
        <v>0</v>
      </c>
      <c r="BI259" s="18">
        <v>0</v>
      </c>
      <c r="BJ259" s="18">
        <v>0</v>
      </c>
      <c r="BK259" s="18">
        <v>0</v>
      </c>
      <c r="BL259" s="18">
        <v>0</v>
      </c>
      <c r="BM259" s="18">
        <v>0</v>
      </c>
      <c r="BN259" s="18">
        <v>0</v>
      </c>
      <c r="BO259" s="18">
        <v>0</v>
      </c>
      <c r="BP259" s="18">
        <v>0</v>
      </c>
      <c r="BQ259" s="18">
        <v>0</v>
      </c>
      <c r="BR259" s="18">
        <v>0</v>
      </c>
      <c r="BS259" s="18">
        <v>0</v>
      </c>
      <c r="BT259" s="18">
        <v>0</v>
      </c>
      <c r="BU259" s="18">
        <v>0</v>
      </c>
      <c r="BV259" s="18">
        <v>0</v>
      </c>
      <c r="BW259" s="18">
        <v>0</v>
      </c>
      <c r="BX259" s="18">
        <v>1</v>
      </c>
      <c r="BY259" s="18">
        <v>0</v>
      </c>
      <c r="BZ259" s="18">
        <v>0</v>
      </c>
      <c r="CA259" s="18">
        <v>0</v>
      </c>
      <c r="CB259" s="18">
        <v>0</v>
      </c>
      <c r="CC259" s="18">
        <v>0</v>
      </c>
      <c r="CD259" s="18">
        <v>0</v>
      </c>
    </row>
    <row r="260" spans="1:82">
      <c r="A260" s="18" t="s">
        <v>1061</v>
      </c>
      <c r="B260" s="18" t="str">
        <f>VLOOKUP(A260,All!H$2:J$465,3,FALSE)</f>
        <v>CHL | Hospital Padre Hurtado</v>
      </c>
      <c r="C260" s="18"/>
      <c r="D260" s="18"/>
      <c r="E260" s="18">
        <f>VLOOKUP(A260,All!L$2:N$465,3,FALSE)</f>
        <v>540</v>
      </c>
      <c r="F260" s="18">
        <f>VLOOKUP(A260,All!O$2:P$465,2,FALSE)</f>
        <v>1</v>
      </c>
      <c r="G260" s="18" t="s">
        <v>1061</v>
      </c>
      <c r="H260" s="18">
        <v>0</v>
      </c>
      <c r="I260" s="18">
        <v>1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1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  <c r="AC260" s="18">
        <v>0</v>
      </c>
      <c r="AD260" s="18">
        <v>0</v>
      </c>
      <c r="AE260" s="18">
        <v>0</v>
      </c>
      <c r="AF260" s="18" t="s">
        <v>1061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21">
        <v>1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8">
        <v>0</v>
      </c>
      <c r="BB260" s="18">
        <v>0</v>
      </c>
      <c r="BC260" s="18">
        <v>0</v>
      </c>
      <c r="BD260" s="18">
        <v>0</v>
      </c>
      <c r="BE260" s="18">
        <v>0</v>
      </c>
      <c r="BF260" s="18">
        <v>0</v>
      </c>
      <c r="BG260" s="18">
        <v>0</v>
      </c>
      <c r="BH260" s="18">
        <v>0</v>
      </c>
      <c r="BI260" s="18">
        <v>0</v>
      </c>
      <c r="BJ260" s="18">
        <v>0</v>
      </c>
      <c r="BK260" s="18">
        <v>0</v>
      </c>
      <c r="BL260" s="18">
        <v>0</v>
      </c>
      <c r="BM260" s="18">
        <v>0</v>
      </c>
      <c r="BN260" s="18">
        <v>0</v>
      </c>
      <c r="BO260" s="18">
        <v>0</v>
      </c>
      <c r="BP260" s="18">
        <v>0</v>
      </c>
      <c r="BQ260" s="18">
        <v>0</v>
      </c>
      <c r="BR260" s="18">
        <v>0</v>
      </c>
      <c r="BS260" s="18">
        <v>0</v>
      </c>
      <c r="BT260" s="18">
        <v>0</v>
      </c>
      <c r="BU260" s="18">
        <v>0</v>
      </c>
      <c r="BV260" s="18">
        <v>0</v>
      </c>
      <c r="BW260" s="18">
        <v>0</v>
      </c>
      <c r="BX260" s="18">
        <v>0</v>
      </c>
      <c r="BY260" s="18">
        <v>0</v>
      </c>
      <c r="BZ260" s="18">
        <v>0</v>
      </c>
      <c r="CA260" s="18">
        <v>0</v>
      </c>
      <c r="CB260" s="18">
        <v>0</v>
      </c>
      <c r="CC260" s="18">
        <v>0</v>
      </c>
      <c r="CD260" s="18">
        <v>0</v>
      </c>
    </row>
    <row r="261" spans="1:82">
      <c r="A261" s="18" t="s">
        <v>1063</v>
      </c>
      <c r="B261" s="18" t="str">
        <f>VLOOKUP(A261,All!H$2:J$465,3,FALSE)</f>
        <v>CHL | Hospital Padre Hurtado</v>
      </c>
      <c r="C261" s="18"/>
      <c r="D261" s="18"/>
      <c r="E261" s="18">
        <f>VLOOKUP(A261,All!L$2:N$465,3,FALSE)</f>
        <v>540</v>
      </c>
      <c r="F261" s="18">
        <f>VLOOKUP(A261,All!O$2:P$465,2,FALSE)</f>
        <v>1</v>
      </c>
      <c r="G261" s="18" t="s">
        <v>1063</v>
      </c>
      <c r="H261" s="18">
        <v>0</v>
      </c>
      <c r="I261" s="18">
        <v>1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1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  <c r="AC261" s="18">
        <v>0</v>
      </c>
      <c r="AD261" s="18">
        <v>0</v>
      </c>
      <c r="AE261" s="18">
        <v>0</v>
      </c>
      <c r="AF261" s="18" t="s">
        <v>1063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21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8">
        <v>0</v>
      </c>
      <c r="BB261" s="18">
        <v>0</v>
      </c>
      <c r="BC261" s="18">
        <v>0</v>
      </c>
      <c r="BD261" s="18">
        <v>0</v>
      </c>
      <c r="BE261" s="18">
        <v>0</v>
      </c>
      <c r="BF261" s="18">
        <v>0</v>
      </c>
      <c r="BG261" s="18">
        <v>0</v>
      </c>
      <c r="BH261" s="18">
        <v>0</v>
      </c>
      <c r="BI261" s="18">
        <v>0</v>
      </c>
      <c r="BJ261" s="18">
        <v>0</v>
      </c>
      <c r="BK261" s="18">
        <v>0</v>
      </c>
      <c r="BL261" s="18">
        <v>0</v>
      </c>
      <c r="BM261" s="18">
        <v>0</v>
      </c>
      <c r="BN261" s="18">
        <v>0</v>
      </c>
      <c r="BO261" s="18">
        <v>0</v>
      </c>
      <c r="BP261" s="18">
        <v>0</v>
      </c>
      <c r="BQ261" s="18">
        <v>0</v>
      </c>
      <c r="BR261" s="18">
        <v>0</v>
      </c>
      <c r="BS261" s="18">
        <v>0</v>
      </c>
      <c r="BT261" s="18">
        <v>0</v>
      </c>
      <c r="BU261" s="18">
        <v>0</v>
      </c>
      <c r="BV261" s="18">
        <v>0</v>
      </c>
      <c r="BW261" s="18">
        <v>0</v>
      </c>
      <c r="BX261" s="18">
        <v>0</v>
      </c>
      <c r="BY261" s="18">
        <v>0</v>
      </c>
      <c r="BZ261" s="18">
        <v>0</v>
      </c>
      <c r="CA261" s="18">
        <v>0</v>
      </c>
      <c r="CB261" s="18">
        <v>0</v>
      </c>
      <c r="CC261" s="18">
        <v>0</v>
      </c>
      <c r="CD261" s="18">
        <v>0</v>
      </c>
    </row>
    <row r="262" spans="1:82">
      <c r="A262" s="18" t="s">
        <v>1177</v>
      </c>
      <c r="B262" s="18" t="str">
        <f>VLOOKUP(A262,All!H$2:J$465,3,FALSE)</f>
        <v>CHL | MAUCO</v>
      </c>
      <c r="C262" s="18"/>
      <c r="D262" s="18"/>
      <c r="E262" s="18">
        <f>VLOOKUP(A262,All!L$2:N$465,3,FALSE)</f>
        <v>540</v>
      </c>
      <c r="F262" s="18">
        <f>VLOOKUP(A262,All!O$2:P$465,2,FALSE)</f>
        <v>1</v>
      </c>
      <c r="G262" s="18" t="s">
        <v>1177</v>
      </c>
      <c r="H262" s="18">
        <v>0</v>
      </c>
      <c r="I262" s="18">
        <v>1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1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  <c r="AC262" s="18">
        <v>0</v>
      </c>
      <c r="AD262" s="18">
        <v>0</v>
      </c>
      <c r="AE262" s="18">
        <v>0</v>
      </c>
      <c r="AF262" s="18" t="s">
        <v>1177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21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18">
        <v>0</v>
      </c>
      <c r="AY262" s="18">
        <v>0</v>
      </c>
      <c r="AZ262" s="18">
        <v>0</v>
      </c>
      <c r="BA262" s="18">
        <v>0</v>
      </c>
      <c r="BB262" s="18">
        <v>0</v>
      </c>
      <c r="BC262" s="18">
        <v>0</v>
      </c>
      <c r="BD262" s="18">
        <v>0</v>
      </c>
      <c r="BE262" s="18">
        <v>0</v>
      </c>
      <c r="BF262" s="18">
        <v>0</v>
      </c>
      <c r="BG262" s="18">
        <v>0</v>
      </c>
      <c r="BH262" s="18">
        <v>0</v>
      </c>
      <c r="BI262" s="18">
        <v>0</v>
      </c>
      <c r="BJ262" s="18">
        <v>0</v>
      </c>
      <c r="BK262" s="18">
        <v>0</v>
      </c>
      <c r="BL262" s="18">
        <v>0</v>
      </c>
      <c r="BM262" s="18">
        <v>0</v>
      </c>
      <c r="BN262" s="18">
        <v>0</v>
      </c>
      <c r="BO262" s="18">
        <v>0</v>
      </c>
      <c r="BP262" s="18">
        <v>0</v>
      </c>
      <c r="BQ262" s="18">
        <v>0</v>
      </c>
      <c r="BR262" s="18">
        <v>0</v>
      </c>
      <c r="BS262" s="18">
        <v>0</v>
      </c>
      <c r="BT262" s="18">
        <v>0</v>
      </c>
      <c r="BU262" s="18">
        <v>0</v>
      </c>
      <c r="BV262" s="18">
        <v>0</v>
      </c>
      <c r="BW262" s="18">
        <v>0</v>
      </c>
      <c r="BX262" s="18">
        <v>0</v>
      </c>
      <c r="BY262" s="18">
        <v>0</v>
      </c>
      <c r="BZ262" s="18">
        <v>0</v>
      </c>
      <c r="CA262" s="18">
        <v>0</v>
      </c>
      <c r="CB262" s="18">
        <v>0</v>
      </c>
      <c r="CC262" s="18">
        <v>0</v>
      </c>
      <c r="CD262" s="18">
        <v>0</v>
      </c>
    </row>
    <row r="263" spans="1:82">
      <c r="A263" s="18" t="s">
        <v>1129</v>
      </c>
      <c r="B263" s="18" t="str">
        <f>VLOOKUP(A263,All!H$2:J$465,3,FALSE)</f>
        <v>CHL | Hospital Padre Hurtado</v>
      </c>
      <c r="C263" s="18"/>
      <c r="D263" s="18"/>
      <c r="E263" s="18">
        <f>VLOOKUP(A263,All!L$2:N$465,3,FALSE)</f>
        <v>607</v>
      </c>
      <c r="F263" s="18">
        <f>VLOOKUP(A263,All!O$2:P$465,2,FALSE)</f>
        <v>0</v>
      </c>
      <c r="G263" s="18" t="s">
        <v>1129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1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  <c r="AC263" s="18">
        <v>0</v>
      </c>
      <c r="AD263" s="18">
        <v>0</v>
      </c>
      <c r="AE263" s="18">
        <v>0</v>
      </c>
      <c r="AF263" s="18" t="s">
        <v>1129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21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18">
        <v>0</v>
      </c>
      <c r="AY263" s="18">
        <v>0</v>
      </c>
      <c r="AZ263" s="18">
        <v>0</v>
      </c>
      <c r="BA263" s="18">
        <v>0</v>
      </c>
      <c r="BB263" s="18">
        <v>0</v>
      </c>
      <c r="BC263" s="18">
        <v>0</v>
      </c>
      <c r="BD263" s="18">
        <v>0</v>
      </c>
      <c r="BE263" s="18">
        <v>0</v>
      </c>
      <c r="BF263" s="18">
        <v>0</v>
      </c>
      <c r="BG263" s="18">
        <v>0</v>
      </c>
      <c r="BH263" s="18">
        <v>0</v>
      </c>
      <c r="BI263" s="18">
        <v>0</v>
      </c>
      <c r="BJ263" s="18">
        <v>0</v>
      </c>
      <c r="BK263" s="18">
        <v>0</v>
      </c>
      <c r="BL263" s="18">
        <v>0</v>
      </c>
      <c r="BM263" s="18">
        <v>0</v>
      </c>
      <c r="BN263" s="18">
        <v>0</v>
      </c>
      <c r="BO263" s="18">
        <v>0</v>
      </c>
      <c r="BP263" s="18">
        <v>0</v>
      </c>
      <c r="BQ263" s="18">
        <v>0</v>
      </c>
      <c r="BR263" s="18">
        <v>0</v>
      </c>
      <c r="BS263" s="18">
        <v>0</v>
      </c>
      <c r="BT263" s="18">
        <v>0</v>
      </c>
      <c r="BU263" s="18">
        <v>0</v>
      </c>
      <c r="BV263" s="18">
        <v>0</v>
      </c>
      <c r="BW263" s="18">
        <v>0</v>
      </c>
      <c r="BX263" s="18">
        <v>0</v>
      </c>
      <c r="BY263" s="18">
        <v>0</v>
      </c>
      <c r="BZ263" s="18">
        <v>0</v>
      </c>
      <c r="CA263" s="18">
        <v>0</v>
      </c>
      <c r="CB263" s="18">
        <v>0</v>
      </c>
      <c r="CC263" s="18">
        <v>0</v>
      </c>
      <c r="CD263" s="18">
        <v>0</v>
      </c>
    </row>
    <row r="264" spans="1:82">
      <c r="A264" s="18" t="s">
        <v>1149</v>
      </c>
      <c r="B264" s="18" t="str">
        <f>VLOOKUP(A264,All!H$2:J$465,3,FALSE)</f>
        <v>CHL | Hospital Padre Hurtado</v>
      </c>
      <c r="C264" s="18"/>
      <c r="D264" s="18"/>
      <c r="E264" s="18">
        <f>VLOOKUP(A264,All!L$2:N$465,3,FALSE)</f>
        <v>607</v>
      </c>
      <c r="F264" s="18">
        <f>VLOOKUP(A264,All!O$2:P$465,2,FALSE)</f>
        <v>0</v>
      </c>
      <c r="G264" s="18" t="s">
        <v>1149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  <c r="AC264" s="18">
        <v>0</v>
      </c>
      <c r="AD264" s="18">
        <v>0</v>
      </c>
      <c r="AE264" s="18">
        <v>0</v>
      </c>
      <c r="AF264" s="18" t="s">
        <v>1149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21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8">
        <v>0</v>
      </c>
      <c r="BB264" s="18">
        <v>0</v>
      </c>
      <c r="BC264" s="18">
        <v>0</v>
      </c>
      <c r="BD264" s="18">
        <v>0</v>
      </c>
      <c r="BE264" s="18">
        <v>0</v>
      </c>
      <c r="BF264" s="18">
        <v>0</v>
      </c>
      <c r="BG264" s="18">
        <v>0</v>
      </c>
      <c r="BH264" s="18">
        <v>0</v>
      </c>
      <c r="BI264" s="18">
        <v>0</v>
      </c>
      <c r="BJ264" s="18">
        <v>0</v>
      </c>
      <c r="BK264" s="18">
        <v>0</v>
      </c>
      <c r="BL264" s="18">
        <v>0</v>
      </c>
      <c r="BM264" s="18">
        <v>0</v>
      </c>
      <c r="BN264" s="18">
        <v>0</v>
      </c>
      <c r="BO264" s="18">
        <v>0</v>
      </c>
      <c r="BP264" s="18">
        <v>0</v>
      </c>
      <c r="BQ264" s="18">
        <v>0</v>
      </c>
      <c r="BR264" s="18">
        <v>0</v>
      </c>
      <c r="BS264" s="18">
        <v>0</v>
      </c>
      <c r="BT264" s="18">
        <v>0</v>
      </c>
      <c r="BU264" s="18">
        <v>0</v>
      </c>
      <c r="BV264" s="18">
        <v>0</v>
      </c>
      <c r="BW264" s="18">
        <v>0</v>
      </c>
      <c r="BX264" s="18">
        <v>0</v>
      </c>
      <c r="BY264" s="18">
        <v>0</v>
      </c>
      <c r="BZ264" s="18">
        <v>0</v>
      </c>
      <c r="CA264" s="18">
        <v>0</v>
      </c>
      <c r="CB264" s="18">
        <v>0</v>
      </c>
      <c r="CC264" s="18">
        <v>0</v>
      </c>
      <c r="CD264" s="18">
        <v>0</v>
      </c>
    </row>
    <row r="265" spans="1:82">
      <c r="A265" s="18" t="s">
        <v>1581</v>
      </c>
      <c r="B265" s="18" t="str">
        <f>VLOOKUP(A265,All!H$2:J$465,3,FALSE)</f>
        <v>CHL | Hospital de Curicó</v>
      </c>
      <c r="C265" s="18"/>
      <c r="D265" s="18"/>
      <c r="E265" s="18">
        <f>VLOOKUP(A265,All!L$2:N$465,3,FALSE)</f>
        <v>617</v>
      </c>
      <c r="F265" s="18">
        <f>VLOOKUP(A265,All!O$2:P$465,2,FALSE)</f>
        <v>0</v>
      </c>
      <c r="G265" s="18" t="s">
        <v>1581</v>
      </c>
      <c r="H265" s="18">
        <v>0</v>
      </c>
      <c r="I265" s="18">
        <v>0</v>
      </c>
      <c r="J265" s="18">
        <v>1</v>
      </c>
      <c r="K265" s="18">
        <v>0</v>
      </c>
      <c r="L265" s="18">
        <v>0</v>
      </c>
      <c r="M265" s="18">
        <v>0</v>
      </c>
      <c r="N265" s="18">
        <v>0</v>
      </c>
      <c r="O265" s="18">
        <v>0</v>
      </c>
      <c r="P265" s="18">
        <v>1</v>
      </c>
      <c r="Q265" s="18">
        <v>0</v>
      </c>
      <c r="R265" s="18">
        <v>1</v>
      </c>
      <c r="S265" s="18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  <c r="AC265" s="18">
        <v>0</v>
      </c>
      <c r="AD265" s="18">
        <v>0</v>
      </c>
      <c r="AE265" s="18">
        <v>0</v>
      </c>
      <c r="AF265" s="18" t="s">
        <v>1581</v>
      </c>
      <c r="AG265" s="18">
        <v>1</v>
      </c>
      <c r="AH265" s="18">
        <v>1</v>
      </c>
      <c r="AI265" s="18">
        <v>0</v>
      </c>
      <c r="AJ265" s="18">
        <v>0</v>
      </c>
      <c r="AK265" s="18">
        <v>1</v>
      </c>
      <c r="AL265" s="18">
        <v>0</v>
      </c>
      <c r="AM265" s="18">
        <v>0</v>
      </c>
      <c r="AN265" s="18">
        <v>0</v>
      </c>
      <c r="AO265" s="18">
        <v>0</v>
      </c>
      <c r="AP265" s="21">
        <v>0</v>
      </c>
      <c r="AQ265" s="18">
        <v>1</v>
      </c>
      <c r="AR265" s="18">
        <v>0</v>
      </c>
      <c r="AS265" s="18">
        <v>1</v>
      </c>
      <c r="AT265" s="18">
        <v>0</v>
      </c>
      <c r="AU265" s="18">
        <v>0</v>
      </c>
      <c r="AV265" s="18">
        <v>0</v>
      </c>
      <c r="AW265" s="18">
        <v>1</v>
      </c>
      <c r="AX265" s="18">
        <v>0</v>
      </c>
      <c r="AY265" s="18">
        <v>0</v>
      </c>
      <c r="AZ265" s="18">
        <v>0</v>
      </c>
      <c r="BA265" s="18">
        <v>0</v>
      </c>
      <c r="BB265" s="18">
        <v>0</v>
      </c>
      <c r="BC265" s="18">
        <v>0</v>
      </c>
      <c r="BD265" s="18">
        <v>0</v>
      </c>
      <c r="BE265" s="18">
        <v>0</v>
      </c>
      <c r="BF265" s="18">
        <v>0</v>
      </c>
      <c r="BG265" s="18">
        <v>0</v>
      </c>
      <c r="BH265" s="18">
        <v>1</v>
      </c>
      <c r="BI265" s="18">
        <v>0</v>
      </c>
      <c r="BJ265" s="18">
        <v>0</v>
      </c>
      <c r="BK265" s="18">
        <v>0</v>
      </c>
      <c r="BL265" s="18">
        <v>0</v>
      </c>
      <c r="BM265" s="18">
        <v>0</v>
      </c>
      <c r="BN265" s="18">
        <v>0</v>
      </c>
      <c r="BO265" s="18">
        <v>0</v>
      </c>
      <c r="BP265" s="18">
        <v>0</v>
      </c>
      <c r="BQ265" s="18">
        <v>0</v>
      </c>
      <c r="BR265" s="18">
        <v>0</v>
      </c>
      <c r="BS265" s="18">
        <v>1</v>
      </c>
      <c r="BT265" s="18">
        <v>0</v>
      </c>
      <c r="BU265" s="18">
        <v>0</v>
      </c>
      <c r="BV265" s="18">
        <v>1</v>
      </c>
      <c r="BW265" s="18">
        <v>1</v>
      </c>
      <c r="BX265" s="18">
        <v>0</v>
      </c>
      <c r="BY265" s="18">
        <v>1</v>
      </c>
      <c r="BZ265" s="18">
        <v>0</v>
      </c>
      <c r="CA265" s="18">
        <v>0</v>
      </c>
      <c r="CB265" s="18">
        <v>0</v>
      </c>
      <c r="CC265" s="18">
        <v>0</v>
      </c>
      <c r="CD265" s="18">
        <v>0</v>
      </c>
    </row>
    <row r="266" spans="1:82">
      <c r="A266" s="18" t="s">
        <v>1532</v>
      </c>
      <c r="B266" s="18" t="str">
        <f>VLOOKUP(A266,All!H$2:J$465,3,FALSE)</f>
        <v>CHL | Hospital de Curicó</v>
      </c>
      <c r="C266" s="18"/>
      <c r="D266" s="18"/>
      <c r="E266" s="18">
        <f>VLOOKUP(A266,All!L$2:N$465,3,FALSE)</f>
        <v>641</v>
      </c>
      <c r="F266" s="18">
        <f>VLOOKUP(A266,All!O$2:P$465,2,FALSE)</f>
        <v>1</v>
      </c>
      <c r="G266" s="18" t="s">
        <v>1532</v>
      </c>
      <c r="H266" s="18">
        <v>0</v>
      </c>
      <c r="I266" s="18">
        <v>0</v>
      </c>
      <c r="J266" s="18">
        <v>0</v>
      </c>
      <c r="K266" s="18">
        <v>1</v>
      </c>
      <c r="L266" s="18">
        <v>0</v>
      </c>
      <c r="M266" s="18">
        <v>0</v>
      </c>
      <c r="N266" s="18">
        <v>0</v>
      </c>
      <c r="O266" s="18">
        <v>1</v>
      </c>
      <c r="P266" s="18">
        <v>0</v>
      </c>
      <c r="Q266" s="18">
        <v>0</v>
      </c>
      <c r="R266" s="18">
        <v>0</v>
      </c>
      <c r="S266" s="18">
        <v>1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  <c r="AC266" s="18">
        <v>0</v>
      </c>
      <c r="AD266" s="18">
        <v>0</v>
      </c>
      <c r="AE266" s="18">
        <v>0</v>
      </c>
      <c r="AF266" s="18" t="s">
        <v>1532</v>
      </c>
      <c r="AG266" s="18">
        <v>0</v>
      </c>
      <c r="AH266" s="18">
        <v>1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21">
        <v>0</v>
      </c>
      <c r="AQ266" s="18">
        <v>1</v>
      </c>
      <c r="AR266" s="18">
        <v>0</v>
      </c>
      <c r="AS266" s="18">
        <v>0</v>
      </c>
      <c r="AT266" s="18">
        <v>1</v>
      </c>
      <c r="AU266" s="18">
        <v>0</v>
      </c>
      <c r="AV266" s="18">
        <v>0</v>
      </c>
      <c r="AW266" s="18">
        <v>0</v>
      </c>
      <c r="AX266" s="18">
        <v>0</v>
      </c>
      <c r="AY266" s="18">
        <v>0</v>
      </c>
      <c r="AZ266" s="18">
        <v>0</v>
      </c>
      <c r="BA266" s="18">
        <v>0</v>
      </c>
      <c r="BB266" s="18">
        <v>0</v>
      </c>
      <c r="BC266" s="18">
        <v>0</v>
      </c>
      <c r="BD266" s="18">
        <v>0</v>
      </c>
      <c r="BE266" s="18">
        <v>0</v>
      </c>
      <c r="BF266" s="18">
        <v>0</v>
      </c>
      <c r="BG266" s="18">
        <v>0</v>
      </c>
      <c r="BH266" s="18">
        <v>0</v>
      </c>
      <c r="BI266" s="18">
        <v>0</v>
      </c>
      <c r="BJ266" s="18">
        <v>0</v>
      </c>
      <c r="BK266" s="18">
        <v>0</v>
      </c>
      <c r="BL266" s="18">
        <v>0</v>
      </c>
      <c r="BM266" s="18">
        <v>0</v>
      </c>
      <c r="BN266" s="18">
        <v>0</v>
      </c>
      <c r="BO266" s="18">
        <v>0</v>
      </c>
      <c r="BP266" s="18">
        <v>0</v>
      </c>
      <c r="BQ266" s="18">
        <v>0</v>
      </c>
      <c r="BR266" s="18">
        <v>0</v>
      </c>
      <c r="BS266" s="18">
        <v>0</v>
      </c>
      <c r="BT266" s="18">
        <v>0</v>
      </c>
      <c r="BU266" s="18">
        <v>0</v>
      </c>
      <c r="BV266" s="18">
        <v>0</v>
      </c>
      <c r="BW266" s="18">
        <v>0</v>
      </c>
      <c r="BX266" s="18">
        <v>1</v>
      </c>
      <c r="BY266" s="18">
        <v>0</v>
      </c>
      <c r="BZ266" s="18">
        <v>0</v>
      </c>
      <c r="CA266" s="18">
        <v>0</v>
      </c>
      <c r="CB266" s="18">
        <v>0</v>
      </c>
      <c r="CC266" s="18">
        <v>0</v>
      </c>
      <c r="CD266" s="18">
        <v>0</v>
      </c>
    </row>
    <row r="267" spans="1:82">
      <c r="A267" s="18" t="s">
        <v>1427</v>
      </c>
      <c r="B267" s="18" t="str">
        <f>VLOOKUP(A267,All!H$2:J$465,3,FALSE)</f>
        <v>CHL | Hospital de Curicó</v>
      </c>
      <c r="C267" s="18"/>
      <c r="D267" s="18"/>
      <c r="E267" s="18">
        <f>VLOOKUP(A267,All!L$2:N$465,3,FALSE)</f>
        <v>648</v>
      </c>
      <c r="F267" s="18">
        <f>VLOOKUP(A267,All!O$2:P$465,2,FALSE)</f>
        <v>1</v>
      </c>
      <c r="G267" s="18" t="s">
        <v>1427</v>
      </c>
      <c r="H267" s="18">
        <v>1</v>
      </c>
      <c r="I267" s="18">
        <v>0</v>
      </c>
      <c r="J267" s="18">
        <v>1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1</v>
      </c>
      <c r="AB267" s="18">
        <v>0</v>
      </c>
      <c r="AC267" s="18">
        <v>0</v>
      </c>
      <c r="AD267" s="18">
        <v>0</v>
      </c>
      <c r="AE267" s="18">
        <v>0</v>
      </c>
      <c r="AF267" s="18" t="s">
        <v>1427</v>
      </c>
      <c r="AG267" s="18">
        <v>1</v>
      </c>
      <c r="AH267" s="18">
        <v>1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18">
        <v>1</v>
      </c>
      <c r="AO267" s="18">
        <v>0</v>
      </c>
      <c r="AP267" s="21">
        <v>0</v>
      </c>
      <c r="AQ267" s="18">
        <v>0</v>
      </c>
      <c r="AR267" s="18">
        <v>0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18">
        <v>1</v>
      </c>
      <c r="AY267" s="18">
        <v>1</v>
      </c>
      <c r="AZ267" s="18">
        <v>0</v>
      </c>
      <c r="BA267" s="18">
        <v>0</v>
      </c>
      <c r="BB267" s="18">
        <v>0</v>
      </c>
      <c r="BC267" s="18">
        <v>0</v>
      </c>
      <c r="BD267" s="18">
        <v>0</v>
      </c>
      <c r="BE267" s="18">
        <v>0</v>
      </c>
      <c r="BF267" s="18">
        <v>0</v>
      </c>
      <c r="BG267" s="18">
        <v>0</v>
      </c>
      <c r="BH267" s="18">
        <v>0</v>
      </c>
      <c r="BI267" s="18">
        <v>0</v>
      </c>
      <c r="BJ267" s="18">
        <v>0</v>
      </c>
      <c r="BK267" s="18">
        <v>0</v>
      </c>
      <c r="BL267" s="18">
        <v>0</v>
      </c>
      <c r="BM267" s="18">
        <v>0</v>
      </c>
      <c r="BN267" s="18">
        <v>0</v>
      </c>
      <c r="BO267" s="18">
        <v>0</v>
      </c>
      <c r="BP267" s="18">
        <v>0</v>
      </c>
      <c r="BQ267" s="18">
        <v>0</v>
      </c>
      <c r="BR267" s="18">
        <v>0</v>
      </c>
      <c r="BS267" s="18">
        <v>0</v>
      </c>
      <c r="BT267" s="18">
        <v>0</v>
      </c>
      <c r="BU267" s="18">
        <v>0</v>
      </c>
      <c r="BV267" s="18">
        <v>0</v>
      </c>
      <c r="BW267" s="18">
        <v>0</v>
      </c>
      <c r="BX267" s="18">
        <v>0</v>
      </c>
      <c r="BY267" s="18">
        <v>0</v>
      </c>
      <c r="BZ267" s="18">
        <v>0</v>
      </c>
      <c r="CA267" s="18">
        <v>0</v>
      </c>
      <c r="CB267" s="18">
        <v>0</v>
      </c>
      <c r="CC267" s="18">
        <v>0</v>
      </c>
      <c r="CD267" s="18">
        <v>0</v>
      </c>
    </row>
    <row r="268" spans="1:82">
      <c r="A268" s="18" t="s">
        <v>1429</v>
      </c>
      <c r="B268" s="18" t="str">
        <f>VLOOKUP(A268,All!H$2:J$465,3,FALSE)</f>
        <v>CHL | Hospital de Curicó</v>
      </c>
      <c r="C268" s="18"/>
      <c r="D268" s="18"/>
      <c r="E268" s="18">
        <f>VLOOKUP(A268,All!L$2:N$465,3,FALSE)</f>
        <v>648</v>
      </c>
      <c r="F268" s="18">
        <f>VLOOKUP(A268,All!O$2:P$465,2,FALSE)</f>
        <v>1</v>
      </c>
      <c r="G268" s="18" t="s">
        <v>1429</v>
      </c>
      <c r="H268" s="18">
        <v>1</v>
      </c>
      <c r="I268" s="18">
        <v>0</v>
      </c>
      <c r="J268" s="18">
        <v>1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1</v>
      </c>
      <c r="AB268" s="18">
        <v>0</v>
      </c>
      <c r="AC268" s="18">
        <v>0</v>
      </c>
      <c r="AD268" s="18">
        <v>0</v>
      </c>
      <c r="AE268" s="18">
        <v>0</v>
      </c>
      <c r="AF268" s="18" t="s">
        <v>1429</v>
      </c>
      <c r="AG268" s="18">
        <v>1</v>
      </c>
      <c r="AH268" s="18">
        <v>1</v>
      </c>
      <c r="AI268" s="18">
        <v>0</v>
      </c>
      <c r="AJ268" s="18">
        <v>0</v>
      </c>
      <c r="AK268" s="18">
        <v>0</v>
      </c>
      <c r="AL268" s="18">
        <v>0</v>
      </c>
      <c r="AM268" s="18">
        <v>0</v>
      </c>
      <c r="AN268" s="18">
        <v>1</v>
      </c>
      <c r="AO268" s="18">
        <v>0</v>
      </c>
      <c r="AP268" s="21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18">
        <v>1</v>
      </c>
      <c r="AY268" s="18">
        <v>1</v>
      </c>
      <c r="AZ268" s="18">
        <v>0</v>
      </c>
      <c r="BA268" s="18">
        <v>0</v>
      </c>
      <c r="BB268" s="18">
        <v>0</v>
      </c>
      <c r="BC268" s="18">
        <v>0</v>
      </c>
      <c r="BD268" s="18">
        <v>0</v>
      </c>
      <c r="BE268" s="18">
        <v>0</v>
      </c>
      <c r="BF268" s="18">
        <v>0</v>
      </c>
      <c r="BG268" s="18">
        <v>0</v>
      </c>
      <c r="BH268" s="18">
        <v>0</v>
      </c>
      <c r="BI268" s="18">
        <v>0</v>
      </c>
      <c r="BJ268" s="18">
        <v>0</v>
      </c>
      <c r="BK268" s="18">
        <v>0</v>
      </c>
      <c r="BL268" s="18">
        <v>0</v>
      </c>
      <c r="BM268" s="18">
        <v>0</v>
      </c>
      <c r="BN268" s="18">
        <v>0</v>
      </c>
      <c r="BO268" s="18">
        <v>0</v>
      </c>
      <c r="BP268" s="18">
        <v>0</v>
      </c>
      <c r="BQ268" s="18">
        <v>0</v>
      </c>
      <c r="BR268" s="18">
        <v>0</v>
      </c>
      <c r="BS268" s="18">
        <v>0</v>
      </c>
      <c r="BT268" s="18">
        <v>0</v>
      </c>
      <c r="BU268" s="18">
        <v>0</v>
      </c>
      <c r="BV268" s="18">
        <v>0</v>
      </c>
      <c r="BW268" s="18">
        <v>0</v>
      </c>
      <c r="BX268" s="18">
        <v>0</v>
      </c>
      <c r="BY268" s="18">
        <v>0</v>
      </c>
      <c r="BZ268" s="18">
        <v>0</v>
      </c>
      <c r="CA268" s="18">
        <v>0</v>
      </c>
      <c r="CB268" s="18">
        <v>0</v>
      </c>
      <c r="CC268" s="18">
        <v>0</v>
      </c>
      <c r="CD268" s="18">
        <v>0</v>
      </c>
    </row>
    <row r="269" spans="1:82">
      <c r="A269" s="18" t="s">
        <v>1430</v>
      </c>
      <c r="B269" s="18" t="str">
        <f>VLOOKUP(A269,All!H$2:J$465,3,FALSE)</f>
        <v>CHL | Hospital de Curicó</v>
      </c>
      <c r="C269" s="18"/>
      <c r="D269" s="18"/>
      <c r="E269" s="18">
        <f>VLOOKUP(A269,All!L$2:N$465,3,FALSE)</f>
        <v>648</v>
      </c>
      <c r="F269" s="18">
        <f>VLOOKUP(A269,All!O$2:P$465,2,FALSE)</f>
        <v>1</v>
      </c>
      <c r="G269" s="18" t="s">
        <v>1430</v>
      </c>
      <c r="H269" s="18">
        <v>1</v>
      </c>
      <c r="I269" s="18">
        <v>0</v>
      </c>
      <c r="J269" s="18">
        <v>1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1</v>
      </c>
      <c r="AB269" s="18">
        <v>0</v>
      </c>
      <c r="AC269" s="18">
        <v>0</v>
      </c>
      <c r="AD269" s="18">
        <v>0</v>
      </c>
      <c r="AE269" s="18">
        <v>0</v>
      </c>
      <c r="AF269" s="18" t="s">
        <v>1430</v>
      </c>
      <c r="AG269" s="18">
        <v>1</v>
      </c>
      <c r="AH269" s="18">
        <v>1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18">
        <v>1</v>
      </c>
      <c r="AO269" s="18">
        <v>0</v>
      </c>
      <c r="AP269" s="21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18">
        <v>1</v>
      </c>
      <c r="AY269" s="18">
        <v>1</v>
      </c>
      <c r="AZ269" s="18">
        <v>0</v>
      </c>
      <c r="BA269" s="18">
        <v>0</v>
      </c>
      <c r="BB269" s="18">
        <v>0</v>
      </c>
      <c r="BC269" s="18">
        <v>0</v>
      </c>
      <c r="BD269" s="18">
        <v>0</v>
      </c>
      <c r="BE269" s="18">
        <v>0</v>
      </c>
      <c r="BF269" s="18">
        <v>0</v>
      </c>
      <c r="BG269" s="18">
        <v>0</v>
      </c>
      <c r="BH269" s="18">
        <v>0</v>
      </c>
      <c r="BI269" s="18">
        <v>0</v>
      </c>
      <c r="BJ269" s="18">
        <v>0</v>
      </c>
      <c r="BK269" s="18">
        <v>0</v>
      </c>
      <c r="BL269" s="18">
        <v>0</v>
      </c>
      <c r="BM269" s="18">
        <v>0</v>
      </c>
      <c r="BN269" s="18">
        <v>0</v>
      </c>
      <c r="BO269" s="18">
        <v>0</v>
      </c>
      <c r="BP269" s="18">
        <v>0</v>
      </c>
      <c r="BQ269" s="18">
        <v>0</v>
      </c>
      <c r="BR269" s="18">
        <v>0</v>
      </c>
      <c r="BS269" s="18">
        <v>0</v>
      </c>
      <c r="BT269" s="18">
        <v>0</v>
      </c>
      <c r="BU269" s="18">
        <v>0</v>
      </c>
      <c r="BV269" s="18">
        <v>0</v>
      </c>
      <c r="BW269" s="18">
        <v>0</v>
      </c>
      <c r="BX269" s="18">
        <v>0</v>
      </c>
      <c r="BY269" s="18">
        <v>0</v>
      </c>
      <c r="BZ269" s="18">
        <v>0</v>
      </c>
      <c r="CA269" s="18">
        <v>0</v>
      </c>
      <c r="CB269" s="18">
        <v>0</v>
      </c>
      <c r="CC269" s="18">
        <v>0</v>
      </c>
      <c r="CD269" s="18">
        <v>0</v>
      </c>
    </row>
    <row r="270" spans="1:82">
      <c r="A270" s="18" t="s">
        <v>1402</v>
      </c>
      <c r="B270" s="18" t="str">
        <f>VLOOKUP(A270,All!H$2:J$465,3,FALSE)</f>
        <v>CHL | Hospital de Curicó</v>
      </c>
      <c r="C270" s="18"/>
      <c r="D270" s="18"/>
      <c r="E270" s="18">
        <f>VLOOKUP(A270,All!L$2:N$465,3,FALSE)</f>
        <v>648</v>
      </c>
      <c r="F270" s="18">
        <f>VLOOKUP(A270,All!O$2:P$465,2,FALSE)</f>
        <v>1</v>
      </c>
      <c r="G270" s="18" t="s">
        <v>1402</v>
      </c>
      <c r="H270" s="18">
        <v>1</v>
      </c>
      <c r="I270" s="18">
        <v>0</v>
      </c>
      <c r="J270" s="18">
        <v>1</v>
      </c>
      <c r="K270" s="18">
        <v>0</v>
      </c>
      <c r="L270" s="18">
        <v>0</v>
      </c>
      <c r="M270" s="18">
        <v>1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  <c r="AC270" s="18">
        <v>0</v>
      </c>
      <c r="AD270" s="18">
        <v>0</v>
      </c>
      <c r="AE270" s="18">
        <v>0</v>
      </c>
      <c r="AF270" s="18" t="s">
        <v>1402</v>
      </c>
      <c r="AG270" s="18">
        <v>0</v>
      </c>
      <c r="AH270" s="18">
        <v>0</v>
      </c>
      <c r="AI270" s="18">
        <v>0</v>
      </c>
      <c r="AJ270" s="18">
        <v>1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21">
        <v>0</v>
      </c>
      <c r="AQ270" s="18">
        <v>0</v>
      </c>
      <c r="AR270" s="18">
        <v>0</v>
      </c>
      <c r="AS270" s="18">
        <v>1</v>
      </c>
      <c r="AT270" s="18">
        <v>0</v>
      </c>
      <c r="AU270" s="18">
        <v>0</v>
      </c>
      <c r="AV270" s="18">
        <v>0</v>
      </c>
      <c r="AW270" s="18">
        <v>0</v>
      </c>
      <c r="AX270" s="18">
        <v>0</v>
      </c>
      <c r="AY270" s="18">
        <v>0</v>
      </c>
      <c r="AZ270" s="18">
        <v>0</v>
      </c>
      <c r="BA270" s="18">
        <v>0</v>
      </c>
      <c r="BB270" s="18">
        <v>0</v>
      </c>
      <c r="BC270" s="18">
        <v>0</v>
      </c>
      <c r="BD270" s="18">
        <v>0</v>
      </c>
      <c r="BE270" s="18">
        <v>0</v>
      </c>
      <c r="BF270" s="18">
        <v>0</v>
      </c>
      <c r="BG270" s="18">
        <v>0</v>
      </c>
      <c r="BH270" s="18">
        <v>0</v>
      </c>
      <c r="BI270" s="18">
        <v>0</v>
      </c>
      <c r="BJ270" s="18">
        <v>0</v>
      </c>
      <c r="BK270" s="18">
        <v>0</v>
      </c>
      <c r="BL270" s="18">
        <v>0</v>
      </c>
      <c r="BM270" s="18">
        <v>0</v>
      </c>
      <c r="BN270" s="18">
        <v>0</v>
      </c>
      <c r="BO270" s="18">
        <v>0</v>
      </c>
      <c r="BP270" s="18">
        <v>0</v>
      </c>
      <c r="BQ270" s="18">
        <v>0</v>
      </c>
      <c r="BR270" s="18">
        <v>0</v>
      </c>
      <c r="BS270" s="18">
        <v>0</v>
      </c>
      <c r="BT270" s="18">
        <v>-1</v>
      </c>
      <c r="BU270" s="18">
        <v>0</v>
      </c>
      <c r="BV270" s="18">
        <v>0</v>
      </c>
      <c r="BW270" s="18">
        <v>0</v>
      </c>
      <c r="BX270" s="18">
        <v>0</v>
      </c>
      <c r="BY270" s="18">
        <v>0</v>
      </c>
      <c r="BZ270" s="18">
        <v>1</v>
      </c>
      <c r="CA270" s="18">
        <v>0</v>
      </c>
      <c r="CB270" s="18">
        <v>0</v>
      </c>
      <c r="CC270" s="18">
        <v>0</v>
      </c>
      <c r="CD270" s="18">
        <v>0</v>
      </c>
    </row>
    <row r="271" spans="1:82">
      <c r="A271" s="18" t="s">
        <v>1357</v>
      </c>
      <c r="B271" s="18" t="str">
        <f>VLOOKUP(A271,All!H$2:J$465,3,FALSE)</f>
        <v>CHL | MAUCO</v>
      </c>
      <c r="C271" s="18"/>
      <c r="D271" s="18"/>
      <c r="E271" s="18">
        <f>VLOOKUP(A271,All!L$2:N$465,3,FALSE)</f>
        <v>648</v>
      </c>
      <c r="F271" s="18">
        <f>VLOOKUP(A271,All!O$2:P$465,2,FALSE)</f>
        <v>0</v>
      </c>
      <c r="G271" s="18" t="s">
        <v>1357</v>
      </c>
      <c r="H271" s="18">
        <v>1</v>
      </c>
      <c r="I271" s="18">
        <v>0</v>
      </c>
      <c r="J271" s="18">
        <v>0</v>
      </c>
      <c r="K271" s="18">
        <v>0</v>
      </c>
      <c r="L271" s="18">
        <v>0</v>
      </c>
      <c r="M271" s="18">
        <v>0</v>
      </c>
      <c r="N271" s="18">
        <v>0</v>
      </c>
      <c r="O271" s="18">
        <v>0</v>
      </c>
      <c r="P271" s="18">
        <v>0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  <c r="AC271" s="18">
        <v>0</v>
      </c>
      <c r="AD271" s="18">
        <v>0</v>
      </c>
      <c r="AE271" s="18">
        <v>0</v>
      </c>
      <c r="AF271" s="18" t="s">
        <v>1357</v>
      </c>
      <c r="AG271" s="18">
        <v>0</v>
      </c>
      <c r="AH271" s="18">
        <v>0</v>
      </c>
      <c r="AI271" s="18">
        <v>1</v>
      </c>
      <c r="AJ271" s="18">
        <v>1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21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8">
        <v>0</v>
      </c>
      <c r="BB271" s="18">
        <v>0</v>
      </c>
      <c r="BC271" s="18">
        <v>0</v>
      </c>
      <c r="BD271" s="18">
        <v>0</v>
      </c>
      <c r="BE271" s="18">
        <v>0</v>
      </c>
      <c r="BF271" s="18">
        <v>0</v>
      </c>
      <c r="BG271" s="18">
        <v>0</v>
      </c>
      <c r="BH271" s="18">
        <v>0</v>
      </c>
      <c r="BI271" s="18">
        <v>0</v>
      </c>
      <c r="BJ271" s="18">
        <v>0</v>
      </c>
      <c r="BK271" s="18">
        <v>0</v>
      </c>
      <c r="BL271" s="18">
        <v>0</v>
      </c>
      <c r="BM271" s="18">
        <v>0</v>
      </c>
      <c r="BN271" s="18">
        <v>0</v>
      </c>
      <c r="BO271" s="18">
        <v>0</v>
      </c>
      <c r="BP271" s="18">
        <v>0</v>
      </c>
      <c r="BQ271" s="18">
        <v>0</v>
      </c>
      <c r="BR271" s="18">
        <v>0</v>
      </c>
      <c r="BS271" s="18">
        <v>0</v>
      </c>
      <c r="BT271" s="18">
        <v>-1</v>
      </c>
      <c r="BU271" s="18">
        <v>0</v>
      </c>
      <c r="BV271" s="18">
        <v>0</v>
      </c>
      <c r="BW271" s="18">
        <v>0</v>
      </c>
      <c r="BX271" s="18">
        <v>0</v>
      </c>
      <c r="BY271" s="18">
        <v>0</v>
      </c>
      <c r="BZ271" s="18">
        <v>0</v>
      </c>
      <c r="CA271" s="18">
        <v>0</v>
      </c>
      <c r="CB271" s="18">
        <v>0</v>
      </c>
      <c r="CC271" s="18">
        <v>0</v>
      </c>
      <c r="CD271" s="18">
        <v>0</v>
      </c>
    </row>
    <row r="272" spans="1:82">
      <c r="A272" s="18" t="s">
        <v>1109</v>
      </c>
      <c r="B272" s="18" t="str">
        <f>VLOOKUP(A272,All!H$2:J$465,3,FALSE)</f>
        <v>CHL | Hospital Padre Hurtado</v>
      </c>
      <c r="C272" s="18"/>
      <c r="D272" s="18"/>
      <c r="E272" s="18">
        <f>VLOOKUP(A272,All!L$2:N$465,3,FALSE)</f>
        <v>744</v>
      </c>
      <c r="F272" s="18">
        <f>VLOOKUP(A272,All!O$2:P$465,2,FALSE)</f>
        <v>1</v>
      </c>
      <c r="G272" s="18" t="s">
        <v>1109</v>
      </c>
      <c r="H272" s="18">
        <v>1</v>
      </c>
      <c r="I272" s="18">
        <v>0</v>
      </c>
      <c r="J272" s="18">
        <v>-1</v>
      </c>
      <c r="K272" s="18">
        <v>0</v>
      </c>
      <c r="L272" s="18">
        <v>0</v>
      </c>
      <c r="M272" s="18">
        <v>0</v>
      </c>
      <c r="N272" s="18">
        <v>0</v>
      </c>
      <c r="O272" s="18">
        <v>0</v>
      </c>
      <c r="P272" s="18">
        <v>0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1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  <c r="AC272" s="18">
        <v>0</v>
      </c>
      <c r="AD272" s="18">
        <v>0</v>
      </c>
      <c r="AE272" s="18">
        <v>0</v>
      </c>
      <c r="AF272" s="18" t="s">
        <v>1109</v>
      </c>
      <c r="AG272" s="18">
        <v>0</v>
      </c>
      <c r="AH272" s="18">
        <v>0</v>
      </c>
      <c r="AI272" s="18">
        <v>1</v>
      </c>
      <c r="AJ272" s="18">
        <v>1</v>
      </c>
      <c r="AK272" s="18">
        <v>0</v>
      </c>
      <c r="AL272" s="18">
        <v>1</v>
      </c>
      <c r="AM272" s="18">
        <v>0</v>
      </c>
      <c r="AN272" s="18">
        <v>0</v>
      </c>
      <c r="AO272" s="18">
        <v>0</v>
      </c>
      <c r="AP272" s="21">
        <v>0</v>
      </c>
      <c r="AQ272" s="18">
        <v>0</v>
      </c>
      <c r="AR272" s="18">
        <v>0</v>
      </c>
      <c r="AS272" s="18">
        <v>1</v>
      </c>
      <c r="AT272" s="18">
        <v>0</v>
      </c>
      <c r="AU272" s="18">
        <v>0</v>
      </c>
      <c r="AV272" s="18">
        <v>0</v>
      </c>
      <c r="AW272" s="18">
        <v>0</v>
      </c>
      <c r="AX272" s="18">
        <v>0</v>
      </c>
      <c r="AY272" s="18">
        <v>0</v>
      </c>
      <c r="AZ272" s="18">
        <v>0</v>
      </c>
      <c r="BA272" s="18">
        <v>0</v>
      </c>
      <c r="BB272" s="18">
        <v>1</v>
      </c>
      <c r="BC272" s="18">
        <v>0</v>
      </c>
      <c r="BD272" s="18">
        <v>0</v>
      </c>
      <c r="BE272" s="18">
        <v>0</v>
      </c>
      <c r="BF272" s="18">
        <v>0</v>
      </c>
      <c r="BG272" s="18">
        <v>0</v>
      </c>
      <c r="BH272" s="18">
        <v>0</v>
      </c>
      <c r="BI272" s="18">
        <v>0</v>
      </c>
      <c r="BJ272" s="18">
        <v>0</v>
      </c>
      <c r="BK272" s="18">
        <v>0</v>
      </c>
      <c r="BL272" s="18">
        <v>0</v>
      </c>
      <c r="BM272" s="18">
        <v>0</v>
      </c>
      <c r="BN272" s="18">
        <v>0</v>
      </c>
      <c r="BO272" s="18">
        <v>0</v>
      </c>
      <c r="BP272" s="18">
        <v>0</v>
      </c>
      <c r="BQ272" s="18">
        <v>0</v>
      </c>
      <c r="BR272" s="18">
        <v>1</v>
      </c>
      <c r="BS272" s="18">
        <v>0</v>
      </c>
      <c r="BT272" s="18">
        <v>-1</v>
      </c>
      <c r="BU272" s="18">
        <v>0</v>
      </c>
      <c r="BV272" s="18">
        <v>0</v>
      </c>
      <c r="BW272" s="18">
        <v>0</v>
      </c>
      <c r="BX272" s="18">
        <v>0</v>
      </c>
      <c r="BY272" s="18">
        <v>0</v>
      </c>
      <c r="BZ272" s="18">
        <v>0</v>
      </c>
      <c r="CA272" s="18">
        <v>0</v>
      </c>
      <c r="CB272" s="18">
        <v>0</v>
      </c>
      <c r="CC272" s="18">
        <v>1</v>
      </c>
      <c r="CD272" s="18">
        <v>0</v>
      </c>
    </row>
    <row r="273" spans="1:82">
      <c r="A273" s="18" t="s">
        <v>1096</v>
      </c>
      <c r="B273" s="18" t="str">
        <f>VLOOKUP(A273,All!H$2:J$465,3,FALSE)</f>
        <v>CHL | Hospital Padre Hurtado</v>
      </c>
      <c r="C273" s="18"/>
      <c r="D273" s="18"/>
      <c r="E273" s="18">
        <f>VLOOKUP(A273,All!L$2:N$465,3,FALSE)</f>
        <v>744</v>
      </c>
      <c r="F273" s="18">
        <f>VLOOKUP(A273,All!O$2:P$465,2,FALSE)</f>
        <v>1</v>
      </c>
      <c r="G273" s="18" t="s">
        <v>1096</v>
      </c>
      <c r="H273" s="18">
        <v>1</v>
      </c>
      <c r="I273" s="18">
        <v>0</v>
      </c>
      <c r="J273" s="18">
        <v>1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1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  <c r="AC273" s="18">
        <v>0</v>
      </c>
      <c r="AD273" s="18">
        <v>0</v>
      </c>
      <c r="AE273" s="18">
        <v>0</v>
      </c>
      <c r="AF273" s="18" t="s">
        <v>1096</v>
      </c>
      <c r="AG273" s="18">
        <v>0</v>
      </c>
      <c r="AH273" s="18">
        <v>0</v>
      </c>
      <c r="AI273" s="18">
        <v>1</v>
      </c>
      <c r="AJ273" s="18">
        <v>-1</v>
      </c>
      <c r="AK273" s="18">
        <v>0</v>
      </c>
      <c r="AL273" s="18">
        <v>1</v>
      </c>
      <c r="AM273" s="18">
        <v>0</v>
      </c>
      <c r="AN273" s="18">
        <v>0</v>
      </c>
      <c r="AO273" s="18">
        <v>0</v>
      </c>
      <c r="AP273" s="21">
        <v>0</v>
      </c>
      <c r="AQ273" s="18">
        <v>0</v>
      </c>
      <c r="AR273" s="18">
        <v>0</v>
      </c>
      <c r="AS273" s="18">
        <v>1</v>
      </c>
      <c r="AT273" s="18">
        <v>0</v>
      </c>
      <c r="AU273" s="18">
        <v>0</v>
      </c>
      <c r="AV273" s="18">
        <v>0</v>
      </c>
      <c r="AW273" s="18">
        <v>0</v>
      </c>
      <c r="AX273" s="18">
        <v>0</v>
      </c>
      <c r="AY273" s="18">
        <v>0</v>
      </c>
      <c r="AZ273" s="18">
        <v>0</v>
      </c>
      <c r="BA273" s="18">
        <v>0</v>
      </c>
      <c r="BB273" s="18">
        <v>1</v>
      </c>
      <c r="BC273" s="18">
        <v>0</v>
      </c>
      <c r="BD273" s="18">
        <v>1</v>
      </c>
      <c r="BE273" s="18">
        <v>0</v>
      </c>
      <c r="BF273" s="18">
        <v>0</v>
      </c>
      <c r="BG273" s="18">
        <v>0</v>
      </c>
      <c r="BH273" s="18">
        <v>0</v>
      </c>
      <c r="BI273" s="18">
        <v>0</v>
      </c>
      <c r="BJ273" s="18">
        <v>0</v>
      </c>
      <c r="BK273" s="18">
        <v>0</v>
      </c>
      <c r="BL273" s="18">
        <v>0</v>
      </c>
      <c r="BM273" s="18">
        <v>0</v>
      </c>
      <c r="BN273" s="18">
        <v>0</v>
      </c>
      <c r="BO273" s="18">
        <v>0</v>
      </c>
      <c r="BP273" s="18">
        <v>0</v>
      </c>
      <c r="BQ273" s="18">
        <v>0</v>
      </c>
      <c r="BR273" s="18">
        <v>0</v>
      </c>
      <c r="BS273" s="18">
        <v>0</v>
      </c>
      <c r="BT273" s="18">
        <v>-1</v>
      </c>
      <c r="BU273" s="18">
        <v>0</v>
      </c>
      <c r="BV273" s="18">
        <v>0</v>
      </c>
      <c r="BW273" s="18">
        <v>0</v>
      </c>
      <c r="BX273" s="18">
        <v>0</v>
      </c>
      <c r="BY273" s="18">
        <v>0</v>
      </c>
      <c r="BZ273" s="18">
        <v>0</v>
      </c>
      <c r="CA273" s="18">
        <v>0</v>
      </c>
      <c r="CB273" s="18">
        <v>0</v>
      </c>
      <c r="CC273" s="18">
        <v>0</v>
      </c>
      <c r="CD273" s="18">
        <v>0</v>
      </c>
    </row>
    <row r="274" spans="1:82">
      <c r="A274" s="18" t="s">
        <v>1146</v>
      </c>
      <c r="B274" s="18" t="str">
        <f>VLOOKUP(A274,All!H$2:J$465,3,FALSE)</f>
        <v>CHL | MAUCO</v>
      </c>
      <c r="C274" s="18"/>
      <c r="D274" s="18"/>
      <c r="E274" s="18">
        <f>VLOOKUP(A274,All!L$2:N$465,3,FALSE)</f>
        <v>744</v>
      </c>
      <c r="F274" s="18">
        <f>VLOOKUP(A274,All!O$2:P$465,2,FALSE)</f>
        <v>0</v>
      </c>
      <c r="G274" s="18" t="s">
        <v>1146</v>
      </c>
      <c r="H274" s="18">
        <v>1</v>
      </c>
      <c r="I274" s="18">
        <v>0</v>
      </c>
      <c r="J274" s="18">
        <v>1</v>
      </c>
      <c r="K274" s="18">
        <v>0</v>
      </c>
      <c r="L274" s="18">
        <v>0</v>
      </c>
      <c r="M274" s="18">
        <v>0</v>
      </c>
      <c r="N274" s="18">
        <v>0</v>
      </c>
      <c r="O274" s="18">
        <v>0</v>
      </c>
      <c r="P274" s="18">
        <v>0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  <c r="AC274" s="18">
        <v>0</v>
      </c>
      <c r="AD274" s="18">
        <v>0</v>
      </c>
      <c r="AE274" s="18">
        <v>0</v>
      </c>
      <c r="AF274" s="18" t="s">
        <v>1146</v>
      </c>
      <c r="AG274" s="18">
        <v>1</v>
      </c>
      <c r="AH274" s="18">
        <v>1</v>
      </c>
      <c r="AI274" s="18">
        <v>1</v>
      </c>
      <c r="AJ274" s="18">
        <v>1</v>
      </c>
      <c r="AK274" s="18">
        <v>1</v>
      </c>
      <c r="AL274" s="18">
        <v>0</v>
      </c>
      <c r="AM274" s="18">
        <v>1</v>
      </c>
      <c r="AN274" s="18">
        <v>0</v>
      </c>
      <c r="AO274" s="18">
        <v>0</v>
      </c>
      <c r="AP274" s="21">
        <v>0</v>
      </c>
      <c r="AQ274" s="18">
        <v>0</v>
      </c>
      <c r="AR274" s="18">
        <v>0</v>
      </c>
      <c r="AS274" s="18">
        <v>1</v>
      </c>
      <c r="AT274" s="18">
        <v>0</v>
      </c>
      <c r="AU274" s="18">
        <v>0</v>
      </c>
      <c r="AV274" s="18">
        <v>0</v>
      </c>
      <c r="AW274" s="18">
        <v>0</v>
      </c>
      <c r="AX274" s="18">
        <v>0</v>
      </c>
      <c r="AY274" s="18">
        <v>0</v>
      </c>
      <c r="AZ274" s="18">
        <v>0</v>
      </c>
      <c r="BA274" s="18">
        <v>0</v>
      </c>
      <c r="BB274" s="18">
        <v>1</v>
      </c>
      <c r="BC274" s="18">
        <v>0</v>
      </c>
      <c r="BD274" s="18">
        <v>0</v>
      </c>
      <c r="BE274" s="18">
        <v>0</v>
      </c>
      <c r="BF274" s="18">
        <v>0</v>
      </c>
      <c r="BG274" s="18">
        <v>0</v>
      </c>
      <c r="BH274" s="18">
        <v>0</v>
      </c>
      <c r="BI274" s="18">
        <v>0</v>
      </c>
      <c r="BJ274" s="18">
        <v>0</v>
      </c>
      <c r="BK274" s="18">
        <v>0</v>
      </c>
      <c r="BL274" s="18">
        <v>0</v>
      </c>
      <c r="BM274" s="18">
        <v>0</v>
      </c>
      <c r="BN274" s="18">
        <v>0</v>
      </c>
      <c r="BO274" s="18">
        <v>0</v>
      </c>
      <c r="BP274" s="18">
        <v>0</v>
      </c>
      <c r="BQ274" s="18">
        <v>0</v>
      </c>
      <c r="BR274" s="18">
        <v>0</v>
      </c>
      <c r="BS274" s="18">
        <v>0</v>
      </c>
      <c r="BT274" s="18">
        <v>-1</v>
      </c>
      <c r="BU274" s="18">
        <v>0</v>
      </c>
      <c r="BV274" s="18">
        <v>0</v>
      </c>
      <c r="BW274" s="18">
        <v>0</v>
      </c>
      <c r="BX274" s="18">
        <v>0</v>
      </c>
      <c r="BY274" s="18">
        <v>0</v>
      </c>
      <c r="BZ274" s="18">
        <v>0</v>
      </c>
      <c r="CA274" s="18">
        <v>0</v>
      </c>
      <c r="CB274" s="18">
        <v>0</v>
      </c>
      <c r="CC274" s="18">
        <v>0</v>
      </c>
      <c r="CD274" s="18">
        <v>0</v>
      </c>
    </row>
    <row r="275" spans="1:82">
      <c r="A275" s="18" t="s">
        <v>1174</v>
      </c>
      <c r="B275" s="18" t="str">
        <f>VLOOKUP(A275,All!H$2:J$465,3,FALSE)</f>
        <v>CHL | MAUCO</v>
      </c>
      <c r="C275" s="18"/>
      <c r="D275" s="18"/>
      <c r="E275" s="18">
        <f>VLOOKUP(A275,All!L$2:N$465,3,FALSE)</f>
        <v>744</v>
      </c>
      <c r="F275" s="18">
        <f>VLOOKUP(A275,All!O$2:P$465,2,FALSE)</f>
        <v>0</v>
      </c>
      <c r="G275" s="18" t="s">
        <v>1174</v>
      </c>
      <c r="H275" s="18">
        <v>1</v>
      </c>
      <c r="I275" s="18">
        <v>0</v>
      </c>
      <c r="J275" s="18">
        <v>1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  <c r="AC275" s="18">
        <v>0</v>
      </c>
      <c r="AD275" s="18">
        <v>0</v>
      </c>
      <c r="AE275" s="18">
        <v>0</v>
      </c>
      <c r="AF275" s="18" t="s">
        <v>1174</v>
      </c>
      <c r="AG275" s="18">
        <v>1</v>
      </c>
      <c r="AH275" s="18">
        <v>1</v>
      </c>
      <c r="AI275" s="18">
        <v>1</v>
      </c>
      <c r="AJ275" s="18">
        <v>1</v>
      </c>
      <c r="AK275" s="18">
        <v>1</v>
      </c>
      <c r="AL275" s="18">
        <v>0</v>
      </c>
      <c r="AM275" s="18">
        <v>1</v>
      </c>
      <c r="AN275" s="18">
        <v>0</v>
      </c>
      <c r="AO275" s="18">
        <v>0</v>
      </c>
      <c r="AP275" s="21">
        <v>0</v>
      </c>
      <c r="AQ275" s="18">
        <v>0</v>
      </c>
      <c r="AR275" s="18">
        <v>0</v>
      </c>
      <c r="AS275" s="18">
        <v>1</v>
      </c>
      <c r="AT275" s="18">
        <v>0</v>
      </c>
      <c r="AU275" s="18">
        <v>0</v>
      </c>
      <c r="AV275" s="18">
        <v>0</v>
      </c>
      <c r="AW275" s="18">
        <v>0</v>
      </c>
      <c r="AX275" s="18">
        <v>0</v>
      </c>
      <c r="AY275" s="18">
        <v>0</v>
      </c>
      <c r="AZ275" s="18">
        <v>0</v>
      </c>
      <c r="BA275" s="18">
        <v>0</v>
      </c>
      <c r="BB275" s="18">
        <v>1</v>
      </c>
      <c r="BC275" s="18">
        <v>0</v>
      </c>
      <c r="BD275" s="18">
        <v>1</v>
      </c>
      <c r="BE275" s="18">
        <v>0</v>
      </c>
      <c r="BF275" s="18">
        <v>0</v>
      </c>
      <c r="BG275" s="18">
        <v>0</v>
      </c>
      <c r="BH275" s="18">
        <v>0</v>
      </c>
      <c r="BI275" s="18">
        <v>0</v>
      </c>
      <c r="BJ275" s="18">
        <v>0</v>
      </c>
      <c r="BK275" s="18">
        <v>0</v>
      </c>
      <c r="BL275" s="18">
        <v>0</v>
      </c>
      <c r="BM275" s="18">
        <v>0</v>
      </c>
      <c r="BN275" s="18">
        <v>0</v>
      </c>
      <c r="BO275" s="18">
        <v>0</v>
      </c>
      <c r="BP275" s="18">
        <v>0</v>
      </c>
      <c r="BQ275" s="18">
        <v>0</v>
      </c>
      <c r="BR275" s="18">
        <v>0</v>
      </c>
      <c r="BS275" s="18">
        <v>0</v>
      </c>
      <c r="BT275" s="18">
        <v>-1</v>
      </c>
      <c r="BU275" s="18">
        <v>0</v>
      </c>
      <c r="BV275" s="18">
        <v>0</v>
      </c>
      <c r="BW275" s="18">
        <v>0</v>
      </c>
      <c r="BX275" s="18">
        <v>0</v>
      </c>
      <c r="BY275" s="18">
        <v>0</v>
      </c>
      <c r="BZ275" s="18">
        <v>0</v>
      </c>
      <c r="CA275" s="18">
        <v>0</v>
      </c>
      <c r="CB275" s="18">
        <v>0</v>
      </c>
      <c r="CC275" s="18">
        <v>0</v>
      </c>
      <c r="CD275" s="18">
        <v>0</v>
      </c>
    </row>
    <row r="276" spans="1:82">
      <c r="A276" s="18" t="s">
        <v>1183</v>
      </c>
      <c r="B276" s="18" t="str">
        <f>VLOOKUP(A276,All!H$2:J$465,3,FALSE)</f>
        <v>CHL | MAUCO</v>
      </c>
      <c r="C276" s="18"/>
      <c r="D276" s="18"/>
      <c r="E276" s="18">
        <f>VLOOKUP(A276,All!L$2:N$465,3,FALSE)</f>
        <v>744</v>
      </c>
      <c r="F276" s="18">
        <f>VLOOKUP(A276,All!O$2:P$465,2,FALSE)</f>
        <v>0</v>
      </c>
      <c r="G276" s="18" t="s">
        <v>1183</v>
      </c>
      <c r="H276" s="18">
        <v>1</v>
      </c>
      <c r="I276" s="18">
        <v>0</v>
      </c>
      <c r="J276" s="18">
        <v>1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 t="s">
        <v>1183</v>
      </c>
      <c r="AG276" s="18">
        <v>1</v>
      </c>
      <c r="AH276" s="18">
        <v>1</v>
      </c>
      <c r="AI276" s="18">
        <v>1</v>
      </c>
      <c r="AJ276" s="18">
        <v>1</v>
      </c>
      <c r="AK276" s="18">
        <v>1</v>
      </c>
      <c r="AL276" s="18">
        <v>0</v>
      </c>
      <c r="AM276" s="18">
        <v>1</v>
      </c>
      <c r="AN276" s="18">
        <v>0</v>
      </c>
      <c r="AO276" s="18">
        <v>0</v>
      </c>
      <c r="AP276" s="21">
        <v>0</v>
      </c>
      <c r="AQ276" s="18">
        <v>0</v>
      </c>
      <c r="AR276" s="18">
        <v>0</v>
      </c>
      <c r="AS276" s="18">
        <v>1</v>
      </c>
      <c r="AT276" s="18">
        <v>0</v>
      </c>
      <c r="AU276" s="18">
        <v>0</v>
      </c>
      <c r="AV276" s="18">
        <v>0</v>
      </c>
      <c r="AW276" s="18">
        <v>0</v>
      </c>
      <c r="AX276" s="18">
        <v>0</v>
      </c>
      <c r="AY276" s="18">
        <v>0</v>
      </c>
      <c r="AZ276" s="18">
        <v>0</v>
      </c>
      <c r="BA276" s="18">
        <v>0</v>
      </c>
      <c r="BB276" s="18">
        <v>1</v>
      </c>
      <c r="BC276" s="18">
        <v>0</v>
      </c>
      <c r="BD276" s="18">
        <v>1</v>
      </c>
      <c r="BE276" s="18">
        <v>0</v>
      </c>
      <c r="BF276" s="18">
        <v>0</v>
      </c>
      <c r="BG276" s="18">
        <v>0</v>
      </c>
      <c r="BH276" s="18">
        <v>0</v>
      </c>
      <c r="BI276" s="18">
        <v>0</v>
      </c>
      <c r="BJ276" s="18">
        <v>0</v>
      </c>
      <c r="BK276" s="18">
        <v>0</v>
      </c>
      <c r="BL276" s="18">
        <v>0</v>
      </c>
      <c r="BM276" s="18">
        <v>0</v>
      </c>
      <c r="BN276" s="18">
        <v>0</v>
      </c>
      <c r="BO276" s="18">
        <v>0</v>
      </c>
      <c r="BP276" s="18">
        <v>0</v>
      </c>
      <c r="BQ276" s="18">
        <v>0</v>
      </c>
      <c r="BR276" s="18">
        <v>0</v>
      </c>
      <c r="BS276" s="18">
        <v>0</v>
      </c>
      <c r="BT276" s="18">
        <v>-1</v>
      </c>
      <c r="BU276" s="18">
        <v>0</v>
      </c>
      <c r="BV276" s="18">
        <v>0</v>
      </c>
      <c r="BW276" s="18">
        <v>0</v>
      </c>
      <c r="BX276" s="18">
        <v>0</v>
      </c>
      <c r="BY276" s="18">
        <v>0</v>
      </c>
      <c r="BZ276" s="18">
        <v>0</v>
      </c>
      <c r="CA276" s="18">
        <v>0</v>
      </c>
      <c r="CB276" s="18">
        <v>0</v>
      </c>
      <c r="CC276" s="18">
        <v>0</v>
      </c>
      <c r="CD276" s="18">
        <v>0</v>
      </c>
    </row>
    <row r="277" spans="1:82">
      <c r="A277" s="18" t="s">
        <v>1263</v>
      </c>
      <c r="B277" s="18" t="str">
        <f>VLOOKUP(A277,All!H$2:J$465,3,FALSE)</f>
        <v>CHL | MAUCO</v>
      </c>
      <c r="C277" s="18"/>
      <c r="D277" s="18"/>
      <c r="E277" s="18">
        <f>VLOOKUP(A277,All!L$2:N$465,3,FALSE)</f>
        <v>744</v>
      </c>
      <c r="F277" s="18">
        <f>VLOOKUP(A277,All!O$2:P$465,2,FALSE)</f>
        <v>0</v>
      </c>
      <c r="G277" s="18" t="s">
        <v>1263</v>
      </c>
      <c r="H277" s="18">
        <v>1</v>
      </c>
      <c r="I277" s="18">
        <v>0</v>
      </c>
      <c r="J277" s="18">
        <v>1</v>
      </c>
      <c r="K277" s="18">
        <v>0</v>
      </c>
      <c r="L277" s="18">
        <v>0</v>
      </c>
      <c r="M277" s="18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  <c r="AC277" s="18">
        <v>0</v>
      </c>
      <c r="AD277" s="18">
        <v>0</v>
      </c>
      <c r="AE277" s="18">
        <v>0</v>
      </c>
      <c r="AF277" s="18" t="s">
        <v>1263</v>
      </c>
      <c r="AG277" s="18">
        <v>1</v>
      </c>
      <c r="AH277" s="18">
        <v>1</v>
      </c>
      <c r="AI277" s="18">
        <v>1</v>
      </c>
      <c r="AJ277" s="18">
        <v>1</v>
      </c>
      <c r="AK277" s="18">
        <v>1</v>
      </c>
      <c r="AL277" s="18">
        <v>0</v>
      </c>
      <c r="AM277" s="18">
        <v>1</v>
      </c>
      <c r="AN277" s="18">
        <v>0</v>
      </c>
      <c r="AO277" s="18">
        <v>0</v>
      </c>
      <c r="AP277" s="21">
        <v>0</v>
      </c>
      <c r="AQ277" s="18">
        <v>0</v>
      </c>
      <c r="AR277" s="18">
        <v>0</v>
      </c>
      <c r="AS277" s="18">
        <v>1</v>
      </c>
      <c r="AT277" s="18">
        <v>0</v>
      </c>
      <c r="AU277" s="18">
        <v>0</v>
      </c>
      <c r="AV277" s="18">
        <v>0</v>
      </c>
      <c r="AW277" s="18">
        <v>0</v>
      </c>
      <c r="AX277" s="18">
        <v>0</v>
      </c>
      <c r="AY277" s="18">
        <v>0</v>
      </c>
      <c r="AZ277" s="18">
        <v>0</v>
      </c>
      <c r="BA277" s="18">
        <v>0</v>
      </c>
      <c r="BB277" s="18">
        <v>1</v>
      </c>
      <c r="BC277" s="18">
        <v>0</v>
      </c>
      <c r="BD277" s="18">
        <v>1</v>
      </c>
      <c r="BE277" s="18">
        <v>0</v>
      </c>
      <c r="BF277" s="18">
        <v>0</v>
      </c>
      <c r="BG277" s="18">
        <v>0</v>
      </c>
      <c r="BH277" s="18">
        <v>0</v>
      </c>
      <c r="BI277" s="18">
        <v>0</v>
      </c>
      <c r="BJ277" s="18">
        <v>0</v>
      </c>
      <c r="BK277" s="18">
        <v>0</v>
      </c>
      <c r="BL277" s="18">
        <v>0</v>
      </c>
      <c r="BM277" s="18">
        <v>0</v>
      </c>
      <c r="BN277" s="18">
        <v>0</v>
      </c>
      <c r="BO277" s="18">
        <v>0</v>
      </c>
      <c r="BP277" s="18">
        <v>0</v>
      </c>
      <c r="BQ277" s="18">
        <v>0</v>
      </c>
      <c r="BR277" s="18">
        <v>0</v>
      </c>
      <c r="BS277" s="18">
        <v>0</v>
      </c>
      <c r="BT277" s="18">
        <v>-1</v>
      </c>
      <c r="BU277" s="18">
        <v>0</v>
      </c>
      <c r="BV277" s="18">
        <v>0</v>
      </c>
      <c r="BW277" s="18">
        <v>0</v>
      </c>
      <c r="BX277" s="18">
        <v>0</v>
      </c>
      <c r="BY277" s="18">
        <v>0</v>
      </c>
      <c r="BZ277" s="18">
        <v>0</v>
      </c>
      <c r="CA277" s="18">
        <v>0</v>
      </c>
      <c r="CB277" s="18">
        <v>0</v>
      </c>
      <c r="CC277" s="18">
        <v>0</v>
      </c>
      <c r="CD277" s="18">
        <v>0</v>
      </c>
    </row>
    <row r="278" spans="1:82">
      <c r="A278" s="18" t="s">
        <v>1265</v>
      </c>
      <c r="B278" s="18" t="str">
        <f>VLOOKUP(A278,All!H$2:J$465,3,FALSE)</f>
        <v>CHL | MAUCO</v>
      </c>
      <c r="C278" s="18"/>
      <c r="D278" s="18"/>
      <c r="E278" s="18">
        <f>VLOOKUP(A278,All!L$2:N$465,3,FALSE)</f>
        <v>744</v>
      </c>
      <c r="F278" s="18">
        <f>VLOOKUP(A278,All!O$2:P$465,2,FALSE)</f>
        <v>0</v>
      </c>
      <c r="G278" s="18" t="s">
        <v>1265</v>
      </c>
      <c r="H278" s="18">
        <v>1</v>
      </c>
      <c r="I278" s="18">
        <v>0</v>
      </c>
      <c r="J278" s="18">
        <v>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  <c r="AC278" s="18">
        <v>0</v>
      </c>
      <c r="AD278" s="18">
        <v>0</v>
      </c>
      <c r="AE278" s="18">
        <v>0</v>
      </c>
      <c r="AF278" s="18" t="s">
        <v>1265</v>
      </c>
      <c r="AG278" s="18">
        <v>1</v>
      </c>
      <c r="AH278" s="18">
        <v>1</v>
      </c>
      <c r="AI278" s="18">
        <v>1</v>
      </c>
      <c r="AJ278" s="18">
        <v>1</v>
      </c>
      <c r="AK278" s="18">
        <v>1</v>
      </c>
      <c r="AL278" s="18">
        <v>0</v>
      </c>
      <c r="AM278" s="18">
        <v>1</v>
      </c>
      <c r="AN278" s="18">
        <v>0</v>
      </c>
      <c r="AO278" s="18">
        <v>0</v>
      </c>
      <c r="AP278" s="21">
        <v>0</v>
      </c>
      <c r="AQ278" s="18">
        <v>0</v>
      </c>
      <c r="AR278" s="18">
        <v>0</v>
      </c>
      <c r="AS278" s="18">
        <v>1</v>
      </c>
      <c r="AT278" s="18">
        <v>0</v>
      </c>
      <c r="AU278" s="18">
        <v>0</v>
      </c>
      <c r="AV278" s="18">
        <v>0</v>
      </c>
      <c r="AW278" s="18">
        <v>0</v>
      </c>
      <c r="AX278" s="18">
        <v>0</v>
      </c>
      <c r="AY278" s="18">
        <v>0</v>
      </c>
      <c r="AZ278" s="18">
        <v>0</v>
      </c>
      <c r="BA278" s="18">
        <v>0</v>
      </c>
      <c r="BB278" s="18">
        <v>1</v>
      </c>
      <c r="BC278" s="18">
        <v>0</v>
      </c>
      <c r="BD278" s="18">
        <v>1</v>
      </c>
      <c r="BE278" s="18">
        <v>0</v>
      </c>
      <c r="BF278" s="18">
        <v>0</v>
      </c>
      <c r="BG278" s="18">
        <v>0</v>
      </c>
      <c r="BH278" s="18">
        <v>0</v>
      </c>
      <c r="BI278" s="18">
        <v>0</v>
      </c>
      <c r="BJ278" s="18">
        <v>0</v>
      </c>
      <c r="BK278" s="18">
        <v>0</v>
      </c>
      <c r="BL278" s="18">
        <v>0</v>
      </c>
      <c r="BM278" s="18">
        <v>0</v>
      </c>
      <c r="BN278" s="18">
        <v>0</v>
      </c>
      <c r="BO278" s="18">
        <v>0</v>
      </c>
      <c r="BP278" s="18">
        <v>0</v>
      </c>
      <c r="BQ278" s="18">
        <v>0</v>
      </c>
      <c r="BR278" s="18">
        <v>0</v>
      </c>
      <c r="BS278" s="18">
        <v>0</v>
      </c>
      <c r="BT278" s="18">
        <v>-1</v>
      </c>
      <c r="BU278" s="18">
        <v>0</v>
      </c>
      <c r="BV278" s="18">
        <v>0</v>
      </c>
      <c r="BW278" s="18">
        <v>0</v>
      </c>
      <c r="BX278" s="18">
        <v>0</v>
      </c>
      <c r="BY278" s="18">
        <v>0</v>
      </c>
      <c r="BZ278" s="18">
        <v>0</v>
      </c>
      <c r="CA278" s="18">
        <v>0</v>
      </c>
      <c r="CB278" s="18">
        <v>0</v>
      </c>
      <c r="CC278" s="18">
        <v>0</v>
      </c>
      <c r="CD278" s="18">
        <v>0</v>
      </c>
    </row>
    <row r="279" spans="1:82">
      <c r="A279" s="18" t="s">
        <v>1332</v>
      </c>
      <c r="B279" s="18" t="str">
        <f>VLOOKUP(A279,All!H$2:J$465,3,FALSE)</f>
        <v>CHL | MAUCO</v>
      </c>
      <c r="C279" s="18"/>
      <c r="D279" s="18"/>
      <c r="E279" s="18">
        <f>VLOOKUP(A279,All!L$2:N$465,3,FALSE)</f>
        <v>744</v>
      </c>
      <c r="F279" s="18">
        <f>VLOOKUP(A279,All!O$2:P$465,2,FALSE)</f>
        <v>0</v>
      </c>
      <c r="G279" s="18" t="s">
        <v>1332</v>
      </c>
      <c r="H279" s="18">
        <v>1</v>
      </c>
      <c r="I279" s="18">
        <v>0</v>
      </c>
      <c r="J279" s="18">
        <v>1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  <c r="AC279" s="18">
        <v>0</v>
      </c>
      <c r="AD279" s="18">
        <v>0</v>
      </c>
      <c r="AE279" s="18">
        <v>0</v>
      </c>
      <c r="AF279" s="18" t="s">
        <v>1332</v>
      </c>
      <c r="AG279" s="18">
        <v>1</v>
      </c>
      <c r="AH279" s="18">
        <v>1</v>
      </c>
      <c r="AI279" s="18">
        <v>1</v>
      </c>
      <c r="AJ279" s="18">
        <v>1</v>
      </c>
      <c r="AK279" s="18">
        <v>1</v>
      </c>
      <c r="AL279" s="18">
        <v>0</v>
      </c>
      <c r="AM279" s="18">
        <v>1</v>
      </c>
      <c r="AN279" s="18">
        <v>0</v>
      </c>
      <c r="AO279" s="18">
        <v>0</v>
      </c>
      <c r="AP279" s="21">
        <v>0</v>
      </c>
      <c r="AQ279" s="18">
        <v>0</v>
      </c>
      <c r="AR279" s="18">
        <v>0</v>
      </c>
      <c r="AS279" s="18">
        <v>1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8">
        <v>0</v>
      </c>
      <c r="BB279" s="18">
        <v>0</v>
      </c>
      <c r="BC279" s="18">
        <v>0</v>
      </c>
      <c r="BD279" s="18">
        <v>1</v>
      </c>
      <c r="BE279" s="18">
        <v>0</v>
      </c>
      <c r="BF279" s="18">
        <v>0</v>
      </c>
      <c r="BG279" s="18">
        <v>0</v>
      </c>
      <c r="BH279" s="18">
        <v>0</v>
      </c>
      <c r="BI279" s="18">
        <v>0</v>
      </c>
      <c r="BJ279" s="18">
        <v>0</v>
      </c>
      <c r="BK279" s="18">
        <v>0</v>
      </c>
      <c r="BL279" s="18">
        <v>0</v>
      </c>
      <c r="BM279" s="18">
        <v>0</v>
      </c>
      <c r="BN279" s="18">
        <v>0</v>
      </c>
      <c r="BO279" s="18">
        <v>0</v>
      </c>
      <c r="BP279" s="18">
        <v>0</v>
      </c>
      <c r="BQ279" s="18">
        <v>0</v>
      </c>
      <c r="BR279" s="18">
        <v>0</v>
      </c>
      <c r="BS279" s="18">
        <v>0</v>
      </c>
      <c r="BT279" s="18">
        <v>-1</v>
      </c>
      <c r="BU279" s="18">
        <v>0</v>
      </c>
      <c r="BV279" s="18">
        <v>0</v>
      </c>
      <c r="BW279" s="18">
        <v>0</v>
      </c>
      <c r="BX279" s="18">
        <v>0</v>
      </c>
      <c r="BY279" s="18">
        <v>0</v>
      </c>
      <c r="BZ279" s="18">
        <v>0</v>
      </c>
      <c r="CA279" s="18">
        <v>0</v>
      </c>
      <c r="CB279" s="18">
        <v>0</v>
      </c>
      <c r="CC279" s="18">
        <v>0</v>
      </c>
      <c r="CD279" s="18">
        <v>0</v>
      </c>
    </row>
    <row r="280" spans="1:82">
      <c r="A280" s="18" t="s">
        <v>1351</v>
      </c>
      <c r="B280" s="18" t="str">
        <f>VLOOKUP(A280,All!H$2:J$465,3,FALSE)</f>
        <v>CHL | MAUCO</v>
      </c>
      <c r="C280" s="18"/>
      <c r="D280" s="18"/>
      <c r="E280" s="18">
        <f>VLOOKUP(A280,All!L$2:N$465,3,FALSE)</f>
        <v>744</v>
      </c>
      <c r="F280" s="18">
        <f>VLOOKUP(A280,All!O$2:P$465,2,FALSE)</f>
        <v>0</v>
      </c>
      <c r="G280" s="18" t="s">
        <v>1351</v>
      </c>
      <c r="H280" s="18">
        <v>1</v>
      </c>
      <c r="I280" s="18">
        <v>0</v>
      </c>
      <c r="J280" s="18">
        <v>1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  <c r="AC280" s="18">
        <v>0</v>
      </c>
      <c r="AD280" s="18">
        <v>0</v>
      </c>
      <c r="AE280" s="18">
        <v>0</v>
      </c>
      <c r="AF280" s="18" t="s">
        <v>1351</v>
      </c>
      <c r="AG280" s="18">
        <v>1</v>
      </c>
      <c r="AH280" s="18">
        <v>1</v>
      </c>
      <c r="AI280" s="18">
        <v>1</v>
      </c>
      <c r="AJ280" s="18">
        <v>1</v>
      </c>
      <c r="AK280" s="18">
        <v>1</v>
      </c>
      <c r="AL280" s="18">
        <v>0</v>
      </c>
      <c r="AM280" s="18">
        <v>1</v>
      </c>
      <c r="AN280" s="18">
        <v>0</v>
      </c>
      <c r="AO280" s="18">
        <v>0</v>
      </c>
      <c r="AP280" s="21">
        <v>0</v>
      </c>
      <c r="AQ280" s="18">
        <v>0</v>
      </c>
      <c r="AR280" s="18">
        <v>0</v>
      </c>
      <c r="AS280" s="18">
        <v>1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8">
        <v>0</v>
      </c>
      <c r="BB280" s="18">
        <v>0</v>
      </c>
      <c r="BC280" s="18">
        <v>0</v>
      </c>
      <c r="BD280" s="18">
        <v>1</v>
      </c>
      <c r="BE280" s="18">
        <v>0</v>
      </c>
      <c r="BF280" s="18">
        <v>0</v>
      </c>
      <c r="BG280" s="18">
        <v>0</v>
      </c>
      <c r="BH280" s="18">
        <v>0</v>
      </c>
      <c r="BI280" s="18">
        <v>0</v>
      </c>
      <c r="BJ280" s="18">
        <v>0</v>
      </c>
      <c r="BK280" s="18">
        <v>0</v>
      </c>
      <c r="BL280" s="18">
        <v>0</v>
      </c>
      <c r="BM280" s="18">
        <v>0</v>
      </c>
      <c r="BN280" s="18">
        <v>0</v>
      </c>
      <c r="BO280" s="18">
        <v>0</v>
      </c>
      <c r="BP280" s="18">
        <v>0</v>
      </c>
      <c r="BQ280" s="18">
        <v>0</v>
      </c>
      <c r="BR280" s="18">
        <v>0</v>
      </c>
      <c r="BS280" s="18">
        <v>0</v>
      </c>
      <c r="BT280" s="18">
        <v>-1</v>
      </c>
      <c r="BU280" s="18">
        <v>0</v>
      </c>
      <c r="BV280" s="18">
        <v>0</v>
      </c>
      <c r="BW280" s="18">
        <v>0</v>
      </c>
      <c r="BX280" s="18">
        <v>0</v>
      </c>
      <c r="BY280" s="18">
        <v>0</v>
      </c>
      <c r="BZ280" s="18">
        <v>0</v>
      </c>
      <c r="CA280" s="18">
        <v>0</v>
      </c>
      <c r="CB280" s="18">
        <v>0</v>
      </c>
      <c r="CC280" s="18">
        <v>0</v>
      </c>
      <c r="CD280" s="18">
        <v>0</v>
      </c>
    </row>
    <row r="281" spans="1:82">
      <c r="A281" s="18" t="s">
        <v>1352</v>
      </c>
      <c r="B281" s="18" t="str">
        <f>VLOOKUP(A281,All!H$2:J$465,3,FALSE)</f>
        <v>CHL | MAUCO</v>
      </c>
      <c r="C281" s="18"/>
      <c r="D281" s="18"/>
      <c r="E281" s="18">
        <f>VLOOKUP(A281,All!L$2:N$465,3,FALSE)</f>
        <v>744</v>
      </c>
      <c r="F281" s="18">
        <f>VLOOKUP(A281,All!O$2:P$465,2,FALSE)</f>
        <v>0</v>
      </c>
      <c r="G281" s="18" t="s">
        <v>1352</v>
      </c>
      <c r="H281" s="18">
        <v>1</v>
      </c>
      <c r="I281" s="18">
        <v>0</v>
      </c>
      <c r="J281" s="18">
        <v>1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  <c r="AC281" s="18">
        <v>0</v>
      </c>
      <c r="AD281" s="18">
        <v>0</v>
      </c>
      <c r="AE281" s="18">
        <v>0</v>
      </c>
      <c r="AF281" s="18" t="s">
        <v>1352</v>
      </c>
      <c r="AG281" s="18">
        <v>1</v>
      </c>
      <c r="AH281" s="18">
        <v>1</v>
      </c>
      <c r="AI281" s="18">
        <v>1</v>
      </c>
      <c r="AJ281" s="18">
        <v>1</v>
      </c>
      <c r="AK281" s="18">
        <v>1</v>
      </c>
      <c r="AL281" s="18">
        <v>0</v>
      </c>
      <c r="AM281" s="18">
        <v>1</v>
      </c>
      <c r="AN281" s="18">
        <v>0</v>
      </c>
      <c r="AO281" s="18">
        <v>0</v>
      </c>
      <c r="AP281" s="21">
        <v>0</v>
      </c>
      <c r="AQ281" s="18">
        <v>0</v>
      </c>
      <c r="AR281" s="18">
        <v>0</v>
      </c>
      <c r="AS281" s="18">
        <v>1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8">
        <v>0</v>
      </c>
      <c r="BB281" s="18">
        <v>0</v>
      </c>
      <c r="BC281" s="18">
        <v>0</v>
      </c>
      <c r="BD281" s="18">
        <v>1</v>
      </c>
      <c r="BE281" s="18">
        <v>0</v>
      </c>
      <c r="BF281" s="18">
        <v>0</v>
      </c>
      <c r="BG281" s="18">
        <v>0</v>
      </c>
      <c r="BH281" s="18">
        <v>0</v>
      </c>
      <c r="BI281" s="18">
        <v>0</v>
      </c>
      <c r="BJ281" s="18">
        <v>0</v>
      </c>
      <c r="BK281" s="18">
        <v>0</v>
      </c>
      <c r="BL281" s="18">
        <v>0</v>
      </c>
      <c r="BM281" s="18">
        <v>0</v>
      </c>
      <c r="BN281" s="18">
        <v>0</v>
      </c>
      <c r="BO281" s="18">
        <v>0</v>
      </c>
      <c r="BP281" s="18">
        <v>0</v>
      </c>
      <c r="BQ281" s="18">
        <v>0</v>
      </c>
      <c r="BR281" s="18">
        <v>0</v>
      </c>
      <c r="BS281" s="18">
        <v>0</v>
      </c>
      <c r="BT281" s="18">
        <v>-1</v>
      </c>
      <c r="BU281" s="18">
        <v>0</v>
      </c>
      <c r="BV281" s="18">
        <v>0</v>
      </c>
      <c r="BW281" s="18">
        <v>0</v>
      </c>
      <c r="BX281" s="18">
        <v>0</v>
      </c>
      <c r="BY281" s="18">
        <v>0</v>
      </c>
      <c r="BZ281" s="18">
        <v>0</v>
      </c>
      <c r="CA281" s="18">
        <v>0</v>
      </c>
      <c r="CB281" s="18">
        <v>0</v>
      </c>
      <c r="CC281" s="18">
        <v>0</v>
      </c>
      <c r="CD281" s="18">
        <v>0</v>
      </c>
    </row>
    <row r="282" spans="1:82">
      <c r="A282" s="18" t="s">
        <v>1353</v>
      </c>
      <c r="B282" s="18" t="str">
        <f>VLOOKUP(A282,All!H$2:J$465,3,FALSE)</f>
        <v>CHL | MAUCO</v>
      </c>
      <c r="C282" s="18"/>
      <c r="D282" s="18"/>
      <c r="E282" s="18">
        <f>VLOOKUP(A282,All!L$2:N$465,3,FALSE)</f>
        <v>744</v>
      </c>
      <c r="F282" s="18">
        <f>VLOOKUP(A282,All!O$2:P$465,2,FALSE)</f>
        <v>0</v>
      </c>
      <c r="G282" s="18" t="s">
        <v>1353</v>
      </c>
      <c r="H282" s="18">
        <v>1</v>
      </c>
      <c r="I282" s="18">
        <v>0</v>
      </c>
      <c r="J282" s="18">
        <v>1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  <c r="AC282" s="18">
        <v>0</v>
      </c>
      <c r="AD282" s="18">
        <v>0</v>
      </c>
      <c r="AE282" s="18">
        <v>0</v>
      </c>
      <c r="AF282" s="18" t="s">
        <v>1353</v>
      </c>
      <c r="AG282" s="18">
        <v>1</v>
      </c>
      <c r="AH282" s="18">
        <v>1</v>
      </c>
      <c r="AI282" s="18">
        <v>1</v>
      </c>
      <c r="AJ282" s="18">
        <v>1</v>
      </c>
      <c r="AK282" s="18">
        <v>1</v>
      </c>
      <c r="AL282" s="18">
        <v>0</v>
      </c>
      <c r="AM282" s="18">
        <v>1</v>
      </c>
      <c r="AN282" s="18">
        <v>0</v>
      </c>
      <c r="AO282" s="18">
        <v>0</v>
      </c>
      <c r="AP282" s="21">
        <v>0</v>
      </c>
      <c r="AQ282" s="18">
        <v>0</v>
      </c>
      <c r="AR282" s="18">
        <v>0</v>
      </c>
      <c r="AS282" s="18">
        <v>1</v>
      </c>
      <c r="AT282" s="18">
        <v>0</v>
      </c>
      <c r="AU282" s="18">
        <v>0</v>
      </c>
      <c r="AV282" s="18">
        <v>0</v>
      </c>
      <c r="AW282" s="18">
        <v>0</v>
      </c>
      <c r="AX282" s="18">
        <v>0</v>
      </c>
      <c r="AY282" s="18">
        <v>0</v>
      </c>
      <c r="AZ282" s="18">
        <v>0</v>
      </c>
      <c r="BA282" s="18">
        <v>0</v>
      </c>
      <c r="BB282" s="18">
        <v>1</v>
      </c>
      <c r="BC282" s="18">
        <v>0</v>
      </c>
      <c r="BD282" s="18">
        <v>1</v>
      </c>
      <c r="BE282" s="18">
        <v>0</v>
      </c>
      <c r="BF282" s="18">
        <v>0</v>
      </c>
      <c r="BG282" s="18">
        <v>0</v>
      </c>
      <c r="BH282" s="18">
        <v>0</v>
      </c>
      <c r="BI282" s="18">
        <v>0</v>
      </c>
      <c r="BJ282" s="18">
        <v>0</v>
      </c>
      <c r="BK282" s="18">
        <v>0</v>
      </c>
      <c r="BL282" s="18">
        <v>0</v>
      </c>
      <c r="BM282" s="18">
        <v>0</v>
      </c>
      <c r="BN282" s="18">
        <v>0</v>
      </c>
      <c r="BO282" s="18">
        <v>0</v>
      </c>
      <c r="BP282" s="18">
        <v>0</v>
      </c>
      <c r="BQ282" s="18">
        <v>0</v>
      </c>
      <c r="BR282" s="18">
        <v>0</v>
      </c>
      <c r="BS282" s="18">
        <v>0</v>
      </c>
      <c r="BT282" s="18">
        <v>-1</v>
      </c>
      <c r="BU282" s="18">
        <v>0</v>
      </c>
      <c r="BV282" s="18">
        <v>0</v>
      </c>
      <c r="BW282" s="18">
        <v>0</v>
      </c>
      <c r="BX282" s="18">
        <v>0</v>
      </c>
      <c r="BY282" s="18">
        <v>0</v>
      </c>
      <c r="BZ282" s="18">
        <v>0</v>
      </c>
      <c r="CA282" s="18">
        <v>0</v>
      </c>
      <c r="CB282" s="18">
        <v>0</v>
      </c>
      <c r="CC282" s="18">
        <v>0</v>
      </c>
      <c r="CD282" s="18">
        <v>0</v>
      </c>
    </row>
    <row r="283" spans="1:82">
      <c r="A283" s="18" t="s">
        <v>1354</v>
      </c>
      <c r="B283" s="18" t="str">
        <f>VLOOKUP(A283,All!H$2:J$465,3,FALSE)</f>
        <v>CHL | MAUCO</v>
      </c>
      <c r="C283" s="18"/>
      <c r="D283" s="18"/>
      <c r="E283" s="18">
        <f>VLOOKUP(A283,All!L$2:N$465,3,FALSE)</f>
        <v>744</v>
      </c>
      <c r="F283" s="18">
        <f>VLOOKUP(A283,All!O$2:P$465,2,FALSE)</f>
        <v>0</v>
      </c>
      <c r="G283" s="18" t="s">
        <v>1354</v>
      </c>
      <c r="H283" s="18">
        <v>1</v>
      </c>
      <c r="I283" s="18">
        <v>0</v>
      </c>
      <c r="J283" s="18">
        <v>1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  <c r="AC283" s="18">
        <v>0</v>
      </c>
      <c r="AD283" s="18">
        <v>0</v>
      </c>
      <c r="AE283" s="18">
        <v>0</v>
      </c>
      <c r="AF283" s="18" t="s">
        <v>1354</v>
      </c>
      <c r="AG283" s="18">
        <v>1</v>
      </c>
      <c r="AH283" s="18">
        <v>1</v>
      </c>
      <c r="AI283" s="18">
        <v>1</v>
      </c>
      <c r="AJ283" s="18">
        <v>1</v>
      </c>
      <c r="AK283" s="18">
        <v>1</v>
      </c>
      <c r="AL283" s="18">
        <v>0</v>
      </c>
      <c r="AM283" s="18">
        <v>1</v>
      </c>
      <c r="AN283" s="18">
        <v>0</v>
      </c>
      <c r="AO283" s="18">
        <v>0</v>
      </c>
      <c r="AP283" s="21">
        <v>0</v>
      </c>
      <c r="AQ283" s="18">
        <v>0</v>
      </c>
      <c r="AR283" s="18">
        <v>0</v>
      </c>
      <c r="AS283" s="18">
        <v>1</v>
      </c>
      <c r="AT283" s="18">
        <v>0</v>
      </c>
      <c r="AU283" s="18">
        <v>0</v>
      </c>
      <c r="AV283" s="18">
        <v>0</v>
      </c>
      <c r="AW283" s="18">
        <v>0</v>
      </c>
      <c r="AX283" s="18">
        <v>0</v>
      </c>
      <c r="AY283" s="18">
        <v>0</v>
      </c>
      <c r="AZ283" s="18">
        <v>0</v>
      </c>
      <c r="BA283" s="18">
        <v>0</v>
      </c>
      <c r="BB283" s="18">
        <v>1</v>
      </c>
      <c r="BC283" s="18">
        <v>0</v>
      </c>
      <c r="BD283" s="18">
        <v>1</v>
      </c>
      <c r="BE283" s="18">
        <v>0</v>
      </c>
      <c r="BF283" s="18">
        <v>0</v>
      </c>
      <c r="BG283" s="18">
        <v>0</v>
      </c>
      <c r="BH283" s="18">
        <v>0</v>
      </c>
      <c r="BI283" s="18">
        <v>0</v>
      </c>
      <c r="BJ283" s="18">
        <v>0</v>
      </c>
      <c r="BK283" s="18">
        <v>0</v>
      </c>
      <c r="BL283" s="18">
        <v>0</v>
      </c>
      <c r="BM283" s="18">
        <v>0</v>
      </c>
      <c r="BN283" s="18">
        <v>0</v>
      </c>
      <c r="BO283" s="18">
        <v>0</v>
      </c>
      <c r="BP283" s="18">
        <v>0</v>
      </c>
      <c r="BQ283" s="18">
        <v>0</v>
      </c>
      <c r="BR283" s="18">
        <v>0</v>
      </c>
      <c r="BS283" s="18">
        <v>0</v>
      </c>
      <c r="BT283" s="18">
        <v>-1</v>
      </c>
      <c r="BU283" s="18">
        <v>0</v>
      </c>
      <c r="BV283" s="18">
        <v>0</v>
      </c>
      <c r="BW283" s="18">
        <v>0</v>
      </c>
      <c r="BX283" s="18">
        <v>0</v>
      </c>
      <c r="BY283" s="18">
        <v>0</v>
      </c>
      <c r="BZ283" s="18">
        <v>0</v>
      </c>
      <c r="CA283" s="18">
        <v>0</v>
      </c>
      <c r="CB283" s="18">
        <v>0</v>
      </c>
      <c r="CC283" s="18">
        <v>0</v>
      </c>
      <c r="CD283" s="18">
        <v>0</v>
      </c>
    </row>
    <row r="284" spans="1:82">
      <c r="A284" s="18" t="s">
        <v>1364</v>
      </c>
      <c r="B284" s="18" t="str">
        <f>VLOOKUP(A284,All!H$2:J$465,3,FALSE)</f>
        <v>CHL | MAUCO</v>
      </c>
      <c r="C284" s="18"/>
      <c r="D284" s="18"/>
      <c r="E284" s="18">
        <f>VLOOKUP(A284,All!L$2:N$465,3,FALSE)</f>
        <v>744</v>
      </c>
      <c r="F284" s="18">
        <f>VLOOKUP(A284,All!O$2:P$465,2,FALSE)</f>
        <v>0</v>
      </c>
      <c r="G284" s="18" t="s">
        <v>1364</v>
      </c>
      <c r="H284" s="18">
        <v>1</v>
      </c>
      <c r="I284" s="18">
        <v>0</v>
      </c>
      <c r="J284" s="18">
        <v>1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0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  <c r="AC284" s="18">
        <v>0</v>
      </c>
      <c r="AD284" s="18">
        <v>0</v>
      </c>
      <c r="AE284" s="18">
        <v>0</v>
      </c>
      <c r="AF284" s="18" t="s">
        <v>1364</v>
      </c>
      <c r="AG284" s="18">
        <v>1</v>
      </c>
      <c r="AH284" s="18">
        <v>1</v>
      </c>
      <c r="AI284" s="18">
        <v>1</v>
      </c>
      <c r="AJ284" s="18">
        <v>1</v>
      </c>
      <c r="AK284" s="18">
        <v>1</v>
      </c>
      <c r="AL284" s="18">
        <v>0</v>
      </c>
      <c r="AM284" s="18">
        <v>1</v>
      </c>
      <c r="AN284" s="18">
        <v>0</v>
      </c>
      <c r="AO284" s="18">
        <v>0</v>
      </c>
      <c r="AP284" s="21">
        <v>0</v>
      </c>
      <c r="AQ284" s="18">
        <v>0</v>
      </c>
      <c r="AR284" s="18">
        <v>0</v>
      </c>
      <c r="AS284" s="18">
        <v>1</v>
      </c>
      <c r="AT284" s="18">
        <v>0</v>
      </c>
      <c r="AU284" s="18">
        <v>0</v>
      </c>
      <c r="AV284" s="18">
        <v>0</v>
      </c>
      <c r="AW284" s="18">
        <v>0</v>
      </c>
      <c r="AX284" s="18">
        <v>0</v>
      </c>
      <c r="AY284" s="18">
        <v>0</v>
      </c>
      <c r="AZ284" s="18">
        <v>0</v>
      </c>
      <c r="BA284" s="18">
        <v>0</v>
      </c>
      <c r="BB284" s="18">
        <v>0</v>
      </c>
      <c r="BC284" s="18">
        <v>0</v>
      </c>
      <c r="BD284" s="18">
        <v>0</v>
      </c>
      <c r="BE284" s="18">
        <v>0</v>
      </c>
      <c r="BF284" s="18">
        <v>0</v>
      </c>
      <c r="BG284" s="18">
        <v>0</v>
      </c>
      <c r="BH284" s="18">
        <v>0</v>
      </c>
      <c r="BI284" s="18">
        <v>0</v>
      </c>
      <c r="BJ284" s="18">
        <v>0</v>
      </c>
      <c r="BK284" s="18">
        <v>0</v>
      </c>
      <c r="BL284" s="18">
        <v>0</v>
      </c>
      <c r="BM284" s="18">
        <v>0</v>
      </c>
      <c r="BN284" s="18">
        <v>0</v>
      </c>
      <c r="BO284" s="18">
        <v>0</v>
      </c>
      <c r="BP284" s="18">
        <v>0</v>
      </c>
      <c r="BQ284" s="18">
        <v>0</v>
      </c>
      <c r="BR284" s="18">
        <v>0</v>
      </c>
      <c r="BS284" s="18">
        <v>0</v>
      </c>
      <c r="BT284" s="18">
        <v>-1</v>
      </c>
      <c r="BU284" s="18">
        <v>0</v>
      </c>
      <c r="BV284" s="18">
        <v>0</v>
      </c>
      <c r="BW284" s="18">
        <v>0</v>
      </c>
      <c r="BX284" s="18">
        <v>0</v>
      </c>
      <c r="BY284" s="18">
        <v>0</v>
      </c>
      <c r="BZ284" s="18">
        <v>0</v>
      </c>
      <c r="CA284" s="18">
        <v>0</v>
      </c>
      <c r="CB284" s="18">
        <v>0</v>
      </c>
      <c r="CC284" s="18">
        <v>0</v>
      </c>
      <c r="CD284" s="18">
        <v>0</v>
      </c>
    </row>
    <row r="285" spans="1:82">
      <c r="A285" s="18" t="s">
        <v>1365</v>
      </c>
      <c r="B285" s="18" t="str">
        <f>VLOOKUP(A285,All!H$2:J$465,3,FALSE)</f>
        <v>CHL | MAUCO</v>
      </c>
      <c r="C285" s="18"/>
      <c r="D285" s="18"/>
      <c r="E285" s="18">
        <f>VLOOKUP(A285,All!L$2:N$465,3,FALSE)</f>
        <v>744</v>
      </c>
      <c r="F285" s="18">
        <f>VLOOKUP(A285,All!O$2:P$465,2,FALSE)</f>
        <v>0</v>
      </c>
      <c r="G285" s="18" t="s">
        <v>1365</v>
      </c>
      <c r="H285" s="18">
        <v>1</v>
      </c>
      <c r="I285" s="18">
        <v>0</v>
      </c>
      <c r="J285" s="18">
        <v>1</v>
      </c>
      <c r="K285" s="18">
        <v>0</v>
      </c>
      <c r="L285" s="18">
        <v>0</v>
      </c>
      <c r="M285" s="18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  <c r="AC285" s="18">
        <v>0</v>
      </c>
      <c r="AD285" s="18">
        <v>0</v>
      </c>
      <c r="AE285" s="18">
        <v>0</v>
      </c>
      <c r="AF285" s="18" t="s">
        <v>1365</v>
      </c>
      <c r="AG285" s="18">
        <v>1</v>
      </c>
      <c r="AH285" s="18">
        <v>1</v>
      </c>
      <c r="AI285" s="18">
        <v>1</v>
      </c>
      <c r="AJ285" s="18">
        <v>1</v>
      </c>
      <c r="AK285" s="18">
        <v>1</v>
      </c>
      <c r="AL285" s="18">
        <v>0</v>
      </c>
      <c r="AM285" s="18">
        <v>1</v>
      </c>
      <c r="AN285" s="18">
        <v>0</v>
      </c>
      <c r="AO285" s="18">
        <v>0</v>
      </c>
      <c r="AP285" s="21">
        <v>0</v>
      </c>
      <c r="AQ285" s="18">
        <v>0</v>
      </c>
      <c r="AR285" s="18">
        <v>0</v>
      </c>
      <c r="AS285" s="18">
        <v>1</v>
      </c>
      <c r="AT285" s="18">
        <v>0</v>
      </c>
      <c r="AU285" s="18">
        <v>0</v>
      </c>
      <c r="AV285" s="18">
        <v>0</v>
      </c>
      <c r="AW285" s="18">
        <v>0</v>
      </c>
      <c r="AX285" s="18">
        <v>0</v>
      </c>
      <c r="AY285" s="18">
        <v>0</v>
      </c>
      <c r="AZ285" s="18">
        <v>0</v>
      </c>
      <c r="BA285" s="18">
        <v>0</v>
      </c>
      <c r="BB285" s="18">
        <v>0</v>
      </c>
      <c r="BC285" s="18">
        <v>0</v>
      </c>
      <c r="BD285" s="18">
        <v>0</v>
      </c>
      <c r="BE285" s="18">
        <v>0</v>
      </c>
      <c r="BF285" s="18">
        <v>0</v>
      </c>
      <c r="BG285" s="18">
        <v>0</v>
      </c>
      <c r="BH285" s="18">
        <v>0</v>
      </c>
      <c r="BI285" s="18">
        <v>0</v>
      </c>
      <c r="BJ285" s="18">
        <v>0</v>
      </c>
      <c r="BK285" s="18">
        <v>0</v>
      </c>
      <c r="BL285" s="18">
        <v>0</v>
      </c>
      <c r="BM285" s="18">
        <v>0</v>
      </c>
      <c r="BN285" s="18">
        <v>0</v>
      </c>
      <c r="BO285" s="18">
        <v>0</v>
      </c>
      <c r="BP285" s="18">
        <v>0</v>
      </c>
      <c r="BQ285" s="18">
        <v>0</v>
      </c>
      <c r="BR285" s="18">
        <v>0</v>
      </c>
      <c r="BS285" s="18">
        <v>0</v>
      </c>
      <c r="BT285" s="18">
        <v>-1</v>
      </c>
      <c r="BU285" s="18">
        <v>0</v>
      </c>
      <c r="BV285" s="18">
        <v>0</v>
      </c>
      <c r="BW285" s="18">
        <v>0</v>
      </c>
      <c r="BX285" s="18">
        <v>0</v>
      </c>
      <c r="BY285" s="18">
        <v>0</v>
      </c>
      <c r="BZ285" s="18">
        <v>0</v>
      </c>
      <c r="CA285" s="18">
        <v>0</v>
      </c>
      <c r="CB285" s="18">
        <v>0</v>
      </c>
      <c r="CC285" s="18">
        <v>0</v>
      </c>
      <c r="CD285" s="18">
        <v>0</v>
      </c>
    </row>
    <row r="286" spans="1:82">
      <c r="A286" s="18" t="s">
        <v>1555</v>
      </c>
      <c r="B286" s="18" t="str">
        <f>VLOOKUP(A286,All!H$2:J$465,3,FALSE)</f>
        <v>CHL | Hospital de Curicó</v>
      </c>
      <c r="C286" s="18"/>
      <c r="D286" s="18"/>
      <c r="E286" s="18">
        <f>VLOOKUP(A286,All!L$2:N$465,3,FALSE)</f>
        <v>744</v>
      </c>
      <c r="F286" s="18">
        <f>VLOOKUP(A286,All!O$2:P$465,2,FALSE)</f>
        <v>0</v>
      </c>
      <c r="G286" s="18" t="s">
        <v>1555</v>
      </c>
      <c r="H286" s="18">
        <v>1</v>
      </c>
      <c r="I286" s="18">
        <v>0</v>
      </c>
      <c r="J286" s="18">
        <v>1</v>
      </c>
      <c r="K286" s="18">
        <v>0</v>
      </c>
      <c r="L286" s="18">
        <v>0</v>
      </c>
      <c r="M286" s="18">
        <v>0</v>
      </c>
      <c r="N286" s="18">
        <v>0</v>
      </c>
      <c r="O286" s="18">
        <v>0</v>
      </c>
      <c r="P286" s="18">
        <v>0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  <c r="AC286" s="18">
        <v>0</v>
      </c>
      <c r="AD286" s="18">
        <v>0</v>
      </c>
      <c r="AE286" s="18">
        <v>0</v>
      </c>
      <c r="AF286" s="18" t="s">
        <v>1555</v>
      </c>
      <c r="AG286" s="18">
        <v>1</v>
      </c>
      <c r="AH286" s="18">
        <v>1</v>
      </c>
      <c r="AI286" s="18">
        <v>1</v>
      </c>
      <c r="AJ286" s="18">
        <v>1</v>
      </c>
      <c r="AK286" s="18">
        <v>1</v>
      </c>
      <c r="AL286" s="18">
        <v>0</v>
      </c>
      <c r="AM286" s="18">
        <v>1</v>
      </c>
      <c r="AN286" s="18">
        <v>0</v>
      </c>
      <c r="AO286" s="18">
        <v>0</v>
      </c>
      <c r="AP286" s="21">
        <v>0</v>
      </c>
      <c r="AQ286" s="18">
        <v>0</v>
      </c>
      <c r="AR286" s="18">
        <v>0</v>
      </c>
      <c r="AS286" s="18">
        <v>1</v>
      </c>
      <c r="AT286" s="18">
        <v>0</v>
      </c>
      <c r="AU286" s="18">
        <v>0</v>
      </c>
      <c r="AV286" s="18">
        <v>0</v>
      </c>
      <c r="AW286" s="18">
        <v>0</v>
      </c>
      <c r="AX286" s="18">
        <v>0</v>
      </c>
      <c r="AY286" s="18">
        <v>0</v>
      </c>
      <c r="AZ286" s="18">
        <v>0</v>
      </c>
      <c r="BA286" s="18">
        <v>0</v>
      </c>
      <c r="BB286" s="18">
        <v>1</v>
      </c>
      <c r="BC286" s="18">
        <v>0</v>
      </c>
      <c r="BD286" s="18">
        <v>1</v>
      </c>
      <c r="BE286" s="18">
        <v>0</v>
      </c>
      <c r="BF286" s="18">
        <v>0</v>
      </c>
      <c r="BG286" s="18">
        <v>0</v>
      </c>
      <c r="BH286" s="18">
        <v>0</v>
      </c>
      <c r="BI286" s="18">
        <v>0</v>
      </c>
      <c r="BJ286" s="18">
        <v>0</v>
      </c>
      <c r="BK286" s="18">
        <v>0</v>
      </c>
      <c r="BL286" s="18">
        <v>0</v>
      </c>
      <c r="BM286" s="18">
        <v>0</v>
      </c>
      <c r="BN286" s="18">
        <v>0</v>
      </c>
      <c r="BO286" s="18">
        <v>0</v>
      </c>
      <c r="BP286" s="18">
        <v>0</v>
      </c>
      <c r="BQ286" s="18">
        <v>0</v>
      </c>
      <c r="BR286" s="18">
        <v>0</v>
      </c>
      <c r="BS286" s="18">
        <v>0</v>
      </c>
      <c r="BT286" s="18">
        <v>-1</v>
      </c>
      <c r="BU286" s="18">
        <v>0</v>
      </c>
      <c r="BV286" s="18">
        <v>0</v>
      </c>
      <c r="BW286" s="18">
        <v>0</v>
      </c>
      <c r="BX286" s="18">
        <v>0</v>
      </c>
      <c r="BY286" s="18">
        <v>0</v>
      </c>
      <c r="BZ286" s="18">
        <v>0</v>
      </c>
      <c r="CA286" s="18">
        <v>0</v>
      </c>
      <c r="CB286" s="18">
        <v>0</v>
      </c>
      <c r="CC286" s="18">
        <v>0</v>
      </c>
      <c r="CD286" s="18">
        <v>0</v>
      </c>
    </row>
    <row r="287" spans="1:82">
      <c r="A287" s="18" t="s">
        <v>1593</v>
      </c>
      <c r="B287" s="18" t="str">
        <f>VLOOKUP(A287,All!H$2:J$465,3,FALSE)</f>
        <v>CHL | Hospital de Curicó</v>
      </c>
      <c r="C287" s="18"/>
      <c r="D287" s="18"/>
      <c r="E287" s="18">
        <f>VLOOKUP(A287,All!L$2:N$465,3,FALSE)</f>
        <v>744</v>
      </c>
      <c r="F287" s="18">
        <f>VLOOKUP(A287,All!O$2:P$465,2,FALSE)</f>
        <v>0</v>
      </c>
      <c r="G287" s="18" t="s">
        <v>1593</v>
      </c>
      <c r="H287" s="18">
        <v>1</v>
      </c>
      <c r="I287" s="18">
        <v>0</v>
      </c>
      <c r="J287" s="18">
        <v>1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  <c r="AC287" s="18">
        <v>0</v>
      </c>
      <c r="AD287" s="18">
        <v>0</v>
      </c>
      <c r="AE287" s="18">
        <v>0</v>
      </c>
      <c r="AF287" s="18" t="s">
        <v>1593</v>
      </c>
      <c r="AG287" s="18">
        <v>1</v>
      </c>
      <c r="AH287" s="18">
        <v>1</v>
      </c>
      <c r="AI287" s="18">
        <v>1</v>
      </c>
      <c r="AJ287" s="18">
        <v>1</v>
      </c>
      <c r="AK287" s="18">
        <v>1</v>
      </c>
      <c r="AL287" s="18">
        <v>0</v>
      </c>
      <c r="AM287" s="18">
        <v>1</v>
      </c>
      <c r="AN287" s="18">
        <v>0</v>
      </c>
      <c r="AO287" s="18">
        <v>0</v>
      </c>
      <c r="AP287" s="21">
        <v>0</v>
      </c>
      <c r="AQ287" s="18">
        <v>0</v>
      </c>
      <c r="AR287" s="18">
        <v>0</v>
      </c>
      <c r="AS287" s="18">
        <v>1</v>
      </c>
      <c r="AT287" s="18">
        <v>0</v>
      </c>
      <c r="AU287" s="18">
        <v>0</v>
      </c>
      <c r="AV287" s="18">
        <v>0</v>
      </c>
      <c r="AW287" s="18">
        <v>0</v>
      </c>
      <c r="AX287" s="18">
        <v>0</v>
      </c>
      <c r="AY287" s="18">
        <v>0</v>
      </c>
      <c r="AZ287" s="18">
        <v>0</v>
      </c>
      <c r="BA287" s="18">
        <v>0</v>
      </c>
      <c r="BB287" s="18">
        <v>0</v>
      </c>
      <c r="BC287" s="18">
        <v>0</v>
      </c>
      <c r="BD287" s="18">
        <v>0</v>
      </c>
      <c r="BE287" s="18">
        <v>0</v>
      </c>
      <c r="BF287" s="18">
        <v>0</v>
      </c>
      <c r="BG287" s="18">
        <v>0</v>
      </c>
      <c r="BH287" s="18">
        <v>0</v>
      </c>
      <c r="BI287" s="18">
        <v>0</v>
      </c>
      <c r="BJ287" s="18">
        <v>0</v>
      </c>
      <c r="BK287" s="18">
        <v>0</v>
      </c>
      <c r="BL287" s="18">
        <v>0</v>
      </c>
      <c r="BM287" s="18">
        <v>0</v>
      </c>
      <c r="BN287" s="18">
        <v>0</v>
      </c>
      <c r="BO287" s="18">
        <v>0</v>
      </c>
      <c r="BP287" s="18">
        <v>0</v>
      </c>
      <c r="BQ287" s="18">
        <v>0</v>
      </c>
      <c r="BR287" s="18">
        <v>0</v>
      </c>
      <c r="BS287" s="18">
        <v>0</v>
      </c>
      <c r="BT287" s="18">
        <v>-1</v>
      </c>
      <c r="BU287" s="18">
        <v>0</v>
      </c>
      <c r="BV287" s="18">
        <v>0</v>
      </c>
      <c r="BW287" s="18">
        <v>0</v>
      </c>
      <c r="BX287" s="18">
        <v>0</v>
      </c>
      <c r="BY287" s="18">
        <v>0</v>
      </c>
      <c r="BZ287" s="18">
        <v>0</v>
      </c>
      <c r="CA287" s="18">
        <v>0</v>
      </c>
      <c r="CB287" s="18">
        <v>0</v>
      </c>
      <c r="CC287" s="18">
        <v>0</v>
      </c>
      <c r="CD287" s="18">
        <v>0</v>
      </c>
    </row>
    <row r="288" spans="1:82">
      <c r="A288" s="18" t="s">
        <v>1594</v>
      </c>
      <c r="B288" s="18" t="str">
        <f>VLOOKUP(A288,All!H$2:J$465,3,FALSE)</f>
        <v>CHL | Hospital de Curicó</v>
      </c>
      <c r="C288" s="18"/>
      <c r="D288" s="18"/>
      <c r="E288" s="18">
        <f>VLOOKUP(A288,All!L$2:N$465,3,FALSE)</f>
        <v>744</v>
      </c>
      <c r="F288" s="18">
        <f>VLOOKUP(A288,All!O$2:P$465,2,FALSE)</f>
        <v>0</v>
      </c>
      <c r="G288" s="18" t="s">
        <v>1594</v>
      </c>
      <c r="H288" s="18">
        <v>1</v>
      </c>
      <c r="I288" s="18">
        <v>0</v>
      </c>
      <c r="J288" s="18">
        <v>1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  <c r="AC288" s="18">
        <v>0</v>
      </c>
      <c r="AD288" s="18">
        <v>0</v>
      </c>
      <c r="AE288" s="18">
        <v>0</v>
      </c>
      <c r="AF288" s="18" t="s">
        <v>1594</v>
      </c>
      <c r="AG288" s="18">
        <v>1</v>
      </c>
      <c r="AH288" s="18">
        <v>1</v>
      </c>
      <c r="AI288" s="18">
        <v>1</v>
      </c>
      <c r="AJ288" s="18">
        <v>1</v>
      </c>
      <c r="AK288" s="18">
        <v>1</v>
      </c>
      <c r="AL288" s="18">
        <v>0</v>
      </c>
      <c r="AM288" s="18">
        <v>1</v>
      </c>
      <c r="AN288" s="18">
        <v>0</v>
      </c>
      <c r="AO288" s="18">
        <v>0</v>
      </c>
      <c r="AP288" s="21">
        <v>0</v>
      </c>
      <c r="AQ288" s="18">
        <v>0</v>
      </c>
      <c r="AR288" s="18">
        <v>0</v>
      </c>
      <c r="AS288" s="18">
        <v>1</v>
      </c>
      <c r="AT288" s="18">
        <v>0</v>
      </c>
      <c r="AU288" s="18">
        <v>0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8">
        <v>0</v>
      </c>
      <c r="BB288" s="18">
        <v>0</v>
      </c>
      <c r="BC288" s="18">
        <v>0</v>
      </c>
      <c r="BD288" s="18">
        <v>0</v>
      </c>
      <c r="BE288" s="18">
        <v>0</v>
      </c>
      <c r="BF288" s="18">
        <v>0</v>
      </c>
      <c r="BG288" s="18">
        <v>0</v>
      </c>
      <c r="BH288" s="18">
        <v>0</v>
      </c>
      <c r="BI288" s="18">
        <v>0</v>
      </c>
      <c r="BJ288" s="18">
        <v>0</v>
      </c>
      <c r="BK288" s="18">
        <v>0</v>
      </c>
      <c r="BL288" s="18">
        <v>0</v>
      </c>
      <c r="BM288" s="18">
        <v>0</v>
      </c>
      <c r="BN288" s="18">
        <v>0</v>
      </c>
      <c r="BO288" s="18">
        <v>0</v>
      </c>
      <c r="BP288" s="18">
        <v>0</v>
      </c>
      <c r="BQ288" s="18">
        <v>0</v>
      </c>
      <c r="BR288" s="18">
        <v>0</v>
      </c>
      <c r="BS288" s="18">
        <v>0</v>
      </c>
      <c r="BT288" s="18">
        <v>-1</v>
      </c>
      <c r="BU288" s="18">
        <v>0</v>
      </c>
      <c r="BV288" s="18">
        <v>0</v>
      </c>
      <c r="BW288" s="18">
        <v>0</v>
      </c>
      <c r="BX288" s="18">
        <v>0</v>
      </c>
      <c r="BY288" s="18">
        <v>0</v>
      </c>
      <c r="BZ288" s="18">
        <v>0</v>
      </c>
      <c r="CA288" s="18">
        <v>0</v>
      </c>
      <c r="CB288" s="18">
        <v>0</v>
      </c>
      <c r="CC288" s="18">
        <v>0</v>
      </c>
      <c r="CD288" s="18">
        <v>0</v>
      </c>
    </row>
    <row r="289" spans="1:82">
      <c r="A289" s="18" t="s">
        <v>1458</v>
      </c>
      <c r="B289" s="18" t="str">
        <f>VLOOKUP(A289,All!H$2:J$465,3,FALSE)</f>
        <v>CHL | Hospital de Curicó</v>
      </c>
      <c r="C289" s="18"/>
      <c r="D289" s="18"/>
      <c r="E289" s="18">
        <f>VLOOKUP(A289,All!L$2:N$465,3,FALSE)</f>
        <v>744</v>
      </c>
      <c r="F289" s="18">
        <f>VLOOKUP(A289,All!O$2:P$465,2,FALSE)</f>
        <v>0</v>
      </c>
      <c r="G289" s="18" t="s">
        <v>1458</v>
      </c>
      <c r="H289" s="18">
        <v>1</v>
      </c>
      <c r="I289" s="18">
        <v>0</v>
      </c>
      <c r="J289" s="18">
        <v>1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1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18">
        <v>0</v>
      </c>
      <c r="AD289" s="18">
        <v>0</v>
      </c>
      <c r="AE289" s="18">
        <v>0</v>
      </c>
      <c r="AF289" s="18" t="s">
        <v>1458</v>
      </c>
      <c r="AG289" s="18">
        <v>1</v>
      </c>
      <c r="AH289" s="18">
        <v>1</v>
      </c>
      <c r="AI289" s="18">
        <v>1</v>
      </c>
      <c r="AJ289" s="18">
        <v>1</v>
      </c>
      <c r="AK289" s="18">
        <v>1</v>
      </c>
      <c r="AL289" s="18">
        <v>0</v>
      </c>
      <c r="AM289" s="18">
        <v>0</v>
      </c>
      <c r="AN289" s="18">
        <v>0</v>
      </c>
      <c r="AO289" s="18">
        <v>0</v>
      </c>
      <c r="AP289" s="21">
        <v>0</v>
      </c>
      <c r="AQ289" s="18">
        <v>0</v>
      </c>
      <c r="AR289" s="18">
        <v>0</v>
      </c>
      <c r="AS289" s="18">
        <v>1</v>
      </c>
      <c r="AT289" s="18">
        <v>0</v>
      </c>
      <c r="AU289" s="18">
        <v>0</v>
      </c>
      <c r="AV289" s="18">
        <v>0</v>
      </c>
      <c r="AW289" s="18">
        <v>0</v>
      </c>
      <c r="AX289" s="18">
        <v>0</v>
      </c>
      <c r="AY289" s="18">
        <v>0</v>
      </c>
      <c r="AZ289" s="18">
        <v>0</v>
      </c>
      <c r="BA289" s="18">
        <v>0</v>
      </c>
      <c r="BB289" s="18">
        <v>1</v>
      </c>
      <c r="BC289" s="18">
        <v>1</v>
      </c>
      <c r="BD289" s="18">
        <v>1</v>
      </c>
      <c r="BE289" s="18">
        <v>0</v>
      </c>
      <c r="BF289" s="18">
        <v>0</v>
      </c>
      <c r="BG289" s="18">
        <v>0</v>
      </c>
      <c r="BH289" s="18">
        <v>0</v>
      </c>
      <c r="BI289" s="18">
        <v>0</v>
      </c>
      <c r="BJ289" s="18">
        <v>0</v>
      </c>
      <c r="BK289" s="18">
        <v>0</v>
      </c>
      <c r="BL289" s="18">
        <v>0</v>
      </c>
      <c r="BM289" s="18">
        <v>0</v>
      </c>
      <c r="BN289" s="18">
        <v>0</v>
      </c>
      <c r="BO289" s="18">
        <v>0</v>
      </c>
      <c r="BP289" s="18">
        <v>0</v>
      </c>
      <c r="BQ289" s="18">
        <v>0</v>
      </c>
      <c r="BR289" s="18">
        <v>0</v>
      </c>
      <c r="BS289" s="18">
        <v>0</v>
      </c>
      <c r="BT289" s="18">
        <v>-1</v>
      </c>
      <c r="BU289" s="18">
        <v>0</v>
      </c>
      <c r="BV289" s="18">
        <v>0</v>
      </c>
      <c r="BW289" s="18">
        <v>0</v>
      </c>
      <c r="BX289" s="18">
        <v>0</v>
      </c>
      <c r="BY289" s="18">
        <v>0</v>
      </c>
      <c r="BZ289" s="18">
        <v>0</v>
      </c>
      <c r="CA289" s="18">
        <v>0</v>
      </c>
      <c r="CB289" s="18">
        <v>0</v>
      </c>
      <c r="CC289" s="18">
        <v>0</v>
      </c>
      <c r="CD289" s="18">
        <v>0</v>
      </c>
    </row>
    <row r="290" spans="1:82">
      <c r="A290" s="18" t="s">
        <v>1302</v>
      </c>
      <c r="B290" s="18" t="str">
        <f>VLOOKUP(A290,All!H$2:J$465,3,FALSE)</f>
        <v>CHL | MAUCO</v>
      </c>
      <c r="C290" s="18"/>
      <c r="D290" s="18"/>
      <c r="E290" s="18">
        <f>VLOOKUP(A290,All!L$2:N$465,3,FALSE)</f>
        <v>744</v>
      </c>
      <c r="F290" s="18">
        <f>VLOOKUP(A290,All!O$2:P$465,2,FALSE)</f>
        <v>0</v>
      </c>
      <c r="G290" s="18" t="s">
        <v>1302</v>
      </c>
      <c r="H290" s="18">
        <v>1</v>
      </c>
      <c r="I290" s="18">
        <v>0</v>
      </c>
      <c r="J290" s="18">
        <v>1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  <c r="AC290" s="18">
        <v>0</v>
      </c>
      <c r="AD290" s="18">
        <v>0</v>
      </c>
      <c r="AE290" s="18">
        <v>0</v>
      </c>
      <c r="AF290" s="18" t="s">
        <v>1302</v>
      </c>
      <c r="AG290" s="18">
        <v>1</v>
      </c>
      <c r="AH290" s="18">
        <v>1</v>
      </c>
      <c r="AI290" s="18">
        <v>1</v>
      </c>
      <c r="AJ290" s="18">
        <v>0</v>
      </c>
      <c r="AK290" s="18">
        <v>1</v>
      </c>
      <c r="AL290" s="18">
        <v>0</v>
      </c>
      <c r="AM290" s="18">
        <v>1</v>
      </c>
      <c r="AN290" s="18">
        <v>0</v>
      </c>
      <c r="AO290" s="18">
        <v>1</v>
      </c>
      <c r="AP290" s="21">
        <v>0</v>
      </c>
      <c r="AQ290" s="18">
        <v>1</v>
      </c>
      <c r="AR290" s="18">
        <v>0</v>
      </c>
      <c r="AS290" s="18">
        <v>1</v>
      </c>
      <c r="AT290" s="18">
        <v>0</v>
      </c>
      <c r="AU290" s="18">
        <v>0</v>
      </c>
      <c r="AV290" s="18">
        <v>0</v>
      </c>
      <c r="AW290" s="18">
        <v>0</v>
      </c>
      <c r="AX290" s="18">
        <v>0</v>
      </c>
      <c r="AY290" s="18">
        <v>0</v>
      </c>
      <c r="AZ290" s="18">
        <v>0</v>
      </c>
      <c r="BA290" s="18">
        <v>0</v>
      </c>
      <c r="BB290" s="18">
        <v>1</v>
      </c>
      <c r="BC290" s="18">
        <v>0</v>
      </c>
      <c r="BD290" s="18">
        <v>0</v>
      </c>
      <c r="BE290" s="18">
        <v>1</v>
      </c>
      <c r="BF290" s="18">
        <v>1</v>
      </c>
      <c r="BG290" s="18">
        <v>0</v>
      </c>
      <c r="BH290" s="18">
        <v>0</v>
      </c>
      <c r="BI290" s="18">
        <v>0</v>
      </c>
      <c r="BJ290" s="18">
        <v>0</v>
      </c>
      <c r="BK290" s="18">
        <v>0</v>
      </c>
      <c r="BL290" s="18">
        <v>0</v>
      </c>
      <c r="BM290" s="18">
        <v>0</v>
      </c>
      <c r="BN290" s="18">
        <v>0</v>
      </c>
      <c r="BO290" s="18">
        <v>0</v>
      </c>
      <c r="BP290" s="18">
        <v>0</v>
      </c>
      <c r="BQ290" s="18">
        <v>0</v>
      </c>
      <c r="BR290" s="18">
        <v>0</v>
      </c>
      <c r="BS290" s="18">
        <v>0</v>
      </c>
      <c r="BT290" s="18">
        <v>0</v>
      </c>
      <c r="BU290" s="18">
        <v>0</v>
      </c>
      <c r="BV290" s="18">
        <v>0</v>
      </c>
      <c r="BW290" s="18">
        <v>0</v>
      </c>
      <c r="BX290" s="18">
        <v>0</v>
      </c>
      <c r="BY290" s="18">
        <v>0</v>
      </c>
      <c r="BZ290" s="18">
        <v>0</v>
      </c>
      <c r="CA290" s="18">
        <v>0</v>
      </c>
      <c r="CB290" s="18">
        <v>0</v>
      </c>
      <c r="CC290" s="18">
        <v>0</v>
      </c>
      <c r="CD290" s="18">
        <v>0</v>
      </c>
    </row>
    <row r="291" spans="1:82">
      <c r="A291" s="18" t="s">
        <v>1171</v>
      </c>
      <c r="B291" s="18" t="str">
        <f>VLOOKUP(A291,All!H$2:J$465,3,FALSE)</f>
        <v>CHL | MAUCO</v>
      </c>
      <c r="C291" s="18"/>
      <c r="D291" s="18"/>
      <c r="E291" s="18">
        <f>VLOOKUP(A291,All!L$2:N$465,3,FALSE)</f>
        <v>744</v>
      </c>
      <c r="F291" s="18">
        <f>VLOOKUP(A291,All!O$2:P$465,2,FALSE)</f>
        <v>0</v>
      </c>
      <c r="G291" s="18" t="s">
        <v>1171</v>
      </c>
      <c r="H291" s="18">
        <v>1</v>
      </c>
      <c r="I291" s="18">
        <v>0</v>
      </c>
      <c r="J291" s="18">
        <v>0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  <c r="AC291" s="18">
        <v>0</v>
      </c>
      <c r="AD291" s="18">
        <v>0</v>
      </c>
      <c r="AE291" s="18">
        <v>1</v>
      </c>
      <c r="AF291" s="18" t="s">
        <v>1171</v>
      </c>
      <c r="AG291" s="18">
        <v>1</v>
      </c>
      <c r="AH291" s="18">
        <v>1</v>
      </c>
      <c r="AI291" s="18">
        <v>1</v>
      </c>
      <c r="AJ291" s="18">
        <v>1</v>
      </c>
      <c r="AK291" s="18">
        <v>1</v>
      </c>
      <c r="AL291" s="18">
        <v>0</v>
      </c>
      <c r="AM291" s="18">
        <v>1</v>
      </c>
      <c r="AN291" s="18">
        <v>0</v>
      </c>
      <c r="AO291" s="18">
        <v>0</v>
      </c>
      <c r="AP291" s="21">
        <v>0</v>
      </c>
      <c r="AQ291" s="18">
        <v>0</v>
      </c>
      <c r="AR291" s="18">
        <v>0</v>
      </c>
      <c r="AS291" s="18">
        <v>1</v>
      </c>
      <c r="AT291" s="18">
        <v>0</v>
      </c>
      <c r="AU291" s="18">
        <v>0</v>
      </c>
      <c r="AV291" s="18">
        <v>0</v>
      </c>
      <c r="AW291" s="18">
        <v>0</v>
      </c>
      <c r="AX291" s="18">
        <v>0</v>
      </c>
      <c r="AY291" s="18">
        <v>0</v>
      </c>
      <c r="AZ291" s="18">
        <v>0</v>
      </c>
      <c r="BA291" s="18">
        <v>0</v>
      </c>
      <c r="BB291" s="18">
        <v>1</v>
      </c>
      <c r="BC291" s="18">
        <v>0</v>
      </c>
      <c r="BD291" s="18">
        <v>0</v>
      </c>
      <c r="BE291" s="18">
        <v>0</v>
      </c>
      <c r="BF291" s="18">
        <v>0</v>
      </c>
      <c r="BG291" s="18">
        <v>0</v>
      </c>
      <c r="BH291" s="18">
        <v>0</v>
      </c>
      <c r="BI291" s="18">
        <v>0</v>
      </c>
      <c r="BJ291" s="18">
        <v>0</v>
      </c>
      <c r="BK291" s="18">
        <v>0</v>
      </c>
      <c r="BL291" s="18">
        <v>0</v>
      </c>
      <c r="BM291" s="18">
        <v>0</v>
      </c>
      <c r="BN291" s="18">
        <v>0</v>
      </c>
      <c r="BO291" s="18">
        <v>0</v>
      </c>
      <c r="BP291" s="18">
        <v>0</v>
      </c>
      <c r="BQ291" s="18">
        <v>0</v>
      </c>
      <c r="BR291" s="18">
        <v>0</v>
      </c>
      <c r="BS291" s="18">
        <v>0</v>
      </c>
      <c r="BT291" s="18">
        <v>-1</v>
      </c>
      <c r="BU291" s="18">
        <v>0</v>
      </c>
      <c r="BV291" s="18">
        <v>0</v>
      </c>
      <c r="BW291" s="18">
        <v>0</v>
      </c>
      <c r="BX291" s="18">
        <v>0</v>
      </c>
      <c r="BY291" s="18">
        <v>0</v>
      </c>
      <c r="BZ291" s="18">
        <v>0</v>
      </c>
      <c r="CA291" s="18">
        <v>0</v>
      </c>
      <c r="CB291" s="18">
        <v>0</v>
      </c>
      <c r="CC291" s="18">
        <v>0</v>
      </c>
      <c r="CD291" s="18">
        <v>0</v>
      </c>
    </row>
    <row r="292" spans="1:82">
      <c r="A292" s="18" t="s">
        <v>1172</v>
      </c>
      <c r="B292" s="18" t="str">
        <f>VLOOKUP(A292,All!H$2:J$465,3,FALSE)</f>
        <v>CHL | MAUCO</v>
      </c>
      <c r="C292" s="18"/>
      <c r="D292" s="18"/>
      <c r="E292" s="18">
        <f>VLOOKUP(A292,All!L$2:N$465,3,FALSE)</f>
        <v>744</v>
      </c>
      <c r="F292" s="18">
        <f>VLOOKUP(A292,All!O$2:P$465,2,FALSE)</f>
        <v>0</v>
      </c>
      <c r="G292" s="18" t="s">
        <v>1172</v>
      </c>
      <c r="H292" s="18">
        <v>1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  <c r="AC292" s="18">
        <v>0</v>
      </c>
      <c r="AD292" s="18">
        <v>0</v>
      </c>
      <c r="AE292" s="18">
        <v>1</v>
      </c>
      <c r="AF292" s="18" t="s">
        <v>1172</v>
      </c>
      <c r="AG292" s="18">
        <v>1</v>
      </c>
      <c r="AH292" s="18">
        <v>1</v>
      </c>
      <c r="AI292" s="18">
        <v>1</v>
      </c>
      <c r="AJ292" s="18">
        <v>1</v>
      </c>
      <c r="AK292" s="18">
        <v>1</v>
      </c>
      <c r="AL292" s="18">
        <v>0</v>
      </c>
      <c r="AM292" s="18">
        <v>1</v>
      </c>
      <c r="AN292" s="18">
        <v>0</v>
      </c>
      <c r="AO292" s="18">
        <v>0</v>
      </c>
      <c r="AP292" s="21">
        <v>0</v>
      </c>
      <c r="AQ292" s="18">
        <v>0</v>
      </c>
      <c r="AR292" s="18">
        <v>0</v>
      </c>
      <c r="AS292" s="18">
        <v>1</v>
      </c>
      <c r="AT292" s="18">
        <v>0</v>
      </c>
      <c r="AU292" s="18">
        <v>0</v>
      </c>
      <c r="AV292" s="18">
        <v>0</v>
      </c>
      <c r="AW292" s="18">
        <v>0</v>
      </c>
      <c r="AX292" s="18">
        <v>0</v>
      </c>
      <c r="AY292" s="18">
        <v>0</v>
      </c>
      <c r="AZ292" s="18">
        <v>0</v>
      </c>
      <c r="BA292" s="18">
        <v>0</v>
      </c>
      <c r="BB292" s="18">
        <v>1</v>
      </c>
      <c r="BC292" s="18">
        <v>0</v>
      </c>
      <c r="BD292" s="18">
        <v>0</v>
      </c>
      <c r="BE292" s="18">
        <v>0</v>
      </c>
      <c r="BF292" s="18">
        <v>0</v>
      </c>
      <c r="BG292" s="18">
        <v>0</v>
      </c>
      <c r="BH292" s="18">
        <v>0</v>
      </c>
      <c r="BI292" s="18">
        <v>0</v>
      </c>
      <c r="BJ292" s="18">
        <v>0</v>
      </c>
      <c r="BK292" s="18">
        <v>0</v>
      </c>
      <c r="BL292" s="18">
        <v>0</v>
      </c>
      <c r="BM292" s="18">
        <v>0</v>
      </c>
      <c r="BN292" s="18">
        <v>0</v>
      </c>
      <c r="BO292" s="18">
        <v>0</v>
      </c>
      <c r="BP292" s="18">
        <v>0</v>
      </c>
      <c r="BQ292" s="18">
        <v>0</v>
      </c>
      <c r="BR292" s="18">
        <v>0</v>
      </c>
      <c r="BS292" s="18">
        <v>0</v>
      </c>
      <c r="BT292" s="18">
        <v>-1</v>
      </c>
      <c r="BU292" s="18">
        <v>0</v>
      </c>
      <c r="BV292" s="18">
        <v>0</v>
      </c>
      <c r="BW292" s="18">
        <v>0</v>
      </c>
      <c r="BX292" s="18">
        <v>0</v>
      </c>
      <c r="BY292" s="18">
        <v>0</v>
      </c>
      <c r="BZ292" s="18">
        <v>0</v>
      </c>
      <c r="CA292" s="18">
        <v>0</v>
      </c>
      <c r="CB292" s="18">
        <v>0</v>
      </c>
      <c r="CC292" s="18">
        <v>0</v>
      </c>
      <c r="CD292" s="18">
        <v>0</v>
      </c>
    </row>
    <row r="293" spans="1:82">
      <c r="A293" s="18" t="s">
        <v>1463</v>
      </c>
      <c r="B293" s="18" t="str">
        <f>VLOOKUP(A293,All!H$2:J$465,3,FALSE)</f>
        <v>CHL | Hospital de Curicó</v>
      </c>
      <c r="C293" s="18"/>
      <c r="D293" s="18"/>
      <c r="E293" s="18">
        <f>VLOOKUP(A293,All!L$2:N$465,3,FALSE)</f>
        <v>744</v>
      </c>
      <c r="F293" s="18">
        <f>VLOOKUP(A293,All!O$2:P$465,2,FALSE)</f>
        <v>0</v>
      </c>
      <c r="G293" s="18" t="s">
        <v>1463</v>
      </c>
      <c r="H293" s="18">
        <v>1</v>
      </c>
      <c r="I293" s="18">
        <v>0</v>
      </c>
      <c r="J293" s="18">
        <v>1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18">
        <v>0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  <c r="AC293" s="18">
        <v>0</v>
      </c>
      <c r="AD293" s="18">
        <v>0</v>
      </c>
      <c r="AE293" s="18">
        <v>0</v>
      </c>
      <c r="AF293" s="18" t="s">
        <v>1463</v>
      </c>
      <c r="AG293" s="18">
        <v>0</v>
      </c>
      <c r="AH293" s="18">
        <v>0</v>
      </c>
      <c r="AI293" s="18">
        <v>1</v>
      </c>
      <c r="AJ293" s="18">
        <v>1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21">
        <v>0</v>
      </c>
      <c r="AQ293" s="18">
        <v>0</v>
      </c>
      <c r="AR293" s="18">
        <v>0</v>
      </c>
      <c r="AS293" s="18">
        <v>1</v>
      </c>
      <c r="AT293" s="18">
        <v>0</v>
      </c>
      <c r="AU293" s="18">
        <v>0</v>
      </c>
      <c r="AV293" s="18">
        <v>0</v>
      </c>
      <c r="AW293" s="18">
        <v>0</v>
      </c>
      <c r="AX293" s="18">
        <v>0</v>
      </c>
      <c r="AY293" s="18">
        <v>0</v>
      </c>
      <c r="AZ293" s="18">
        <v>0</v>
      </c>
      <c r="BA293" s="18">
        <v>0</v>
      </c>
      <c r="BB293" s="18">
        <v>1</v>
      </c>
      <c r="BC293" s="18">
        <v>0</v>
      </c>
      <c r="BD293" s="18">
        <v>1</v>
      </c>
      <c r="BE293" s="18">
        <v>0</v>
      </c>
      <c r="BF293" s="18">
        <v>0</v>
      </c>
      <c r="BG293" s="18">
        <v>0</v>
      </c>
      <c r="BH293" s="18">
        <v>0</v>
      </c>
      <c r="BI293" s="18">
        <v>0</v>
      </c>
      <c r="BJ293" s="18">
        <v>0</v>
      </c>
      <c r="BK293" s="18">
        <v>0</v>
      </c>
      <c r="BL293" s="18">
        <v>0</v>
      </c>
      <c r="BM293" s="18">
        <v>0</v>
      </c>
      <c r="BN293" s="18">
        <v>0</v>
      </c>
      <c r="BO293" s="18">
        <v>0</v>
      </c>
      <c r="BP293" s="18">
        <v>0</v>
      </c>
      <c r="BQ293" s="18">
        <v>0</v>
      </c>
      <c r="BR293" s="18">
        <v>0</v>
      </c>
      <c r="BS293" s="18">
        <v>0</v>
      </c>
      <c r="BT293" s="18">
        <v>-1</v>
      </c>
      <c r="BU293" s="18">
        <v>0</v>
      </c>
      <c r="BV293" s="18">
        <v>0</v>
      </c>
      <c r="BW293" s="18">
        <v>0</v>
      </c>
      <c r="BX293" s="18">
        <v>0</v>
      </c>
      <c r="BY293" s="18">
        <v>0</v>
      </c>
      <c r="BZ293" s="18">
        <v>0</v>
      </c>
      <c r="CA293" s="18">
        <v>0</v>
      </c>
      <c r="CB293" s="18">
        <v>0</v>
      </c>
      <c r="CC293" s="18">
        <v>0</v>
      </c>
      <c r="CD293" s="18">
        <v>0</v>
      </c>
    </row>
    <row r="294" spans="1:82">
      <c r="A294" s="18" t="s">
        <v>1541</v>
      </c>
      <c r="B294" s="18" t="str">
        <f>VLOOKUP(A294,All!H$2:J$465,3,FALSE)</f>
        <v>CHL | Hospital de Curicó</v>
      </c>
      <c r="C294" s="18"/>
      <c r="D294" s="18"/>
      <c r="E294" s="18">
        <f>VLOOKUP(A294,All!L$2:N$465,3,FALSE)</f>
        <v>744</v>
      </c>
      <c r="F294" s="18">
        <f>VLOOKUP(A294,All!O$2:P$465,2,FALSE)</f>
        <v>0</v>
      </c>
      <c r="G294" s="18" t="s">
        <v>1541</v>
      </c>
      <c r="H294" s="18">
        <v>1</v>
      </c>
      <c r="I294" s="18">
        <v>0</v>
      </c>
      <c r="J294" s="18">
        <v>1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  <c r="AC294" s="18">
        <v>0</v>
      </c>
      <c r="AD294" s="18">
        <v>0</v>
      </c>
      <c r="AE294" s="18">
        <v>0</v>
      </c>
      <c r="AF294" s="18" t="s">
        <v>1541</v>
      </c>
      <c r="AG294" s="18">
        <v>0</v>
      </c>
      <c r="AH294" s="18">
        <v>0</v>
      </c>
      <c r="AI294" s="18">
        <v>1</v>
      </c>
      <c r="AJ294" s="18">
        <v>1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21">
        <v>0</v>
      </c>
      <c r="AQ294" s="18">
        <v>0</v>
      </c>
      <c r="AR294" s="18">
        <v>0</v>
      </c>
      <c r="AS294" s="18">
        <v>1</v>
      </c>
      <c r="AT294" s="18">
        <v>0</v>
      </c>
      <c r="AU294" s="18">
        <v>0</v>
      </c>
      <c r="AV294" s="18">
        <v>0</v>
      </c>
      <c r="AW294" s="18">
        <v>0</v>
      </c>
      <c r="AX294" s="18">
        <v>0</v>
      </c>
      <c r="AY294" s="18">
        <v>0</v>
      </c>
      <c r="AZ294" s="18">
        <v>0</v>
      </c>
      <c r="BA294" s="18">
        <v>0</v>
      </c>
      <c r="BB294" s="18">
        <v>1</v>
      </c>
      <c r="BC294" s="18">
        <v>0</v>
      </c>
      <c r="BD294" s="18">
        <v>1</v>
      </c>
      <c r="BE294" s="18">
        <v>0</v>
      </c>
      <c r="BF294" s="18">
        <v>0</v>
      </c>
      <c r="BG294" s="18">
        <v>0</v>
      </c>
      <c r="BH294" s="18">
        <v>0</v>
      </c>
      <c r="BI294" s="18">
        <v>0</v>
      </c>
      <c r="BJ294" s="18">
        <v>0</v>
      </c>
      <c r="BK294" s="18">
        <v>0</v>
      </c>
      <c r="BL294" s="18">
        <v>0</v>
      </c>
      <c r="BM294" s="18">
        <v>0</v>
      </c>
      <c r="BN294" s="18">
        <v>0</v>
      </c>
      <c r="BO294" s="18">
        <v>0</v>
      </c>
      <c r="BP294" s="18">
        <v>0</v>
      </c>
      <c r="BQ294" s="18">
        <v>0</v>
      </c>
      <c r="BR294" s="18">
        <v>0</v>
      </c>
      <c r="BS294" s="18">
        <v>0</v>
      </c>
      <c r="BT294" s="18">
        <v>-1</v>
      </c>
      <c r="BU294" s="18">
        <v>0</v>
      </c>
      <c r="BV294" s="18">
        <v>0</v>
      </c>
      <c r="BW294" s="18">
        <v>0</v>
      </c>
      <c r="BX294" s="18">
        <v>0</v>
      </c>
      <c r="BY294" s="18">
        <v>0</v>
      </c>
      <c r="BZ294" s="18">
        <v>0</v>
      </c>
      <c r="CA294" s="18">
        <v>0</v>
      </c>
      <c r="CB294" s="18">
        <v>0</v>
      </c>
      <c r="CC294" s="18">
        <v>0</v>
      </c>
      <c r="CD294" s="18">
        <v>0</v>
      </c>
    </row>
    <row r="295" spans="1:82">
      <c r="A295" s="18" t="s">
        <v>1204</v>
      </c>
      <c r="B295" s="18" t="str">
        <f>VLOOKUP(A295,All!H$2:J$465,3,FALSE)</f>
        <v>CHL | MAUCO</v>
      </c>
      <c r="C295" s="18"/>
      <c r="D295" s="18"/>
      <c r="E295" s="18">
        <f>VLOOKUP(A295,All!L$2:N$465,3,FALSE)</f>
        <v>744</v>
      </c>
      <c r="F295" s="18">
        <f>VLOOKUP(A295,All!O$2:P$465,2,FALSE)</f>
        <v>0</v>
      </c>
      <c r="G295" s="18" t="s">
        <v>1204</v>
      </c>
      <c r="H295" s="18">
        <v>1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18">
        <v>0</v>
      </c>
      <c r="W295" s="18">
        <v>0</v>
      </c>
      <c r="X295" s="18">
        <v>0</v>
      </c>
      <c r="Y295" s="18">
        <v>0</v>
      </c>
      <c r="Z295" s="18">
        <v>0</v>
      </c>
      <c r="AA295" s="18">
        <v>0</v>
      </c>
      <c r="AB295" s="18">
        <v>0</v>
      </c>
      <c r="AC295" s="18">
        <v>0</v>
      </c>
      <c r="AD295" s="18">
        <v>0</v>
      </c>
      <c r="AE295" s="18">
        <v>0</v>
      </c>
      <c r="AF295" s="18" t="s">
        <v>1204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21">
        <v>0</v>
      </c>
      <c r="AQ295" s="18">
        <v>0</v>
      </c>
      <c r="AR295" s="18">
        <v>0</v>
      </c>
      <c r="AS295" s="18">
        <v>1</v>
      </c>
      <c r="AT295" s="18">
        <v>0</v>
      </c>
      <c r="AU295" s="18"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8">
        <v>0</v>
      </c>
      <c r="BB295" s="18">
        <v>0</v>
      </c>
      <c r="BC295" s="18">
        <v>0</v>
      </c>
      <c r="BD295" s="18">
        <v>1</v>
      </c>
      <c r="BE295" s="18">
        <v>0</v>
      </c>
      <c r="BF295" s="18">
        <v>0</v>
      </c>
      <c r="BG295" s="18">
        <v>0</v>
      </c>
      <c r="BH295" s="18">
        <v>0</v>
      </c>
      <c r="BI295" s="18">
        <v>0</v>
      </c>
      <c r="BJ295" s="18">
        <v>0</v>
      </c>
      <c r="BK295" s="18">
        <v>0</v>
      </c>
      <c r="BL295" s="18">
        <v>0</v>
      </c>
      <c r="BM295" s="18">
        <v>0</v>
      </c>
      <c r="BN295" s="18">
        <v>0</v>
      </c>
      <c r="BO295" s="18">
        <v>0</v>
      </c>
      <c r="BP295" s="18">
        <v>0</v>
      </c>
      <c r="BQ295" s="18">
        <v>0</v>
      </c>
      <c r="BR295" s="18">
        <v>0</v>
      </c>
      <c r="BS295" s="18">
        <v>0</v>
      </c>
      <c r="BT295" s="18">
        <v>0</v>
      </c>
      <c r="BU295" s="18">
        <v>0</v>
      </c>
      <c r="BV295" s="18">
        <v>0</v>
      </c>
      <c r="BW295" s="18">
        <v>0</v>
      </c>
      <c r="BX295" s="18">
        <v>0</v>
      </c>
      <c r="BY295" s="18">
        <v>0</v>
      </c>
      <c r="BZ295" s="18">
        <v>0</v>
      </c>
      <c r="CA295" s="18">
        <v>0</v>
      </c>
      <c r="CB295" s="18">
        <v>0</v>
      </c>
      <c r="CC295" s="18">
        <v>0</v>
      </c>
      <c r="CD295" s="18">
        <v>0</v>
      </c>
    </row>
    <row r="296" spans="1:82">
      <c r="A296" s="18" t="s">
        <v>1220</v>
      </c>
      <c r="B296" s="18" t="str">
        <f>VLOOKUP(A296,All!H$2:J$465,3,FALSE)</f>
        <v>CHL | MAUCO</v>
      </c>
      <c r="C296" s="18"/>
      <c r="D296" s="18"/>
      <c r="E296" s="18">
        <f>VLOOKUP(A296,All!L$2:N$465,3,FALSE)</f>
        <v>744</v>
      </c>
      <c r="F296" s="18">
        <f>VLOOKUP(A296,All!O$2:P$465,2,FALSE)</f>
        <v>0</v>
      </c>
      <c r="G296" s="18" t="s">
        <v>1220</v>
      </c>
      <c r="H296" s="18">
        <v>1</v>
      </c>
      <c r="I296" s="18">
        <v>0</v>
      </c>
      <c r="J296" s="18">
        <v>0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18">
        <v>0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18">
        <v>0</v>
      </c>
      <c r="W296" s="18">
        <v>0</v>
      </c>
      <c r="X296" s="18">
        <v>0</v>
      </c>
      <c r="Y296" s="18">
        <v>0</v>
      </c>
      <c r="Z296" s="18">
        <v>0</v>
      </c>
      <c r="AA296" s="18">
        <v>0</v>
      </c>
      <c r="AB296" s="18">
        <v>0</v>
      </c>
      <c r="AC296" s="18">
        <v>0</v>
      </c>
      <c r="AD296" s="18">
        <v>0</v>
      </c>
      <c r="AE296" s="18">
        <v>0</v>
      </c>
      <c r="AF296" s="18" t="s">
        <v>1220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21">
        <v>0</v>
      </c>
      <c r="AQ296" s="18">
        <v>0</v>
      </c>
      <c r="AR296" s="18">
        <v>0</v>
      </c>
      <c r="AS296" s="18">
        <v>1</v>
      </c>
      <c r="AT296" s="18">
        <v>0</v>
      </c>
      <c r="AU296" s="18">
        <v>0</v>
      </c>
      <c r="AV296" s="18">
        <v>0</v>
      </c>
      <c r="AW296" s="18">
        <v>0</v>
      </c>
      <c r="AX296" s="18">
        <v>0</v>
      </c>
      <c r="AY296" s="18">
        <v>0</v>
      </c>
      <c r="AZ296" s="18">
        <v>0</v>
      </c>
      <c r="BA296" s="18">
        <v>0</v>
      </c>
      <c r="BB296" s="18">
        <v>0</v>
      </c>
      <c r="BC296" s="18">
        <v>0</v>
      </c>
      <c r="BD296" s="18">
        <v>1</v>
      </c>
      <c r="BE296" s="18">
        <v>0</v>
      </c>
      <c r="BF296" s="18">
        <v>0</v>
      </c>
      <c r="BG296" s="18">
        <v>0</v>
      </c>
      <c r="BH296" s="18">
        <v>0</v>
      </c>
      <c r="BI296" s="18">
        <v>0</v>
      </c>
      <c r="BJ296" s="18">
        <v>0</v>
      </c>
      <c r="BK296" s="18">
        <v>0</v>
      </c>
      <c r="BL296" s="18">
        <v>0</v>
      </c>
      <c r="BM296" s="18">
        <v>0</v>
      </c>
      <c r="BN296" s="18">
        <v>0</v>
      </c>
      <c r="BO296" s="18">
        <v>0</v>
      </c>
      <c r="BP296" s="18">
        <v>0</v>
      </c>
      <c r="BQ296" s="18">
        <v>0</v>
      </c>
      <c r="BR296" s="18">
        <v>0</v>
      </c>
      <c r="BS296" s="18">
        <v>0</v>
      </c>
      <c r="BT296" s="18">
        <v>0</v>
      </c>
      <c r="BU296" s="18">
        <v>0</v>
      </c>
      <c r="BV296" s="18">
        <v>0</v>
      </c>
      <c r="BW296" s="18">
        <v>0</v>
      </c>
      <c r="BX296" s="18">
        <v>0</v>
      </c>
      <c r="BY296" s="18">
        <v>0</v>
      </c>
      <c r="BZ296" s="18">
        <v>0</v>
      </c>
      <c r="CA296" s="18">
        <v>0</v>
      </c>
      <c r="CB296" s="18">
        <v>0</v>
      </c>
      <c r="CC296" s="18">
        <v>0</v>
      </c>
      <c r="CD296" s="18">
        <v>0</v>
      </c>
    </row>
    <row r="297" spans="1:82">
      <c r="A297" s="18" t="s">
        <v>1306</v>
      </c>
      <c r="B297" s="18" t="str">
        <f>VLOOKUP(A297,All!H$2:J$465,3,FALSE)</f>
        <v>CHL | MAUCO</v>
      </c>
      <c r="C297" s="18"/>
      <c r="D297" s="18"/>
      <c r="E297" s="18">
        <f>VLOOKUP(A297,All!L$2:N$465,3,FALSE)</f>
        <v>744</v>
      </c>
      <c r="F297" s="18">
        <f>VLOOKUP(A297,All!O$2:P$465,2,FALSE)</f>
        <v>0</v>
      </c>
      <c r="G297" s="18" t="s">
        <v>1306</v>
      </c>
      <c r="H297" s="18">
        <v>1</v>
      </c>
      <c r="I297" s="18">
        <v>0</v>
      </c>
      <c r="J297" s="18">
        <v>-1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  <c r="U297" s="18">
        <v>0</v>
      </c>
      <c r="V297" s="18">
        <v>0</v>
      </c>
      <c r="W297" s="18">
        <v>0</v>
      </c>
      <c r="X297" s="18">
        <v>0</v>
      </c>
      <c r="Y297" s="18">
        <v>0</v>
      </c>
      <c r="Z297" s="18">
        <v>0</v>
      </c>
      <c r="AA297" s="18">
        <v>0</v>
      </c>
      <c r="AB297" s="18">
        <v>0</v>
      </c>
      <c r="AC297" s="18">
        <v>0</v>
      </c>
      <c r="AD297" s="18">
        <v>0</v>
      </c>
      <c r="AE297" s="18">
        <v>0</v>
      </c>
      <c r="AF297" s="18" t="s">
        <v>1306</v>
      </c>
      <c r="AG297" s="18">
        <v>1</v>
      </c>
      <c r="AH297" s="18">
        <v>1</v>
      </c>
      <c r="AI297" s="18">
        <v>1</v>
      </c>
      <c r="AJ297" s="18">
        <v>1</v>
      </c>
      <c r="AK297" s="18">
        <v>1</v>
      </c>
      <c r="AL297" s="18">
        <v>0</v>
      </c>
      <c r="AM297" s="18">
        <v>1</v>
      </c>
      <c r="AN297" s="18">
        <v>0</v>
      </c>
      <c r="AO297" s="18">
        <v>0</v>
      </c>
      <c r="AP297" s="21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18">
        <v>0</v>
      </c>
      <c r="AY297" s="18">
        <v>0</v>
      </c>
      <c r="AZ297" s="18">
        <v>0</v>
      </c>
      <c r="BA297" s="18">
        <v>0</v>
      </c>
      <c r="BB297" s="18">
        <v>0</v>
      </c>
      <c r="BC297" s="18">
        <v>0</v>
      </c>
      <c r="BD297" s="18">
        <v>0</v>
      </c>
      <c r="BE297" s="18">
        <v>0</v>
      </c>
      <c r="BF297" s="18">
        <v>0</v>
      </c>
      <c r="BG297" s="18">
        <v>0</v>
      </c>
      <c r="BH297" s="18">
        <v>0</v>
      </c>
      <c r="BI297" s="18">
        <v>0</v>
      </c>
      <c r="BJ297" s="18">
        <v>0</v>
      </c>
      <c r="BK297" s="18">
        <v>0</v>
      </c>
      <c r="BL297" s="18">
        <v>0</v>
      </c>
      <c r="BM297" s="18">
        <v>0</v>
      </c>
      <c r="BN297" s="18">
        <v>0</v>
      </c>
      <c r="BO297" s="18">
        <v>0</v>
      </c>
      <c r="BP297" s="18">
        <v>0</v>
      </c>
      <c r="BQ297" s="18">
        <v>0</v>
      </c>
      <c r="BR297" s="18">
        <v>0</v>
      </c>
      <c r="BS297" s="18">
        <v>0</v>
      </c>
      <c r="BT297" s="18">
        <v>-1</v>
      </c>
      <c r="BU297" s="18">
        <v>0</v>
      </c>
      <c r="BV297" s="18">
        <v>0</v>
      </c>
      <c r="BW297" s="18">
        <v>0</v>
      </c>
      <c r="BX297" s="18">
        <v>0</v>
      </c>
      <c r="BY297" s="18">
        <v>0</v>
      </c>
      <c r="BZ297" s="18">
        <v>0</v>
      </c>
      <c r="CA297" s="18">
        <v>0</v>
      </c>
      <c r="CB297" s="18">
        <v>0</v>
      </c>
      <c r="CC297" s="18">
        <v>0</v>
      </c>
      <c r="CD297" s="18">
        <v>0</v>
      </c>
    </row>
    <row r="298" spans="1:82">
      <c r="A298" s="18" t="s">
        <v>1338</v>
      </c>
      <c r="B298" s="18" t="str">
        <f>VLOOKUP(A298,All!H$2:J$465,3,FALSE)</f>
        <v>CHL | MAUCO</v>
      </c>
      <c r="C298" s="18"/>
      <c r="D298" s="18"/>
      <c r="E298" s="18">
        <f>VLOOKUP(A298,All!L$2:N$465,3,FALSE)</f>
        <v>746</v>
      </c>
      <c r="F298" s="18">
        <f>VLOOKUP(A298,All!O$2:P$465,2,FALSE)</f>
        <v>0</v>
      </c>
      <c r="G298" s="18" t="s">
        <v>1338</v>
      </c>
      <c r="H298" s="18">
        <v>0</v>
      </c>
      <c r="I298" s="18">
        <v>0</v>
      </c>
      <c r="J298" s="18">
        <v>0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18">
        <v>0</v>
      </c>
      <c r="Q298" s="18">
        <v>0</v>
      </c>
      <c r="R298" s="18">
        <v>1</v>
      </c>
      <c r="S298" s="18">
        <v>0</v>
      </c>
      <c r="T298" s="18">
        <v>0</v>
      </c>
      <c r="U298" s="18">
        <v>0</v>
      </c>
      <c r="V298" s="18">
        <v>0</v>
      </c>
      <c r="W298" s="18">
        <v>0</v>
      </c>
      <c r="X298" s="18">
        <v>0</v>
      </c>
      <c r="Y298" s="18">
        <v>0</v>
      </c>
      <c r="Z298" s="18">
        <v>0</v>
      </c>
      <c r="AA298" s="18">
        <v>0</v>
      </c>
      <c r="AB298" s="18">
        <v>0</v>
      </c>
      <c r="AC298" s="18">
        <v>0</v>
      </c>
      <c r="AD298" s="18">
        <v>0</v>
      </c>
      <c r="AE298" s="18">
        <v>0</v>
      </c>
      <c r="AF298" s="18" t="s">
        <v>1338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21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18">
        <v>0</v>
      </c>
      <c r="AY298" s="18">
        <v>0</v>
      </c>
      <c r="AZ298" s="18">
        <v>0</v>
      </c>
      <c r="BA298" s="18">
        <v>0</v>
      </c>
      <c r="BB298" s="18">
        <v>0</v>
      </c>
      <c r="BC298" s="18">
        <v>0</v>
      </c>
      <c r="BD298" s="18">
        <v>0</v>
      </c>
      <c r="BE298" s="18">
        <v>0</v>
      </c>
      <c r="BF298" s="18">
        <v>0</v>
      </c>
      <c r="BG298" s="18">
        <v>0</v>
      </c>
      <c r="BH298" s="18">
        <v>0</v>
      </c>
      <c r="BI298" s="18">
        <v>0</v>
      </c>
      <c r="BJ298" s="18">
        <v>0</v>
      </c>
      <c r="BK298" s="18">
        <v>0</v>
      </c>
      <c r="BL298" s="18">
        <v>0</v>
      </c>
      <c r="BM298" s="18">
        <v>0</v>
      </c>
      <c r="BN298" s="18">
        <v>0</v>
      </c>
      <c r="BO298" s="18">
        <v>0</v>
      </c>
      <c r="BP298" s="18">
        <v>0</v>
      </c>
      <c r="BQ298" s="18">
        <v>0</v>
      </c>
      <c r="BR298" s="18">
        <v>0</v>
      </c>
      <c r="BS298" s="18">
        <v>0</v>
      </c>
      <c r="BT298" s="18">
        <v>0</v>
      </c>
      <c r="BU298" s="18">
        <v>0</v>
      </c>
      <c r="BV298" s="18">
        <v>0</v>
      </c>
      <c r="BW298" s="18">
        <v>0</v>
      </c>
      <c r="BX298" s="18">
        <v>0</v>
      </c>
      <c r="BY298" s="18">
        <v>0</v>
      </c>
      <c r="BZ298" s="18">
        <v>0</v>
      </c>
      <c r="CA298" s="18">
        <v>0</v>
      </c>
      <c r="CB298" s="18">
        <v>0</v>
      </c>
      <c r="CC298" s="18">
        <v>0</v>
      </c>
      <c r="CD298" s="18">
        <v>0</v>
      </c>
    </row>
    <row r="299" spans="1:82">
      <c r="A299" s="18" t="s">
        <v>1477</v>
      </c>
      <c r="B299" s="18" t="str">
        <f>VLOOKUP(A299,All!H$2:J$465,3,FALSE)</f>
        <v>CHL | Hospital de Curicó</v>
      </c>
      <c r="C299" s="18"/>
      <c r="D299" s="18"/>
      <c r="E299" s="18">
        <f>VLOOKUP(A299,All!L$2:N$465,3,FALSE)</f>
        <v>877</v>
      </c>
      <c r="F299" s="18">
        <f>VLOOKUP(A299,All!O$2:P$465,2,FALSE)</f>
        <v>0</v>
      </c>
      <c r="G299" s="18" t="s">
        <v>1477</v>
      </c>
      <c r="H299" s="18">
        <v>0</v>
      </c>
      <c r="I299" s="18">
        <v>0</v>
      </c>
      <c r="J299" s="18">
        <v>0</v>
      </c>
      <c r="K299" s="18">
        <v>0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R299" s="18">
        <v>0</v>
      </c>
      <c r="S299" s="18">
        <v>1</v>
      </c>
      <c r="T299" s="18">
        <v>0</v>
      </c>
      <c r="U299" s="18">
        <v>0</v>
      </c>
      <c r="V299" s="18">
        <v>1</v>
      </c>
      <c r="W299" s="18">
        <v>0</v>
      </c>
      <c r="X299" s="18">
        <v>0</v>
      </c>
      <c r="Y299" s="18">
        <v>0</v>
      </c>
      <c r="Z299" s="18">
        <v>0</v>
      </c>
      <c r="AA299" s="18">
        <v>0</v>
      </c>
      <c r="AB299" s="18">
        <v>0</v>
      </c>
      <c r="AC299" s="18">
        <v>0</v>
      </c>
      <c r="AD299" s="18">
        <v>0</v>
      </c>
      <c r="AE299" s="18">
        <v>0</v>
      </c>
      <c r="AF299" s="18" t="s">
        <v>1477</v>
      </c>
      <c r="AG299" s="18">
        <v>1</v>
      </c>
      <c r="AH299" s="18">
        <v>1</v>
      </c>
      <c r="AI299" s="18">
        <v>1</v>
      </c>
      <c r="AJ299" s="18">
        <v>1</v>
      </c>
      <c r="AK299" s="18">
        <v>1</v>
      </c>
      <c r="AL299" s="18">
        <v>0</v>
      </c>
      <c r="AM299" s="18">
        <v>0</v>
      </c>
      <c r="AN299" s="18">
        <v>0</v>
      </c>
      <c r="AO299" s="18">
        <v>1</v>
      </c>
      <c r="AP299" s="21">
        <v>0</v>
      </c>
      <c r="AQ299" s="18">
        <v>1</v>
      </c>
      <c r="AR299" s="18">
        <v>0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8">
        <v>0</v>
      </c>
      <c r="BB299" s="18">
        <v>0</v>
      </c>
      <c r="BC299" s="18">
        <v>1</v>
      </c>
      <c r="BD299" s="18">
        <v>0</v>
      </c>
      <c r="BE299" s="18">
        <v>1</v>
      </c>
      <c r="BF299" s="18">
        <v>1</v>
      </c>
      <c r="BG299" s="18">
        <v>0</v>
      </c>
      <c r="BH299" s="18">
        <v>0</v>
      </c>
      <c r="BI299" s="18">
        <v>0</v>
      </c>
      <c r="BJ299" s="18">
        <v>0</v>
      </c>
      <c r="BK299" s="18">
        <v>0</v>
      </c>
      <c r="BL299" s="18">
        <v>0</v>
      </c>
      <c r="BM299" s="18">
        <v>0</v>
      </c>
      <c r="BN299" s="18">
        <v>0</v>
      </c>
      <c r="BO299" s="18">
        <v>0</v>
      </c>
      <c r="BP299" s="18">
        <v>0</v>
      </c>
      <c r="BQ299" s="18">
        <v>0</v>
      </c>
      <c r="BR299" s="18">
        <v>0</v>
      </c>
      <c r="BS299" s="18">
        <v>0</v>
      </c>
      <c r="BT299" s="18">
        <v>-1</v>
      </c>
      <c r="BU299" s="18">
        <v>0</v>
      </c>
      <c r="BV299" s="18">
        <v>0</v>
      </c>
      <c r="BW299" s="18">
        <v>0</v>
      </c>
      <c r="BX299" s="18">
        <v>0</v>
      </c>
      <c r="BY299" s="18">
        <v>0</v>
      </c>
      <c r="BZ299" s="18">
        <v>0</v>
      </c>
      <c r="CA299" s="18">
        <v>0</v>
      </c>
      <c r="CB299" s="18">
        <v>0</v>
      </c>
      <c r="CC299" s="18">
        <v>0</v>
      </c>
      <c r="CD299" s="18">
        <v>0</v>
      </c>
    </row>
    <row r="300" spans="1:82">
      <c r="A300" s="18" t="s">
        <v>1438</v>
      </c>
      <c r="B300" s="18" t="str">
        <f>VLOOKUP(A300,All!H$2:J$465,3,FALSE)</f>
        <v>CHL | MAUCO</v>
      </c>
      <c r="C300" s="18"/>
      <c r="D300" s="18"/>
      <c r="E300" s="18">
        <f>VLOOKUP(A300,All!L$2:N$465,3,FALSE)</f>
        <v>949</v>
      </c>
      <c r="F300" s="18">
        <f>VLOOKUP(A300,All!O$2:P$465,2,FALSE)</f>
        <v>0</v>
      </c>
      <c r="G300" s="18" t="s">
        <v>1438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1</v>
      </c>
      <c r="Q300" s="18">
        <v>0</v>
      </c>
      <c r="R300" s="18">
        <v>0</v>
      </c>
      <c r="S300" s="18">
        <v>0</v>
      </c>
      <c r="T300" s="18">
        <v>1</v>
      </c>
      <c r="U300" s="18">
        <v>0</v>
      </c>
      <c r="V300" s="18">
        <v>0</v>
      </c>
      <c r="W300" s="18">
        <v>0</v>
      </c>
      <c r="X300" s="18">
        <v>0</v>
      </c>
      <c r="Y300" s="18">
        <v>0</v>
      </c>
      <c r="Z300" s="18">
        <v>0</v>
      </c>
      <c r="AA300" s="18">
        <v>0</v>
      </c>
      <c r="AB300" s="18">
        <v>0</v>
      </c>
      <c r="AC300" s="18">
        <v>0</v>
      </c>
      <c r="AD300" s="18">
        <v>0</v>
      </c>
      <c r="AE300" s="18">
        <v>0</v>
      </c>
      <c r="AF300" s="18" t="s">
        <v>1438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18">
        <v>0</v>
      </c>
      <c r="AO300" s="18">
        <v>0</v>
      </c>
      <c r="AP300" s="21">
        <v>0</v>
      </c>
      <c r="AQ300" s="18">
        <v>1</v>
      </c>
      <c r="AR300" s="18">
        <v>0</v>
      </c>
      <c r="AS300" s="18">
        <v>1</v>
      </c>
      <c r="AT300" s="18">
        <v>0</v>
      </c>
      <c r="AU300" s="18"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8">
        <v>0</v>
      </c>
      <c r="BB300" s="18">
        <v>1</v>
      </c>
      <c r="BC300" s="18">
        <v>0</v>
      </c>
      <c r="BD300" s="18">
        <v>0</v>
      </c>
      <c r="BE300" s="18">
        <v>0</v>
      </c>
      <c r="BF300" s="18">
        <v>0</v>
      </c>
      <c r="BG300" s="18">
        <v>0</v>
      </c>
      <c r="BH300" s="18">
        <v>0</v>
      </c>
      <c r="BI300" s="18">
        <v>0</v>
      </c>
      <c r="BJ300" s="18">
        <v>0</v>
      </c>
      <c r="BK300" s="18">
        <v>0</v>
      </c>
      <c r="BL300" s="18">
        <v>0</v>
      </c>
      <c r="BM300" s="18">
        <v>0</v>
      </c>
      <c r="BN300" s="18">
        <v>0</v>
      </c>
      <c r="BO300" s="18">
        <v>0</v>
      </c>
      <c r="BP300" s="18">
        <v>0</v>
      </c>
      <c r="BQ300" s="18">
        <v>0</v>
      </c>
      <c r="BR300" s="18">
        <v>0</v>
      </c>
      <c r="BS300" s="18">
        <v>0</v>
      </c>
      <c r="BT300" s="18">
        <v>0</v>
      </c>
      <c r="BU300" s="18">
        <v>0</v>
      </c>
      <c r="BV300" s="18">
        <v>0</v>
      </c>
      <c r="BW300" s="18">
        <v>0</v>
      </c>
      <c r="BX300" s="18">
        <v>0</v>
      </c>
      <c r="BY300" s="18">
        <v>0</v>
      </c>
      <c r="BZ300" s="18">
        <v>0</v>
      </c>
      <c r="CA300" s="18">
        <v>0</v>
      </c>
      <c r="CB300" s="18">
        <v>0</v>
      </c>
      <c r="CC300" s="18">
        <v>0</v>
      </c>
      <c r="CD300" s="18">
        <v>0</v>
      </c>
    </row>
    <row r="301" spans="1:82">
      <c r="A301" s="18" t="s">
        <v>1193</v>
      </c>
      <c r="B301" s="18" t="str">
        <f>VLOOKUP(A301,All!H$2:J$465,3,FALSE)</f>
        <v>CHL | MAUCO</v>
      </c>
      <c r="C301" s="18"/>
      <c r="D301" s="18"/>
      <c r="E301" s="18">
        <f>VLOOKUP(A301,All!L$2:N$465,3,FALSE)</f>
        <v>973</v>
      </c>
      <c r="F301" s="18">
        <f>VLOOKUP(A301,All!O$2:P$465,2,FALSE)</f>
        <v>1</v>
      </c>
      <c r="G301" s="18" t="s">
        <v>1193</v>
      </c>
      <c r="H301" s="18">
        <v>1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  <c r="U301" s="18">
        <v>0</v>
      </c>
      <c r="V301" s="18">
        <v>0</v>
      </c>
      <c r="W301" s="18">
        <v>0</v>
      </c>
      <c r="X301" s="18">
        <v>0</v>
      </c>
      <c r="Y301" s="18">
        <v>1</v>
      </c>
      <c r="Z301" s="18">
        <v>0</v>
      </c>
      <c r="AA301" s="18">
        <v>0</v>
      </c>
      <c r="AB301" s="18">
        <v>0</v>
      </c>
      <c r="AC301" s="18">
        <v>0</v>
      </c>
      <c r="AD301" s="18">
        <v>0</v>
      </c>
      <c r="AE301" s="18">
        <v>0</v>
      </c>
      <c r="AF301" s="18" t="s">
        <v>1193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18">
        <v>0</v>
      </c>
      <c r="AO301" s="18">
        <v>0</v>
      </c>
      <c r="AP301" s="21">
        <v>0</v>
      </c>
      <c r="AQ301" s="18">
        <v>0</v>
      </c>
      <c r="AR301" s="18">
        <v>0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18">
        <v>0</v>
      </c>
      <c r="AY301" s="18">
        <v>0</v>
      </c>
      <c r="AZ301" s="18">
        <v>0</v>
      </c>
      <c r="BA301" s="18">
        <v>0</v>
      </c>
      <c r="BB301" s="18">
        <v>0</v>
      </c>
      <c r="BC301" s="18">
        <v>0</v>
      </c>
      <c r="BD301" s="18">
        <v>0</v>
      </c>
      <c r="BE301" s="18">
        <v>0</v>
      </c>
      <c r="BF301" s="18">
        <v>0</v>
      </c>
      <c r="BG301" s="18">
        <v>0</v>
      </c>
      <c r="BH301" s="18">
        <v>0</v>
      </c>
      <c r="BI301" s="18">
        <v>0</v>
      </c>
      <c r="BJ301" s="18">
        <v>0</v>
      </c>
      <c r="BK301" s="18">
        <v>0</v>
      </c>
      <c r="BL301" s="18">
        <v>0</v>
      </c>
      <c r="BM301" s="18">
        <v>0</v>
      </c>
      <c r="BN301" s="18">
        <v>0</v>
      </c>
      <c r="BO301" s="18">
        <v>0</v>
      </c>
      <c r="BP301" s="18">
        <v>0</v>
      </c>
      <c r="BQ301" s="18">
        <v>0</v>
      </c>
      <c r="BR301" s="18">
        <v>0</v>
      </c>
      <c r="BS301" s="18">
        <v>0</v>
      </c>
      <c r="BT301" s="18">
        <v>0</v>
      </c>
      <c r="BU301" s="18">
        <v>0</v>
      </c>
      <c r="BV301" s="18">
        <v>0</v>
      </c>
      <c r="BW301" s="18">
        <v>0</v>
      </c>
      <c r="BX301" s="18">
        <v>0</v>
      </c>
      <c r="BY301" s="18">
        <v>0</v>
      </c>
      <c r="BZ301" s="18">
        <v>0</v>
      </c>
      <c r="CA301" s="18">
        <v>0</v>
      </c>
      <c r="CB301" s="18">
        <v>0</v>
      </c>
      <c r="CC301" s="18">
        <v>0</v>
      </c>
      <c r="CD301" s="18">
        <v>0</v>
      </c>
    </row>
    <row r="302" spans="1:82">
      <c r="A302" s="18" t="s">
        <v>1059</v>
      </c>
      <c r="B302" s="18" t="str">
        <f>VLOOKUP(A302,All!H$2:J$465,3,FALSE)</f>
        <v>CHL | Hospital Padre Hurtado</v>
      </c>
      <c r="C302" s="18">
        <v>14</v>
      </c>
      <c r="D302" s="18">
        <v>64</v>
      </c>
      <c r="E302" s="18">
        <f>VLOOKUP(A302,All!L$2:N$465,3,FALSE)</f>
        <v>1193</v>
      </c>
      <c r="F302" s="18">
        <f>VLOOKUP(A302,All!O$2:P$465,2,FALSE)</f>
        <v>0</v>
      </c>
      <c r="G302" s="18" t="s">
        <v>1059</v>
      </c>
      <c r="H302" s="18">
        <v>1</v>
      </c>
      <c r="I302" s="18">
        <v>0</v>
      </c>
      <c r="J302" s="18">
        <v>1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  <c r="U302" s="18">
        <v>0</v>
      </c>
      <c r="V302" s="18">
        <v>0</v>
      </c>
      <c r="W302" s="18">
        <v>0</v>
      </c>
      <c r="X302" s="18">
        <v>0</v>
      </c>
      <c r="Y302" s="18">
        <v>0</v>
      </c>
      <c r="Z302" s="18">
        <v>0</v>
      </c>
      <c r="AA302" s="18">
        <v>0</v>
      </c>
      <c r="AB302" s="18">
        <v>0</v>
      </c>
      <c r="AC302" s="18">
        <v>0</v>
      </c>
      <c r="AD302" s="18">
        <v>0</v>
      </c>
      <c r="AE302" s="18">
        <v>0</v>
      </c>
      <c r="AF302" s="18" t="s">
        <v>1059</v>
      </c>
      <c r="AG302" s="18">
        <v>1</v>
      </c>
      <c r="AH302" s="18">
        <v>1</v>
      </c>
      <c r="AI302" s="18">
        <v>1</v>
      </c>
      <c r="AJ302" s="18">
        <v>1</v>
      </c>
      <c r="AK302" s="18">
        <v>1</v>
      </c>
      <c r="AL302" s="18">
        <v>1</v>
      </c>
      <c r="AM302" s="18">
        <v>1</v>
      </c>
      <c r="AN302" s="18">
        <v>1</v>
      </c>
      <c r="AO302" s="18">
        <v>0</v>
      </c>
      <c r="AP302" s="21">
        <v>0</v>
      </c>
      <c r="AQ302" s="18">
        <v>0</v>
      </c>
      <c r="AR302" s="18">
        <v>0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8">
        <v>0</v>
      </c>
      <c r="BB302" s="18">
        <v>0</v>
      </c>
      <c r="BC302" s="18">
        <v>0</v>
      </c>
      <c r="BD302" s="18">
        <v>0</v>
      </c>
      <c r="BE302" s="18">
        <v>0</v>
      </c>
      <c r="BF302" s="18">
        <v>0</v>
      </c>
      <c r="BG302" s="18">
        <v>0</v>
      </c>
      <c r="BH302" s="18">
        <v>0</v>
      </c>
      <c r="BI302" s="18">
        <v>0</v>
      </c>
      <c r="BJ302" s="18">
        <v>0</v>
      </c>
      <c r="BK302" s="18">
        <v>0</v>
      </c>
      <c r="BL302" s="18">
        <v>0</v>
      </c>
      <c r="BM302" s="18">
        <v>0</v>
      </c>
      <c r="BN302" s="18">
        <v>0</v>
      </c>
      <c r="BO302" s="18">
        <v>0</v>
      </c>
      <c r="BP302" s="18">
        <v>0</v>
      </c>
      <c r="BQ302" s="18">
        <v>0</v>
      </c>
      <c r="BR302" s="18">
        <v>0</v>
      </c>
      <c r="BS302" s="18">
        <v>0</v>
      </c>
      <c r="BT302" s="18">
        <v>-1</v>
      </c>
      <c r="BU302" s="18">
        <v>0</v>
      </c>
      <c r="BV302" s="18">
        <v>0</v>
      </c>
      <c r="BW302" s="18">
        <v>0</v>
      </c>
      <c r="BX302" s="18">
        <v>0</v>
      </c>
      <c r="BY302" s="18">
        <v>0</v>
      </c>
      <c r="BZ302" s="18">
        <v>0</v>
      </c>
      <c r="CA302" s="18">
        <v>0</v>
      </c>
      <c r="CB302" s="18">
        <v>0</v>
      </c>
      <c r="CC302" s="18">
        <v>0</v>
      </c>
      <c r="CD302" s="18">
        <v>0</v>
      </c>
    </row>
    <row r="303" spans="1:82">
      <c r="A303" s="18" t="s">
        <v>1231</v>
      </c>
      <c r="B303" s="18" t="str">
        <f>VLOOKUP(A303,All!H$2:J$465,3,FALSE)</f>
        <v>CHL | MAUCO</v>
      </c>
      <c r="C303" s="18">
        <v>14</v>
      </c>
      <c r="D303" s="18">
        <v>64</v>
      </c>
      <c r="E303" s="18">
        <f>VLOOKUP(A303,All!L$2:N$465,3,FALSE)</f>
        <v>1193</v>
      </c>
      <c r="F303" s="18">
        <f>VLOOKUP(A303,All!O$2:P$465,2,FALSE)</f>
        <v>0</v>
      </c>
      <c r="G303" s="18" t="s">
        <v>1231</v>
      </c>
      <c r="H303" s="18">
        <v>1</v>
      </c>
      <c r="I303" s="18">
        <v>0</v>
      </c>
      <c r="J303" s="18">
        <v>1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  <c r="U303" s="18">
        <v>0</v>
      </c>
      <c r="V303" s="18">
        <v>0</v>
      </c>
      <c r="W303" s="18">
        <v>0</v>
      </c>
      <c r="X303" s="18">
        <v>0</v>
      </c>
      <c r="Y303" s="18">
        <v>0</v>
      </c>
      <c r="Z303" s="18">
        <v>0</v>
      </c>
      <c r="AA303" s="18">
        <v>0</v>
      </c>
      <c r="AB303" s="18">
        <v>0</v>
      </c>
      <c r="AC303" s="18">
        <v>0</v>
      </c>
      <c r="AD303" s="18">
        <v>0</v>
      </c>
      <c r="AE303" s="18">
        <v>0</v>
      </c>
      <c r="AF303" s="18" t="s">
        <v>1231</v>
      </c>
      <c r="AG303" s="18">
        <v>1</v>
      </c>
      <c r="AH303" s="18">
        <v>1</v>
      </c>
      <c r="AI303" s="18">
        <v>1</v>
      </c>
      <c r="AJ303" s="18">
        <v>1</v>
      </c>
      <c r="AK303" s="18">
        <v>1</v>
      </c>
      <c r="AL303" s="18">
        <v>1</v>
      </c>
      <c r="AM303" s="18">
        <v>1</v>
      </c>
      <c r="AN303" s="18">
        <v>1</v>
      </c>
      <c r="AO303" s="18">
        <v>0</v>
      </c>
      <c r="AP303" s="21">
        <v>0</v>
      </c>
      <c r="AQ303" s="18">
        <v>0</v>
      </c>
      <c r="AR303" s="18">
        <v>0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8">
        <v>0</v>
      </c>
      <c r="BB303" s="18">
        <v>0</v>
      </c>
      <c r="BC303" s="18">
        <v>0</v>
      </c>
      <c r="BD303" s="18">
        <v>0</v>
      </c>
      <c r="BE303" s="18">
        <v>0</v>
      </c>
      <c r="BF303" s="18">
        <v>0</v>
      </c>
      <c r="BG303" s="18">
        <v>0</v>
      </c>
      <c r="BH303" s="18">
        <v>0</v>
      </c>
      <c r="BI303" s="18">
        <v>0</v>
      </c>
      <c r="BJ303" s="18">
        <v>0</v>
      </c>
      <c r="BK303" s="18">
        <v>0</v>
      </c>
      <c r="BL303" s="18">
        <v>0</v>
      </c>
      <c r="BM303" s="18">
        <v>0</v>
      </c>
      <c r="BN303" s="18">
        <v>0</v>
      </c>
      <c r="BO303" s="18">
        <v>0</v>
      </c>
      <c r="BP303" s="18">
        <v>0</v>
      </c>
      <c r="BQ303" s="18">
        <v>0</v>
      </c>
      <c r="BR303" s="18">
        <v>0</v>
      </c>
      <c r="BS303" s="18">
        <v>0</v>
      </c>
      <c r="BT303" s="18">
        <v>-1</v>
      </c>
      <c r="BU303" s="18">
        <v>0</v>
      </c>
      <c r="BV303" s="18">
        <v>0</v>
      </c>
      <c r="BW303" s="18">
        <v>0</v>
      </c>
      <c r="BX303" s="18">
        <v>0</v>
      </c>
      <c r="BY303" s="18">
        <v>0</v>
      </c>
      <c r="BZ303" s="18">
        <v>0</v>
      </c>
      <c r="CA303" s="18">
        <v>0</v>
      </c>
      <c r="CB303" s="18">
        <v>0</v>
      </c>
      <c r="CC303" s="18">
        <v>0</v>
      </c>
      <c r="CD303" s="18">
        <v>0</v>
      </c>
    </row>
    <row r="304" spans="1:82">
      <c r="A304" s="18" t="s">
        <v>1232</v>
      </c>
      <c r="B304" s="18" t="str">
        <f>VLOOKUP(A304,All!H$2:J$465,3,FALSE)</f>
        <v>CHL | MAUCO</v>
      </c>
      <c r="C304" s="18">
        <v>14</v>
      </c>
      <c r="D304" s="18">
        <v>64</v>
      </c>
      <c r="E304" s="18">
        <f>VLOOKUP(A304,All!L$2:N$465,3,FALSE)</f>
        <v>1193</v>
      </c>
      <c r="F304" s="18">
        <f>VLOOKUP(A304,All!O$2:P$465,2,FALSE)</f>
        <v>0</v>
      </c>
      <c r="G304" s="18" t="s">
        <v>1232</v>
      </c>
      <c r="H304" s="18">
        <v>1</v>
      </c>
      <c r="I304" s="18">
        <v>0</v>
      </c>
      <c r="J304" s="18">
        <v>1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  <c r="U304" s="18">
        <v>0</v>
      </c>
      <c r="V304" s="18">
        <v>0</v>
      </c>
      <c r="W304" s="18">
        <v>0</v>
      </c>
      <c r="X304" s="18">
        <v>0</v>
      </c>
      <c r="Y304" s="18">
        <v>0</v>
      </c>
      <c r="Z304" s="18">
        <v>0</v>
      </c>
      <c r="AA304" s="18">
        <v>0</v>
      </c>
      <c r="AB304" s="18">
        <v>0</v>
      </c>
      <c r="AC304" s="18">
        <v>0</v>
      </c>
      <c r="AD304" s="18">
        <v>0</v>
      </c>
      <c r="AE304" s="18">
        <v>0</v>
      </c>
      <c r="AF304" s="18" t="s">
        <v>1232</v>
      </c>
      <c r="AG304" s="18">
        <v>1</v>
      </c>
      <c r="AH304" s="18">
        <v>1</v>
      </c>
      <c r="AI304" s="18">
        <v>1</v>
      </c>
      <c r="AJ304" s="18">
        <v>1</v>
      </c>
      <c r="AK304" s="18">
        <v>1</v>
      </c>
      <c r="AL304" s="18">
        <v>1</v>
      </c>
      <c r="AM304" s="18">
        <v>1</v>
      </c>
      <c r="AN304" s="18">
        <v>1</v>
      </c>
      <c r="AO304" s="18">
        <v>0</v>
      </c>
      <c r="AP304" s="21">
        <v>0</v>
      </c>
      <c r="AQ304" s="18">
        <v>0</v>
      </c>
      <c r="AR304" s="18">
        <v>0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8">
        <v>0</v>
      </c>
      <c r="BB304" s="18">
        <v>0</v>
      </c>
      <c r="BC304" s="18">
        <v>0</v>
      </c>
      <c r="BD304" s="18">
        <v>0</v>
      </c>
      <c r="BE304" s="18">
        <v>0</v>
      </c>
      <c r="BF304" s="18">
        <v>0</v>
      </c>
      <c r="BG304" s="18">
        <v>0</v>
      </c>
      <c r="BH304" s="18">
        <v>0</v>
      </c>
      <c r="BI304" s="18">
        <v>0</v>
      </c>
      <c r="BJ304" s="18">
        <v>0</v>
      </c>
      <c r="BK304" s="18">
        <v>0</v>
      </c>
      <c r="BL304" s="18">
        <v>0</v>
      </c>
      <c r="BM304" s="18">
        <v>0</v>
      </c>
      <c r="BN304" s="18">
        <v>0</v>
      </c>
      <c r="BO304" s="18">
        <v>0</v>
      </c>
      <c r="BP304" s="18">
        <v>0</v>
      </c>
      <c r="BQ304" s="18">
        <v>0</v>
      </c>
      <c r="BR304" s="18">
        <v>0</v>
      </c>
      <c r="BS304" s="18">
        <v>0</v>
      </c>
      <c r="BT304" s="18">
        <v>-1</v>
      </c>
      <c r="BU304" s="18">
        <v>0</v>
      </c>
      <c r="BV304" s="18">
        <v>0</v>
      </c>
      <c r="BW304" s="18">
        <v>0</v>
      </c>
      <c r="BX304" s="18">
        <v>0</v>
      </c>
      <c r="BY304" s="18">
        <v>0</v>
      </c>
      <c r="BZ304" s="18">
        <v>0</v>
      </c>
      <c r="CA304" s="18">
        <v>0</v>
      </c>
      <c r="CB304" s="18">
        <v>0</v>
      </c>
      <c r="CC304" s="18">
        <v>0</v>
      </c>
      <c r="CD304" s="18">
        <v>0</v>
      </c>
    </row>
    <row r="305" spans="1:82">
      <c r="A305" s="18" t="s">
        <v>1236</v>
      </c>
      <c r="B305" s="18" t="str">
        <f>VLOOKUP(A305,All!H$2:J$465,3,FALSE)</f>
        <v>CHL | MAUCO</v>
      </c>
      <c r="C305" s="18"/>
      <c r="D305" s="18"/>
      <c r="E305" s="18">
        <f>VLOOKUP(A305,All!L$2:N$465,3,FALSE)</f>
        <v>1193</v>
      </c>
      <c r="F305" s="18">
        <f>VLOOKUP(A305,All!O$2:P$465,2,FALSE)</f>
        <v>0</v>
      </c>
      <c r="G305" s="18" t="s">
        <v>1236</v>
      </c>
      <c r="H305" s="18">
        <v>1</v>
      </c>
      <c r="I305" s="18">
        <v>0</v>
      </c>
      <c r="J305" s="18">
        <v>1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8">
        <v>0</v>
      </c>
      <c r="W305" s="18">
        <v>0</v>
      </c>
      <c r="X305" s="18">
        <v>0</v>
      </c>
      <c r="Y305" s="18">
        <v>0</v>
      </c>
      <c r="Z305" s="18">
        <v>0</v>
      </c>
      <c r="AA305" s="18">
        <v>0</v>
      </c>
      <c r="AB305" s="18">
        <v>0</v>
      </c>
      <c r="AC305" s="18">
        <v>0</v>
      </c>
      <c r="AD305" s="18">
        <v>0</v>
      </c>
      <c r="AE305" s="18">
        <v>0</v>
      </c>
      <c r="AF305" s="18" t="s">
        <v>1236</v>
      </c>
      <c r="AG305" s="18">
        <v>1</v>
      </c>
      <c r="AH305" s="18">
        <v>1</v>
      </c>
      <c r="AI305" s="18">
        <v>1</v>
      </c>
      <c r="AJ305" s="18">
        <v>1</v>
      </c>
      <c r="AK305" s="18">
        <v>1</v>
      </c>
      <c r="AL305" s="18">
        <v>1</v>
      </c>
      <c r="AM305" s="18">
        <v>1</v>
      </c>
      <c r="AN305" s="18">
        <v>1</v>
      </c>
      <c r="AO305" s="18">
        <v>0</v>
      </c>
      <c r="AP305" s="21">
        <v>0</v>
      </c>
      <c r="AQ305" s="18">
        <v>0</v>
      </c>
      <c r="AR305" s="18">
        <v>0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18">
        <v>0</v>
      </c>
      <c r="AY305" s="18">
        <v>0</v>
      </c>
      <c r="AZ305" s="18">
        <v>0</v>
      </c>
      <c r="BA305" s="18">
        <v>0</v>
      </c>
      <c r="BB305" s="18">
        <v>0</v>
      </c>
      <c r="BC305" s="18">
        <v>0</v>
      </c>
      <c r="BD305" s="18">
        <v>0</v>
      </c>
      <c r="BE305" s="18">
        <v>0</v>
      </c>
      <c r="BF305" s="18">
        <v>0</v>
      </c>
      <c r="BG305" s="18">
        <v>0</v>
      </c>
      <c r="BH305" s="18">
        <v>0</v>
      </c>
      <c r="BI305" s="18">
        <v>0</v>
      </c>
      <c r="BJ305" s="18">
        <v>0</v>
      </c>
      <c r="BK305" s="18">
        <v>0</v>
      </c>
      <c r="BL305" s="18">
        <v>0</v>
      </c>
      <c r="BM305" s="18">
        <v>0</v>
      </c>
      <c r="BN305" s="18">
        <v>0</v>
      </c>
      <c r="BO305" s="18">
        <v>0</v>
      </c>
      <c r="BP305" s="18">
        <v>0</v>
      </c>
      <c r="BQ305" s="18">
        <v>0</v>
      </c>
      <c r="BR305" s="18">
        <v>0</v>
      </c>
      <c r="BS305" s="18">
        <v>0</v>
      </c>
      <c r="BT305" s="18">
        <v>-1</v>
      </c>
      <c r="BU305" s="18">
        <v>0</v>
      </c>
      <c r="BV305" s="18">
        <v>0</v>
      </c>
      <c r="BW305" s="18">
        <v>0</v>
      </c>
      <c r="BX305" s="18">
        <v>0</v>
      </c>
      <c r="BY305" s="18">
        <v>0</v>
      </c>
      <c r="BZ305" s="18">
        <v>0</v>
      </c>
      <c r="CA305" s="18">
        <v>0</v>
      </c>
      <c r="CB305" s="18">
        <v>0</v>
      </c>
      <c r="CC305" s="18">
        <v>0</v>
      </c>
      <c r="CD305" s="18">
        <v>0</v>
      </c>
    </row>
    <row r="306" spans="1:82">
      <c r="A306" s="18" t="s">
        <v>1241</v>
      </c>
      <c r="B306" s="18" t="str">
        <f>VLOOKUP(A306,All!H$2:J$465,3,FALSE)</f>
        <v>CHL | MAUCO</v>
      </c>
      <c r="C306" s="18"/>
      <c r="D306" s="18"/>
      <c r="E306" s="18">
        <f>VLOOKUP(A306,All!L$2:N$465,3,FALSE)</f>
        <v>1193</v>
      </c>
      <c r="F306" s="18">
        <f>VLOOKUP(A306,All!O$2:P$465,2,FALSE)</f>
        <v>0</v>
      </c>
      <c r="G306" s="18" t="s">
        <v>1241</v>
      </c>
      <c r="H306" s="18">
        <v>1</v>
      </c>
      <c r="I306" s="18">
        <v>0</v>
      </c>
      <c r="J306" s="18">
        <v>1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  <c r="U306" s="18">
        <v>0</v>
      </c>
      <c r="V306" s="18">
        <v>0</v>
      </c>
      <c r="W306" s="18">
        <v>0</v>
      </c>
      <c r="X306" s="18">
        <v>0</v>
      </c>
      <c r="Y306" s="18">
        <v>0</v>
      </c>
      <c r="Z306" s="18">
        <v>0</v>
      </c>
      <c r="AA306" s="18">
        <v>0</v>
      </c>
      <c r="AB306" s="18">
        <v>0</v>
      </c>
      <c r="AC306" s="18">
        <v>0</v>
      </c>
      <c r="AD306" s="18">
        <v>0</v>
      </c>
      <c r="AE306" s="18">
        <v>0</v>
      </c>
      <c r="AF306" s="18" t="s">
        <v>1241</v>
      </c>
      <c r="AG306" s="18">
        <v>1</v>
      </c>
      <c r="AH306" s="18">
        <v>1</v>
      </c>
      <c r="AI306" s="18">
        <v>1</v>
      </c>
      <c r="AJ306" s="18">
        <v>1</v>
      </c>
      <c r="AK306" s="18">
        <v>1</v>
      </c>
      <c r="AL306" s="18">
        <v>1</v>
      </c>
      <c r="AM306" s="18">
        <v>1</v>
      </c>
      <c r="AN306" s="18">
        <v>1</v>
      </c>
      <c r="AO306" s="18">
        <v>0</v>
      </c>
      <c r="AP306" s="21">
        <v>0</v>
      </c>
      <c r="AQ306" s="18">
        <v>0</v>
      </c>
      <c r="AR306" s="18">
        <v>0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18">
        <v>0</v>
      </c>
      <c r="AY306" s="18">
        <v>0</v>
      </c>
      <c r="AZ306" s="18">
        <v>0</v>
      </c>
      <c r="BA306" s="18">
        <v>0</v>
      </c>
      <c r="BB306" s="18">
        <v>0</v>
      </c>
      <c r="BC306" s="18">
        <v>0</v>
      </c>
      <c r="BD306" s="18">
        <v>0</v>
      </c>
      <c r="BE306" s="18">
        <v>0</v>
      </c>
      <c r="BF306" s="18">
        <v>0</v>
      </c>
      <c r="BG306" s="18">
        <v>0</v>
      </c>
      <c r="BH306" s="18">
        <v>0</v>
      </c>
      <c r="BI306" s="18">
        <v>0</v>
      </c>
      <c r="BJ306" s="18">
        <v>0</v>
      </c>
      <c r="BK306" s="18">
        <v>0</v>
      </c>
      <c r="BL306" s="18">
        <v>0</v>
      </c>
      <c r="BM306" s="18">
        <v>0</v>
      </c>
      <c r="BN306" s="18">
        <v>0</v>
      </c>
      <c r="BO306" s="18">
        <v>0</v>
      </c>
      <c r="BP306" s="18">
        <v>0</v>
      </c>
      <c r="BQ306" s="18">
        <v>0</v>
      </c>
      <c r="BR306" s="18">
        <v>0</v>
      </c>
      <c r="BS306" s="18">
        <v>0</v>
      </c>
      <c r="BT306" s="18">
        <v>-1</v>
      </c>
      <c r="BU306" s="18">
        <v>0</v>
      </c>
      <c r="BV306" s="18">
        <v>0</v>
      </c>
      <c r="BW306" s="18">
        <v>0</v>
      </c>
      <c r="BX306" s="18">
        <v>0</v>
      </c>
      <c r="BY306" s="18">
        <v>0</v>
      </c>
      <c r="BZ306" s="18">
        <v>0</v>
      </c>
      <c r="CA306" s="18">
        <v>0</v>
      </c>
      <c r="CB306" s="18">
        <v>0</v>
      </c>
      <c r="CC306" s="18">
        <v>0</v>
      </c>
      <c r="CD306" s="18">
        <v>0</v>
      </c>
    </row>
    <row r="307" spans="1:82">
      <c r="A307" s="18" t="s">
        <v>1493</v>
      </c>
      <c r="B307" s="18" t="str">
        <f>VLOOKUP(A307,All!H$2:J$465,3,FALSE)</f>
        <v>CHL | Hospital de Curicó</v>
      </c>
      <c r="C307" s="18"/>
      <c r="D307" s="18"/>
      <c r="E307" s="18">
        <f>VLOOKUP(A307,All!L$2:N$465,3,FALSE)</f>
        <v>1193</v>
      </c>
      <c r="F307" s="18">
        <f>VLOOKUP(A307,All!O$2:P$465,2,FALSE)</f>
        <v>0</v>
      </c>
      <c r="G307" s="18" t="s">
        <v>1493</v>
      </c>
      <c r="H307" s="18">
        <v>1</v>
      </c>
      <c r="I307" s="18">
        <v>0</v>
      </c>
      <c r="J307" s="18">
        <v>1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  <c r="U307" s="18">
        <v>0</v>
      </c>
      <c r="V307" s="18">
        <v>0</v>
      </c>
      <c r="W307" s="18">
        <v>0</v>
      </c>
      <c r="X307" s="18">
        <v>0</v>
      </c>
      <c r="Y307" s="18">
        <v>0</v>
      </c>
      <c r="Z307" s="18">
        <v>0</v>
      </c>
      <c r="AA307" s="18">
        <v>0</v>
      </c>
      <c r="AB307" s="18">
        <v>0</v>
      </c>
      <c r="AC307" s="18">
        <v>0</v>
      </c>
      <c r="AD307" s="18">
        <v>0</v>
      </c>
      <c r="AE307" s="18">
        <v>0</v>
      </c>
      <c r="AF307" s="18" t="s">
        <v>1493</v>
      </c>
      <c r="AG307" s="18">
        <v>1</v>
      </c>
      <c r="AH307" s="18">
        <v>1</v>
      </c>
      <c r="AI307" s="18">
        <v>1</v>
      </c>
      <c r="AJ307" s="18">
        <v>1</v>
      </c>
      <c r="AK307" s="18">
        <v>1</v>
      </c>
      <c r="AL307" s="18">
        <v>1</v>
      </c>
      <c r="AM307" s="18">
        <v>1</v>
      </c>
      <c r="AN307" s="18">
        <v>1</v>
      </c>
      <c r="AO307" s="18">
        <v>0</v>
      </c>
      <c r="AP307" s="21">
        <v>0</v>
      </c>
      <c r="AQ307" s="18">
        <v>0</v>
      </c>
      <c r="AR307" s="18">
        <v>0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18">
        <v>0</v>
      </c>
      <c r="AY307" s="18">
        <v>0</v>
      </c>
      <c r="AZ307" s="18">
        <v>0</v>
      </c>
      <c r="BA307" s="18">
        <v>0</v>
      </c>
      <c r="BB307" s="18">
        <v>0</v>
      </c>
      <c r="BC307" s="18">
        <v>0</v>
      </c>
      <c r="BD307" s="18">
        <v>0</v>
      </c>
      <c r="BE307" s="18">
        <v>0</v>
      </c>
      <c r="BF307" s="18">
        <v>0</v>
      </c>
      <c r="BG307" s="18">
        <v>0</v>
      </c>
      <c r="BH307" s="18">
        <v>0</v>
      </c>
      <c r="BI307" s="18">
        <v>0</v>
      </c>
      <c r="BJ307" s="18">
        <v>0</v>
      </c>
      <c r="BK307" s="18">
        <v>0</v>
      </c>
      <c r="BL307" s="18">
        <v>0</v>
      </c>
      <c r="BM307" s="18">
        <v>0</v>
      </c>
      <c r="BN307" s="18">
        <v>0</v>
      </c>
      <c r="BO307" s="18">
        <v>0</v>
      </c>
      <c r="BP307" s="18">
        <v>0</v>
      </c>
      <c r="BQ307" s="18">
        <v>0</v>
      </c>
      <c r="BR307" s="18">
        <v>0</v>
      </c>
      <c r="BS307" s="18">
        <v>0</v>
      </c>
      <c r="BT307" s="18">
        <v>-1</v>
      </c>
      <c r="BU307" s="18">
        <v>0</v>
      </c>
      <c r="BV307" s="18">
        <v>0</v>
      </c>
      <c r="BW307" s="18">
        <v>0</v>
      </c>
      <c r="BX307" s="18">
        <v>0</v>
      </c>
      <c r="BY307" s="18">
        <v>0</v>
      </c>
      <c r="BZ307" s="18">
        <v>0</v>
      </c>
      <c r="CA307" s="18">
        <v>0</v>
      </c>
      <c r="CB307" s="18">
        <v>0</v>
      </c>
      <c r="CC307" s="18">
        <v>0</v>
      </c>
      <c r="CD307" s="18">
        <v>0</v>
      </c>
    </row>
    <row r="308" spans="1:82">
      <c r="A308" s="18" t="s">
        <v>1209</v>
      </c>
      <c r="B308" s="18" t="str">
        <f>VLOOKUP(A308,All!H$2:J$465,3,FALSE)</f>
        <v>CHL | MAUCO</v>
      </c>
      <c r="C308" s="18"/>
      <c r="D308" s="18"/>
      <c r="E308" s="18">
        <f>VLOOKUP(A308,All!L$2:N$465,3,FALSE)</f>
        <v>1193</v>
      </c>
      <c r="F308" s="18">
        <f>VLOOKUP(A308,All!O$2:P$465,2,FALSE)</f>
        <v>0</v>
      </c>
      <c r="G308" s="18" t="s">
        <v>1209</v>
      </c>
      <c r="H308" s="18">
        <v>1</v>
      </c>
      <c r="I308" s="18">
        <v>0</v>
      </c>
      <c r="J308" s="18">
        <v>1</v>
      </c>
      <c r="K308" s="18">
        <v>0</v>
      </c>
      <c r="L308" s="18">
        <v>0</v>
      </c>
      <c r="M308" s="18">
        <v>0</v>
      </c>
      <c r="N308" s="18">
        <v>0</v>
      </c>
      <c r="O308" s="18">
        <v>0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18">
        <v>0</v>
      </c>
      <c r="W308" s="18">
        <v>0</v>
      </c>
      <c r="X308" s="18">
        <v>0</v>
      </c>
      <c r="Y308" s="18">
        <v>0</v>
      </c>
      <c r="Z308" s="18">
        <v>0</v>
      </c>
      <c r="AA308" s="18">
        <v>0</v>
      </c>
      <c r="AB308" s="18">
        <v>0</v>
      </c>
      <c r="AC308" s="18">
        <v>0</v>
      </c>
      <c r="AD308" s="18">
        <v>0</v>
      </c>
      <c r="AE308" s="18">
        <v>0</v>
      </c>
      <c r="AF308" s="18" t="s">
        <v>1209</v>
      </c>
      <c r="AG308" s="18">
        <v>1</v>
      </c>
      <c r="AH308" s="18">
        <v>1</v>
      </c>
      <c r="AI308" s="18">
        <v>1</v>
      </c>
      <c r="AJ308" s="18">
        <v>1</v>
      </c>
      <c r="AK308" s="18">
        <v>0</v>
      </c>
      <c r="AL308" s="18">
        <v>1</v>
      </c>
      <c r="AM308" s="18">
        <v>1</v>
      </c>
      <c r="AN308" s="18">
        <v>1</v>
      </c>
      <c r="AO308" s="18">
        <v>0</v>
      </c>
      <c r="AP308" s="21">
        <v>0</v>
      </c>
      <c r="AQ308" s="18">
        <v>0</v>
      </c>
      <c r="AR308" s="18">
        <v>0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18">
        <v>0</v>
      </c>
      <c r="AY308" s="18">
        <v>0</v>
      </c>
      <c r="AZ308" s="18">
        <v>0</v>
      </c>
      <c r="BA308" s="18">
        <v>0</v>
      </c>
      <c r="BB308" s="18">
        <v>0</v>
      </c>
      <c r="BC308" s="18">
        <v>0</v>
      </c>
      <c r="BD308" s="18">
        <v>0</v>
      </c>
      <c r="BE308" s="18">
        <v>0</v>
      </c>
      <c r="BF308" s="18">
        <v>0</v>
      </c>
      <c r="BG308" s="18">
        <v>0</v>
      </c>
      <c r="BH308" s="18">
        <v>0</v>
      </c>
      <c r="BI308" s="18">
        <v>0</v>
      </c>
      <c r="BJ308" s="18">
        <v>0</v>
      </c>
      <c r="BK308" s="18">
        <v>0</v>
      </c>
      <c r="BL308" s="18">
        <v>0</v>
      </c>
      <c r="BM308" s="18">
        <v>0</v>
      </c>
      <c r="BN308" s="18">
        <v>0</v>
      </c>
      <c r="BO308" s="18">
        <v>0</v>
      </c>
      <c r="BP308" s="18">
        <v>0</v>
      </c>
      <c r="BQ308" s="18">
        <v>0</v>
      </c>
      <c r="BR308" s="18">
        <v>0</v>
      </c>
      <c r="BS308" s="18">
        <v>0</v>
      </c>
      <c r="BT308" s="18">
        <v>-1</v>
      </c>
      <c r="BU308" s="18">
        <v>0</v>
      </c>
      <c r="BV308" s="18">
        <v>0</v>
      </c>
      <c r="BW308" s="18">
        <v>0</v>
      </c>
      <c r="BX308" s="18">
        <v>0</v>
      </c>
      <c r="BY308" s="18">
        <v>0</v>
      </c>
      <c r="BZ308" s="18">
        <v>0</v>
      </c>
      <c r="CA308" s="18">
        <v>0</v>
      </c>
      <c r="CB308" s="18">
        <v>0</v>
      </c>
      <c r="CC308" s="18">
        <v>0</v>
      </c>
      <c r="CD308" s="18">
        <v>0</v>
      </c>
    </row>
    <row r="309" spans="1:82">
      <c r="A309" s="18" t="s">
        <v>1210</v>
      </c>
      <c r="B309" s="18" t="str">
        <f>VLOOKUP(A309,All!H$2:J$465,3,FALSE)</f>
        <v>CHL | MAUCO</v>
      </c>
      <c r="C309" s="18"/>
      <c r="D309" s="18"/>
      <c r="E309" s="18">
        <f>VLOOKUP(A309,All!L$2:N$465,3,FALSE)</f>
        <v>1193</v>
      </c>
      <c r="F309" s="18">
        <f>VLOOKUP(A309,All!O$2:P$465,2,FALSE)</f>
        <v>0</v>
      </c>
      <c r="G309" s="18" t="s">
        <v>1210</v>
      </c>
      <c r="H309" s="18">
        <v>1</v>
      </c>
      <c r="I309" s="18">
        <v>0</v>
      </c>
      <c r="J309" s="18">
        <v>1</v>
      </c>
      <c r="K309" s="18">
        <v>0</v>
      </c>
      <c r="L309" s="18">
        <v>0</v>
      </c>
      <c r="M309" s="18">
        <v>0</v>
      </c>
      <c r="N309" s="18">
        <v>0</v>
      </c>
      <c r="O309" s="18">
        <v>0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  <c r="U309" s="18">
        <v>0</v>
      </c>
      <c r="V309" s="18">
        <v>0</v>
      </c>
      <c r="W309" s="18">
        <v>0</v>
      </c>
      <c r="X309" s="18">
        <v>0</v>
      </c>
      <c r="Y309" s="18">
        <v>0</v>
      </c>
      <c r="Z309" s="18">
        <v>0</v>
      </c>
      <c r="AA309" s="18">
        <v>0</v>
      </c>
      <c r="AB309" s="18">
        <v>0</v>
      </c>
      <c r="AC309" s="18">
        <v>0</v>
      </c>
      <c r="AD309" s="18">
        <v>0</v>
      </c>
      <c r="AE309" s="18">
        <v>0</v>
      </c>
      <c r="AF309" s="18" t="s">
        <v>1210</v>
      </c>
      <c r="AG309" s="18">
        <v>1</v>
      </c>
      <c r="AH309" s="18">
        <v>1</v>
      </c>
      <c r="AI309" s="18">
        <v>1</v>
      </c>
      <c r="AJ309" s="18">
        <v>1</v>
      </c>
      <c r="AK309" s="18">
        <v>0</v>
      </c>
      <c r="AL309" s="18">
        <v>1</v>
      </c>
      <c r="AM309" s="18">
        <v>1</v>
      </c>
      <c r="AN309" s="18">
        <v>1</v>
      </c>
      <c r="AO309" s="18">
        <v>0</v>
      </c>
      <c r="AP309" s="21">
        <v>0</v>
      </c>
      <c r="AQ309" s="18">
        <v>0</v>
      </c>
      <c r="AR309" s="18">
        <v>0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18">
        <v>0</v>
      </c>
      <c r="AY309" s="18">
        <v>0</v>
      </c>
      <c r="AZ309" s="18">
        <v>0</v>
      </c>
      <c r="BA309" s="18">
        <v>0</v>
      </c>
      <c r="BB309" s="18">
        <v>0</v>
      </c>
      <c r="BC309" s="18">
        <v>0</v>
      </c>
      <c r="BD309" s="18">
        <v>0</v>
      </c>
      <c r="BE309" s="18">
        <v>0</v>
      </c>
      <c r="BF309" s="18">
        <v>0</v>
      </c>
      <c r="BG309" s="18">
        <v>0</v>
      </c>
      <c r="BH309" s="18">
        <v>0</v>
      </c>
      <c r="BI309" s="18">
        <v>0</v>
      </c>
      <c r="BJ309" s="18">
        <v>0</v>
      </c>
      <c r="BK309" s="18">
        <v>0</v>
      </c>
      <c r="BL309" s="18">
        <v>0</v>
      </c>
      <c r="BM309" s="18">
        <v>0</v>
      </c>
      <c r="BN309" s="18">
        <v>0</v>
      </c>
      <c r="BO309" s="18">
        <v>0</v>
      </c>
      <c r="BP309" s="18">
        <v>0</v>
      </c>
      <c r="BQ309" s="18">
        <v>0</v>
      </c>
      <c r="BR309" s="18">
        <v>0</v>
      </c>
      <c r="BS309" s="18">
        <v>0</v>
      </c>
      <c r="BT309" s="18">
        <v>-1</v>
      </c>
      <c r="BU309" s="18">
        <v>0</v>
      </c>
      <c r="BV309" s="18">
        <v>0</v>
      </c>
      <c r="BW309" s="18">
        <v>0</v>
      </c>
      <c r="BX309" s="18">
        <v>0</v>
      </c>
      <c r="BY309" s="18">
        <v>0</v>
      </c>
      <c r="BZ309" s="18">
        <v>0</v>
      </c>
      <c r="CA309" s="18">
        <v>0</v>
      </c>
      <c r="CB309" s="18">
        <v>0</v>
      </c>
      <c r="CC309" s="18">
        <v>0</v>
      </c>
      <c r="CD309" s="18">
        <v>0</v>
      </c>
    </row>
    <row r="310" spans="1:82">
      <c r="A310" s="18" t="s">
        <v>1367</v>
      </c>
      <c r="B310" s="18" t="str">
        <f>VLOOKUP(A310,All!H$2:J$465,3,FALSE)</f>
        <v>CHL | MAUCO</v>
      </c>
      <c r="C310" s="18"/>
      <c r="D310" s="18"/>
      <c r="E310" s="18">
        <f>VLOOKUP(A310,All!L$2:N$465,3,FALSE)</f>
        <v>1193</v>
      </c>
      <c r="F310" s="18">
        <f>VLOOKUP(A310,All!O$2:P$465,2,FALSE)</f>
        <v>0</v>
      </c>
      <c r="G310" s="18" t="s">
        <v>1367</v>
      </c>
      <c r="H310" s="18">
        <v>1</v>
      </c>
      <c r="I310" s="18">
        <v>0</v>
      </c>
      <c r="J310" s="18">
        <v>1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  <c r="U310" s="18">
        <v>0</v>
      </c>
      <c r="V310" s="18">
        <v>0</v>
      </c>
      <c r="W310" s="18">
        <v>0</v>
      </c>
      <c r="X310" s="18">
        <v>0</v>
      </c>
      <c r="Y310" s="18">
        <v>0</v>
      </c>
      <c r="Z310" s="18">
        <v>0</v>
      </c>
      <c r="AA310" s="18">
        <v>0</v>
      </c>
      <c r="AB310" s="18">
        <v>0</v>
      </c>
      <c r="AC310" s="18">
        <v>0</v>
      </c>
      <c r="AD310" s="18">
        <v>0</v>
      </c>
      <c r="AE310" s="18">
        <v>0</v>
      </c>
      <c r="AF310" s="18" t="s">
        <v>1367</v>
      </c>
      <c r="AG310" s="18">
        <v>1</v>
      </c>
      <c r="AH310" s="18">
        <v>1</v>
      </c>
      <c r="AI310" s="18">
        <v>1</v>
      </c>
      <c r="AJ310" s="18">
        <v>1</v>
      </c>
      <c r="AK310" s="18">
        <v>0</v>
      </c>
      <c r="AL310" s="18">
        <v>1</v>
      </c>
      <c r="AM310" s="18">
        <v>1</v>
      </c>
      <c r="AN310" s="18">
        <v>1</v>
      </c>
      <c r="AO310" s="18">
        <v>0</v>
      </c>
      <c r="AP310" s="21">
        <v>0</v>
      </c>
      <c r="AQ310" s="18">
        <v>0</v>
      </c>
      <c r="AR310" s="18">
        <v>0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18">
        <v>0</v>
      </c>
      <c r="AY310" s="18">
        <v>0</v>
      </c>
      <c r="AZ310" s="18">
        <v>0</v>
      </c>
      <c r="BA310" s="18">
        <v>0</v>
      </c>
      <c r="BB310" s="18">
        <v>0</v>
      </c>
      <c r="BC310" s="18">
        <v>0</v>
      </c>
      <c r="BD310" s="18">
        <v>0</v>
      </c>
      <c r="BE310" s="18">
        <v>0</v>
      </c>
      <c r="BF310" s="18">
        <v>0</v>
      </c>
      <c r="BG310" s="18">
        <v>0</v>
      </c>
      <c r="BH310" s="18">
        <v>0</v>
      </c>
      <c r="BI310" s="18">
        <v>0</v>
      </c>
      <c r="BJ310" s="18">
        <v>0</v>
      </c>
      <c r="BK310" s="18">
        <v>0</v>
      </c>
      <c r="BL310" s="18">
        <v>0</v>
      </c>
      <c r="BM310" s="18">
        <v>0</v>
      </c>
      <c r="BN310" s="18">
        <v>0</v>
      </c>
      <c r="BO310" s="18">
        <v>0</v>
      </c>
      <c r="BP310" s="18">
        <v>0</v>
      </c>
      <c r="BQ310" s="18">
        <v>0</v>
      </c>
      <c r="BR310" s="18">
        <v>0</v>
      </c>
      <c r="BS310" s="18">
        <v>0</v>
      </c>
      <c r="BT310" s="18">
        <v>-1</v>
      </c>
      <c r="BU310" s="18">
        <v>0</v>
      </c>
      <c r="BV310" s="18">
        <v>0</v>
      </c>
      <c r="BW310" s="18">
        <v>0</v>
      </c>
      <c r="BX310" s="18">
        <v>0</v>
      </c>
      <c r="BY310" s="18">
        <v>0</v>
      </c>
      <c r="BZ310" s="18">
        <v>0</v>
      </c>
      <c r="CA310" s="18">
        <v>0</v>
      </c>
      <c r="CB310" s="18">
        <v>0</v>
      </c>
      <c r="CC310" s="18">
        <v>0</v>
      </c>
      <c r="CD310" s="18">
        <v>0</v>
      </c>
    </row>
    <row r="311" spans="1:82">
      <c r="A311" s="18" t="s">
        <v>1094</v>
      </c>
      <c r="B311" s="18" t="str">
        <f>VLOOKUP(A311,All!H$2:J$465,3,FALSE)</f>
        <v>CHL | Hospital Padre Hurtado</v>
      </c>
      <c r="C311" s="18"/>
      <c r="D311" s="18"/>
      <c r="E311" s="18">
        <f>VLOOKUP(A311,All!L$2:N$465,3,FALSE)</f>
        <v>1193</v>
      </c>
      <c r="F311" s="18">
        <f>VLOOKUP(A311,All!O$2:P$465,2,FALSE)</f>
        <v>0</v>
      </c>
      <c r="G311" s="18" t="s">
        <v>1094</v>
      </c>
      <c r="H311" s="18">
        <v>1</v>
      </c>
      <c r="I311" s="18">
        <v>0</v>
      </c>
      <c r="J311" s="18">
        <v>1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18">
        <v>0</v>
      </c>
      <c r="W311" s="18">
        <v>0</v>
      </c>
      <c r="X311" s="18">
        <v>0</v>
      </c>
      <c r="Y311" s="18">
        <v>0</v>
      </c>
      <c r="Z311" s="18">
        <v>0</v>
      </c>
      <c r="AA311" s="18">
        <v>0</v>
      </c>
      <c r="AB311" s="18">
        <v>0</v>
      </c>
      <c r="AC311" s="18">
        <v>0</v>
      </c>
      <c r="AD311" s="18">
        <v>0</v>
      </c>
      <c r="AE311" s="18">
        <v>0</v>
      </c>
      <c r="AF311" s="18" t="s">
        <v>1094</v>
      </c>
      <c r="AG311" s="18">
        <v>1</v>
      </c>
      <c r="AH311" s="18">
        <v>1</v>
      </c>
      <c r="AI311" s="18">
        <v>0</v>
      </c>
      <c r="AJ311" s="18">
        <v>1</v>
      </c>
      <c r="AK311" s="18">
        <v>1</v>
      </c>
      <c r="AL311" s="18">
        <v>1</v>
      </c>
      <c r="AM311" s="18">
        <v>1</v>
      </c>
      <c r="AN311" s="18">
        <v>1</v>
      </c>
      <c r="AO311" s="18">
        <v>0</v>
      </c>
      <c r="AP311" s="21">
        <v>0</v>
      </c>
      <c r="AQ311" s="18">
        <v>0</v>
      </c>
      <c r="AR311" s="18">
        <v>0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8">
        <v>0</v>
      </c>
      <c r="BB311" s="18">
        <v>0</v>
      </c>
      <c r="BC311" s="18">
        <v>0</v>
      </c>
      <c r="BD311" s="18">
        <v>0</v>
      </c>
      <c r="BE311" s="18">
        <v>0</v>
      </c>
      <c r="BF311" s="18">
        <v>0</v>
      </c>
      <c r="BG311" s="18">
        <v>0</v>
      </c>
      <c r="BH311" s="18">
        <v>0</v>
      </c>
      <c r="BI311" s="18">
        <v>0</v>
      </c>
      <c r="BJ311" s="18">
        <v>0</v>
      </c>
      <c r="BK311" s="18">
        <v>0</v>
      </c>
      <c r="BL311" s="18">
        <v>0</v>
      </c>
      <c r="BM311" s="18">
        <v>0</v>
      </c>
      <c r="BN311" s="18">
        <v>0</v>
      </c>
      <c r="BO311" s="18">
        <v>0</v>
      </c>
      <c r="BP311" s="18">
        <v>0</v>
      </c>
      <c r="BQ311" s="18">
        <v>0</v>
      </c>
      <c r="BR311" s="18">
        <v>0</v>
      </c>
      <c r="BS311" s="18">
        <v>0</v>
      </c>
      <c r="BT311" s="18">
        <v>-1</v>
      </c>
      <c r="BU311" s="18">
        <v>0</v>
      </c>
      <c r="BV311" s="18">
        <v>0</v>
      </c>
      <c r="BW311" s="18">
        <v>0</v>
      </c>
      <c r="BX311" s="18">
        <v>0</v>
      </c>
      <c r="BY311" s="18">
        <v>0</v>
      </c>
      <c r="BZ311" s="18">
        <v>0</v>
      </c>
      <c r="CA311" s="18">
        <v>0</v>
      </c>
      <c r="CB311" s="18">
        <v>0</v>
      </c>
      <c r="CC311" s="18">
        <v>0</v>
      </c>
      <c r="CD311" s="18">
        <v>0</v>
      </c>
    </row>
    <row r="312" spans="1:82">
      <c r="A312" s="18" t="s">
        <v>1208</v>
      </c>
      <c r="B312" s="18" t="str">
        <f>VLOOKUP(A312,All!H$2:J$465,3,FALSE)</f>
        <v>CHL | MAUCO</v>
      </c>
      <c r="C312" s="18"/>
      <c r="D312" s="18"/>
      <c r="E312" s="18">
        <f>VLOOKUP(A312,All!L$2:N$465,3,FALSE)</f>
        <v>1193</v>
      </c>
      <c r="F312" s="18">
        <f>VLOOKUP(A312,All!O$2:P$465,2,FALSE)</f>
        <v>0</v>
      </c>
      <c r="G312" s="18" t="s">
        <v>1208</v>
      </c>
      <c r="H312" s="18">
        <v>1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  <c r="U312" s="18">
        <v>0</v>
      </c>
      <c r="V312" s="18">
        <v>0</v>
      </c>
      <c r="W312" s="18">
        <v>0</v>
      </c>
      <c r="X312" s="18">
        <v>0</v>
      </c>
      <c r="Y312" s="18">
        <v>0</v>
      </c>
      <c r="Z312" s="18">
        <v>0</v>
      </c>
      <c r="AA312" s="18">
        <v>0</v>
      </c>
      <c r="AB312" s="18">
        <v>0</v>
      </c>
      <c r="AC312" s="18">
        <v>0</v>
      </c>
      <c r="AD312" s="18">
        <v>0</v>
      </c>
      <c r="AE312" s="18">
        <v>0</v>
      </c>
      <c r="AF312" s="18" t="s">
        <v>1208</v>
      </c>
      <c r="AG312" s="18">
        <v>1</v>
      </c>
      <c r="AH312" s="18">
        <v>1</v>
      </c>
      <c r="AI312" s="18">
        <v>1</v>
      </c>
      <c r="AJ312" s="18">
        <v>-1</v>
      </c>
      <c r="AK312" s="18">
        <v>0</v>
      </c>
      <c r="AL312" s="18">
        <v>0</v>
      </c>
      <c r="AM312" s="18">
        <v>1</v>
      </c>
      <c r="AN312" s="18">
        <v>1</v>
      </c>
      <c r="AO312" s="18">
        <v>0</v>
      </c>
      <c r="AP312" s="21">
        <v>0</v>
      </c>
      <c r="AQ312" s="18">
        <v>0</v>
      </c>
      <c r="AR312" s="18">
        <v>0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18">
        <v>0</v>
      </c>
      <c r="AY312" s="18">
        <v>0</v>
      </c>
      <c r="AZ312" s="18">
        <v>0</v>
      </c>
      <c r="BA312" s="18">
        <v>0</v>
      </c>
      <c r="BB312" s="18">
        <v>0</v>
      </c>
      <c r="BC312" s="18">
        <v>0</v>
      </c>
      <c r="BD312" s="18">
        <v>0</v>
      </c>
      <c r="BE312" s="18">
        <v>0</v>
      </c>
      <c r="BF312" s="18">
        <v>0</v>
      </c>
      <c r="BG312" s="18">
        <v>0</v>
      </c>
      <c r="BH312" s="18">
        <v>0</v>
      </c>
      <c r="BI312" s="18">
        <v>0</v>
      </c>
      <c r="BJ312" s="18">
        <v>0</v>
      </c>
      <c r="BK312" s="18">
        <v>0</v>
      </c>
      <c r="BL312" s="18">
        <v>0</v>
      </c>
      <c r="BM312" s="18">
        <v>0</v>
      </c>
      <c r="BN312" s="18">
        <v>0</v>
      </c>
      <c r="BO312" s="18">
        <v>0</v>
      </c>
      <c r="BP312" s="18">
        <v>0</v>
      </c>
      <c r="BQ312" s="18">
        <v>0</v>
      </c>
      <c r="BR312" s="18">
        <v>0</v>
      </c>
      <c r="BS312" s="18">
        <v>0</v>
      </c>
      <c r="BT312" s="18">
        <v>-1</v>
      </c>
      <c r="BU312" s="18">
        <v>0</v>
      </c>
      <c r="BV312" s="18">
        <v>0</v>
      </c>
      <c r="BW312" s="18">
        <v>0</v>
      </c>
      <c r="BX312" s="18">
        <v>0</v>
      </c>
      <c r="BY312" s="18">
        <v>0</v>
      </c>
      <c r="BZ312" s="18">
        <v>0</v>
      </c>
      <c r="CA312" s="18">
        <v>0</v>
      </c>
      <c r="CB312" s="18">
        <v>0</v>
      </c>
      <c r="CC312" s="18">
        <v>0</v>
      </c>
      <c r="CD312" s="18">
        <v>0</v>
      </c>
    </row>
    <row r="313" spans="1:82">
      <c r="A313" s="18" t="s">
        <v>1472</v>
      </c>
      <c r="B313" s="18" t="str">
        <f>VLOOKUP(A313,All!H$2:J$465,3,FALSE)</f>
        <v>CHL | Hospital de Curicó</v>
      </c>
      <c r="C313" s="18"/>
      <c r="D313" s="18"/>
      <c r="E313" s="18">
        <f>VLOOKUP(A313,All!L$2:N$465,3,FALSE)</f>
        <v>1193</v>
      </c>
      <c r="F313" s="18">
        <f>VLOOKUP(A313,All!O$2:P$465,2,FALSE)</f>
        <v>0</v>
      </c>
      <c r="G313" s="18" t="s">
        <v>1472</v>
      </c>
      <c r="H313" s="18">
        <v>1</v>
      </c>
      <c r="I313" s="18">
        <v>0</v>
      </c>
      <c r="J313" s="18">
        <v>0</v>
      </c>
      <c r="K313" s="18">
        <v>0</v>
      </c>
      <c r="L313" s="18">
        <v>1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  <c r="U313" s="18">
        <v>0</v>
      </c>
      <c r="V313" s="18">
        <v>0</v>
      </c>
      <c r="W313" s="18">
        <v>0</v>
      </c>
      <c r="X313" s="18">
        <v>0</v>
      </c>
      <c r="Y313" s="18">
        <v>0</v>
      </c>
      <c r="Z313" s="18">
        <v>0</v>
      </c>
      <c r="AA313" s="18">
        <v>0</v>
      </c>
      <c r="AB313" s="18">
        <v>0</v>
      </c>
      <c r="AC313" s="18">
        <v>0</v>
      </c>
      <c r="AD313" s="18">
        <v>0</v>
      </c>
      <c r="AE313" s="18">
        <v>0</v>
      </c>
      <c r="AF313" s="18" t="s">
        <v>1472</v>
      </c>
      <c r="AG313" s="18">
        <v>0</v>
      </c>
      <c r="AH313" s="18">
        <v>0</v>
      </c>
      <c r="AI313" s="18">
        <v>1</v>
      </c>
      <c r="AJ313" s="18">
        <v>-1</v>
      </c>
      <c r="AK313" s="18">
        <v>0</v>
      </c>
      <c r="AL313" s="18">
        <v>0</v>
      </c>
      <c r="AM313" s="18">
        <v>0</v>
      </c>
      <c r="AN313" s="18">
        <v>1</v>
      </c>
      <c r="AO313" s="18">
        <v>0</v>
      </c>
      <c r="AP313" s="21">
        <v>0</v>
      </c>
      <c r="AQ313" s="18">
        <v>0</v>
      </c>
      <c r="AR313" s="18">
        <v>1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8">
        <v>0</v>
      </c>
      <c r="BB313" s="18">
        <v>0</v>
      </c>
      <c r="BC313" s="18">
        <v>0</v>
      </c>
      <c r="BD313" s="18">
        <v>0</v>
      </c>
      <c r="BE313" s="18">
        <v>0</v>
      </c>
      <c r="BF313" s="18">
        <v>0</v>
      </c>
      <c r="BG313" s="18">
        <v>0</v>
      </c>
      <c r="BH313" s="18">
        <v>0</v>
      </c>
      <c r="BI313" s="18">
        <v>0</v>
      </c>
      <c r="BJ313" s="18">
        <v>0</v>
      </c>
      <c r="BK313" s="18">
        <v>0</v>
      </c>
      <c r="BL313" s="18">
        <v>0</v>
      </c>
      <c r="BM313" s="18">
        <v>0</v>
      </c>
      <c r="BN313" s="18">
        <v>0</v>
      </c>
      <c r="BO313" s="18">
        <v>0</v>
      </c>
      <c r="BP313" s="18">
        <v>0</v>
      </c>
      <c r="BQ313" s="18">
        <v>0</v>
      </c>
      <c r="BR313" s="18">
        <v>0</v>
      </c>
      <c r="BS313" s="18">
        <v>0</v>
      </c>
      <c r="BT313" s="18">
        <v>0</v>
      </c>
      <c r="BU313" s="18">
        <v>0</v>
      </c>
      <c r="BV313" s="18">
        <v>0</v>
      </c>
      <c r="BW313" s="18">
        <v>0</v>
      </c>
      <c r="BX313" s="18">
        <v>0</v>
      </c>
      <c r="BY313" s="18">
        <v>0</v>
      </c>
      <c r="BZ313" s="18">
        <v>0</v>
      </c>
      <c r="CA313" s="18">
        <v>0</v>
      </c>
      <c r="CB313" s="18">
        <v>0</v>
      </c>
      <c r="CC313" s="18">
        <v>0</v>
      </c>
      <c r="CD313" s="18">
        <v>0</v>
      </c>
    </row>
    <row r="314" spans="1:82">
      <c r="A314" s="18" t="s">
        <v>1057</v>
      </c>
      <c r="B314" s="18" t="str">
        <f>VLOOKUP(A314,All!H$2:J$465,3,FALSE)</f>
        <v>CHL | Hospital Padre Hurtado</v>
      </c>
      <c r="C314" s="18"/>
      <c r="D314" s="18"/>
      <c r="E314" s="18">
        <f>VLOOKUP(A314,All!L$2:N$465,3,FALSE)</f>
        <v>1193</v>
      </c>
      <c r="F314" s="18">
        <f>VLOOKUP(A314,All!O$2:P$465,2,FALSE)</f>
        <v>0</v>
      </c>
      <c r="G314" s="18" t="s">
        <v>1057</v>
      </c>
      <c r="H314" s="18">
        <v>1</v>
      </c>
      <c r="I314" s="18">
        <v>0</v>
      </c>
      <c r="J314" s="18">
        <v>1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  <c r="U314" s="18">
        <v>0</v>
      </c>
      <c r="V314" s="18">
        <v>0</v>
      </c>
      <c r="W314" s="18">
        <v>0</v>
      </c>
      <c r="X314" s="18">
        <v>0</v>
      </c>
      <c r="Y314" s="18">
        <v>0</v>
      </c>
      <c r="Z314" s="18">
        <v>0</v>
      </c>
      <c r="AA314" s="18">
        <v>0</v>
      </c>
      <c r="AB314" s="18">
        <v>0</v>
      </c>
      <c r="AC314" s="18">
        <v>0</v>
      </c>
      <c r="AD314" s="18">
        <v>0</v>
      </c>
      <c r="AE314" s="18">
        <v>0</v>
      </c>
      <c r="AF314" s="18" t="s">
        <v>1057</v>
      </c>
      <c r="AG314" s="18">
        <v>1</v>
      </c>
      <c r="AH314" s="18">
        <v>1</v>
      </c>
      <c r="AI314" s="18">
        <v>0</v>
      </c>
      <c r="AJ314" s="18">
        <v>0</v>
      </c>
      <c r="AK314" s="18">
        <v>1</v>
      </c>
      <c r="AL314" s="18">
        <v>0</v>
      </c>
      <c r="AM314" s="18">
        <v>1</v>
      </c>
      <c r="AN314" s="18">
        <v>1</v>
      </c>
      <c r="AO314" s="18">
        <v>0</v>
      </c>
      <c r="AP314" s="21">
        <v>0</v>
      </c>
      <c r="AQ314" s="18">
        <v>0</v>
      </c>
      <c r="AR314" s="18">
        <v>0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8">
        <v>0</v>
      </c>
      <c r="BB314" s="18">
        <v>0</v>
      </c>
      <c r="BC314" s="18">
        <v>0</v>
      </c>
      <c r="BD314" s="18">
        <v>0</v>
      </c>
      <c r="BE314" s="18">
        <v>0</v>
      </c>
      <c r="BF314" s="18">
        <v>0</v>
      </c>
      <c r="BG314" s="18">
        <v>0</v>
      </c>
      <c r="BH314" s="18">
        <v>0</v>
      </c>
      <c r="BI314" s="18">
        <v>0</v>
      </c>
      <c r="BJ314" s="18">
        <v>0</v>
      </c>
      <c r="BK314" s="18">
        <v>0</v>
      </c>
      <c r="BL314" s="18">
        <v>0</v>
      </c>
      <c r="BM314" s="18">
        <v>0</v>
      </c>
      <c r="BN314" s="18">
        <v>0</v>
      </c>
      <c r="BO314" s="18">
        <v>0</v>
      </c>
      <c r="BP314" s="18">
        <v>0</v>
      </c>
      <c r="BQ314" s="18">
        <v>0</v>
      </c>
      <c r="BR314" s="18">
        <v>0</v>
      </c>
      <c r="BS314" s="18">
        <v>0</v>
      </c>
      <c r="BT314" s="18">
        <v>0</v>
      </c>
      <c r="BU314" s="18">
        <v>0</v>
      </c>
      <c r="BV314" s="18">
        <v>0</v>
      </c>
      <c r="BW314" s="18">
        <v>0</v>
      </c>
      <c r="BX314" s="18">
        <v>0</v>
      </c>
      <c r="BY314" s="18">
        <v>0</v>
      </c>
      <c r="BZ314" s="18">
        <v>0</v>
      </c>
      <c r="CA314" s="18">
        <v>0</v>
      </c>
      <c r="CB314" s="18">
        <v>0</v>
      </c>
      <c r="CC314" s="18">
        <v>0</v>
      </c>
      <c r="CD314" s="18">
        <v>0</v>
      </c>
    </row>
    <row r="315" spans="1:82">
      <c r="A315" s="18" t="s">
        <v>1201</v>
      </c>
      <c r="B315" s="18" t="str">
        <f>VLOOKUP(A315,All!H$2:J$465,3,FALSE)</f>
        <v>CHL | MAUCO</v>
      </c>
      <c r="C315" s="18"/>
      <c r="D315" s="18"/>
      <c r="E315" s="18">
        <f>VLOOKUP(A315,All!L$2:N$465,3,FALSE)</f>
        <v>1193</v>
      </c>
      <c r="F315" s="18">
        <f>VLOOKUP(A315,All!O$2:P$465,2,FALSE)</f>
        <v>0</v>
      </c>
      <c r="G315" s="18" t="s">
        <v>1201</v>
      </c>
      <c r="H315" s="18">
        <v>1</v>
      </c>
      <c r="I315" s="18">
        <v>0</v>
      </c>
      <c r="J315" s="18">
        <v>1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  <c r="U315" s="18">
        <v>0</v>
      </c>
      <c r="V315" s="18">
        <v>0</v>
      </c>
      <c r="W315" s="18">
        <v>0</v>
      </c>
      <c r="X315" s="18">
        <v>0</v>
      </c>
      <c r="Y315" s="18">
        <v>0</v>
      </c>
      <c r="Z315" s="18">
        <v>0</v>
      </c>
      <c r="AA315" s="18">
        <v>0</v>
      </c>
      <c r="AB315" s="18">
        <v>0</v>
      </c>
      <c r="AC315" s="18">
        <v>0</v>
      </c>
      <c r="AD315" s="18">
        <v>0</v>
      </c>
      <c r="AE315" s="18">
        <v>0</v>
      </c>
      <c r="AF315" s="18" t="s">
        <v>1201</v>
      </c>
      <c r="AG315" s="18">
        <v>0</v>
      </c>
      <c r="AH315" s="18">
        <v>1</v>
      </c>
      <c r="AI315" s="18">
        <v>0</v>
      </c>
      <c r="AJ315" s="18">
        <v>0</v>
      </c>
      <c r="AK315" s="18">
        <v>1</v>
      </c>
      <c r="AL315" s="18">
        <v>0</v>
      </c>
      <c r="AM315" s="18">
        <v>1</v>
      </c>
      <c r="AN315" s="18">
        <v>1</v>
      </c>
      <c r="AO315" s="18">
        <v>0</v>
      </c>
      <c r="AP315" s="21">
        <v>0</v>
      </c>
      <c r="AQ315" s="18">
        <v>0</v>
      </c>
      <c r="AR315" s="18">
        <v>0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8">
        <v>0</v>
      </c>
      <c r="BB315" s="18">
        <v>0</v>
      </c>
      <c r="BC315" s="18">
        <v>0</v>
      </c>
      <c r="BD315" s="18">
        <v>0</v>
      </c>
      <c r="BE315" s="18">
        <v>0</v>
      </c>
      <c r="BF315" s="18">
        <v>0</v>
      </c>
      <c r="BG315" s="18">
        <v>0</v>
      </c>
      <c r="BH315" s="18">
        <v>0</v>
      </c>
      <c r="BI315" s="18">
        <v>0</v>
      </c>
      <c r="BJ315" s="18">
        <v>0</v>
      </c>
      <c r="BK315" s="18">
        <v>0</v>
      </c>
      <c r="BL315" s="18">
        <v>0</v>
      </c>
      <c r="BM315" s="18">
        <v>0</v>
      </c>
      <c r="BN315" s="18">
        <v>0</v>
      </c>
      <c r="BO315" s="18">
        <v>0</v>
      </c>
      <c r="BP315" s="18">
        <v>0</v>
      </c>
      <c r="BQ315" s="18">
        <v>0</v>
      </c>
      <c r="BR315" s="18">
        <v>0</v>
      </c>
      <c r="BS315" s="18">
        <v>0</v>
      </c>
      <c r="BT315" s="18">
        <v>0</v>
      </c>
      <c r="BU315" s="18">
        <v>0</v>
      </c>
      <c r="BV315" s="18">
        <v>0</v>
      </c>
      <c r="BW315" s="18">
        <v>0</v>
      </c>
      <c r="BX315" s="18">
        <v>0</v>
      </c>
      <c r="BY315" s="18">
        <v>0</v>
      </c>
      <c r="BZ315" s="18">
        <v>0</v>
      </c>
      <c r="CA315" s="18">
        <v>0</v>
      </c>
      <c r="CB315" s="18">
        <v>0</v>
      </c>
      <c r="CC315" s="18">
        <v>0</v>
      </c>
      <c r="CD315" s="18">
        <v>0</v>
      </c>
    </row>
    <row r="316" spans="1:82">
      <c r="A316" s="18" t="s">
        <v>1293</v>
      </c>
      <c r="B316" s="18" t="str">
        <f>VLOOKUP(A316,All!H$2:J$465,3,FALSE)</f>
        <v>CHL | MAUCO</v>
      </c>
      <c r="C316" s="18"/>
      <c r="D316" s="18"/>
      <c r="E316" s="18">
        <f>VLOOKUP(A316,All!L$2:N$465,3,FALSE)</f>
        <v>1193</v>
      </c>
      <c r="F316" s="18">
        <f>VLOOKUP(A316,All!O$2:P$465,2,FALSE)</f>
        <v>0</v>
      </c>
      <c r="G316" s="18" t="s">
        <v>1293</v>
      </c>
      <c r="H316" s="18">
        <v>1</v>
      </c>
      <c r="I316" s="18">
        <v>0</v>
      </c>
      <c r="J316" s="18">
        <v>1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 t="s">
        <v>1293</v>
      </c>
      <c r="AG316" s="18">
        <v>0</v>
      </c>
      <c r="AH316" s="18">
        <v>0</v>
      </c>
      <c r="AI316" s="18">
        <v>0</v>
      </c>
      <c r="AJ316" s="18">
        <v>0</v>
      </c>
      <c r="AK316" s="18">
        <v>0</v>
      </c>
      <c r="AL316" s="18">
        <v>0</v>
      </c>
      <c r="AM316" s="18">
        <v>0</v>
      </c>
      <c r="AN316" s="18">
        <v>1</v>
      </c>
      <c r="AO316" s="18">
        <v>0</v>
      </c>
      <c r="AP316" s="21">
        <v>0</v>
      </c>
      <c r="AQ316" s="18">
        <v>0</v>
      </c>
      <c r="AR316" s="18">
        <v>0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8">
        <v>0</v>
      </c>
      <c r="BB316" s="18">
        <v>0</v>
      </c>
      <c r="BC316" s="18">
        <v>0</v>
      </c>
      <c r="BD316" s="18">
        <v>0</v>
      </c>
      <c r="BE316" s="18">
        <v>0</v>
      </c>
      <c r="BF316" s="18">
        <v>0</v>
      </c>
      <c r="BG316" s="18">
        <v>0</v>
      </c>
      <c r="BH316" s="18">
        <v>0</v>
      </c>
      <c r="BI316" s="18">
        <v>0</v>
      </c>
      <c r="BJ316" s="18">
        <v>0</v>
      </c>
      <c r="BK316" s="18">
        <v>0</v>
      </c>
      <c r="BL316" s="18">
        <v>0</v>
      </c>
      <c r="BM316" s="18">
        <v>0</v>
      </c>
      <c r="BN316" s="18">
        <v>0</v>
      </c>
      <c r="BO316" s="18">
        <v>0</v>
      </c>
      <c r="BP316" s="18">
        <v>0</v>
      </c>
      <c r="BQ316" s="18">
        <v>0</v>
      </c>
      <c r="BR316" s="18">
        <v>0</v>
      </c>
      <c r="BS316" s="18">
        <v>0</v>
      </c>
      <c r="BT316" s="18">
        <v>0</v>
      </c>
      <c r="BU316" s="18">
        <v>0</v>
      </c>
      <c r="BV316" s="18">
        <v>0</v>
      </c>
      <c r="BW316" s="18">
        <v>0</v>
      </c>
      <c r="BX316" s="18">
        <v>0</v>
      </c>
      <c r="BY316" s="18">
        <v>0</v>
      </c>
      <c r="BZ316" s="18">
        <v>0</v>
      </c>
      <c r="CA316" s="18">
        <v>0</v>
      </c>
      <c r="CB316" s="18">
        <v>0</v>
      </c>
      <c r="CC316" s="18">
        <v>0</v>
      </c>
      <c r="CD316" s="18">
        <v>0</v>
      </c>
    </row>
    <row r="317" spans="1:82">
      <c r="A317" s="18" t="s">
        <v>1024</v>
      </c>
      <c r="B317" s="18" t="str">
        <f>VLOOKUP(A317,All!H$2:J$465,3,FALSE)</f>
        <v>CHL | Hospital Padre Hurtado</v>
      </c>
      <c r="C317" s="18"/>
      <c r="D317" s="18"/>
      <c r="E317" s="18">
        <f>VLOOKUP(A317,All!L$2:N$465,3,FALSE)</f>
        <v>1193</v>
      </c>
      <c r="F317" s="18">
        <f>VLOOKUP(A317,All!O$2:P$465,2,FALSE)</f>
        <v>0</v>
      </c>
      <c r="G317" s="18" t="s">
        <v>1024</v>
      </c>
      <c r="H317" s="18">
        <v>1</v>
      </c>
      <c r="I317" s="18">
        <v>0</v>
      </c>
      <c r="J317" s="18">
        <v>1</v>
      </c>
      <c r="K317" s="18">
        <v>0</v>
      </c>
      <c r="L317" s="18">
        <v>0</v>
      </c>
      <c r="M317" s="18">
        <v>0</v>
      </c>
      <c r="N317" s="18">
        <v>0</v>
      </c>
      <c r="O317" s="18">
        <v>0</v>
      </c>
      <c r="P317" s="18">
        <v>0</v>
      </c>
      <c r="Q317" s="18">
        <v>0</v>
      </c>
      <c r="R317" s="18">
        <v>0</v>
      </c>
      <c r="S317" s="18">
        <v>0</v>
      </c>
      <c r="T317" s="18">
        <v>0</v>
      </c>
      <c r="U317" s="18">
        <v>0</v>
      </c>
      <c r="V317" s="18">
        <v>0</v>
      </c>
      <c r="W317" s="18">
        <v>0</v>
      </c>
      <c r="X317" s="18">
        <v>0</v>
      </c>
      <c r="Y317" s="18">
        <v>0</v>
      </c>
      <c r="Z317" s="18">
        <v>0</v>
      </c>
      <c r="AA317" s="18">
        <v>0</v>
      </c>
      <c r="AB317" s="18">
        <v>0</v>
      </c>
      <c r="AC317" s="18">
        <v>0</v>
      </c>
      <c r="AD317" s="18">
        <v>0</v>
      </c>
      <c r="AE317" s="18">
        <v>0</v>
      </c>
      <c r="AF317" s="18" t="s">
        <v>1024</v>
      </c>
      <c r="AG317" s="18">
        <v>1</v>
      </c>
      <c r="AH317" s="18">
        <v>0</v>
      </c>
      <c r="AI317" s="18">
        <v>1</v>
      </c>
      <c r="AJ317" s="18">
        <v>1</v>
      </c>
      <c r="AK317" s="18">
        <v>1</v>
      </c>
      <c r="AL317" s="18">
        <v>0</v>
      </c>
      <c r="AM317" s="18">
        <v>0</v>
      </c>
      <c r="AN317" s="18">
        <v>0</v>
      </c>
      <c r="AO317" s="18">
        <v>0</v>
      </c>
      <c r="AP317" s="21">
        <v>0</v>
      </c>
      <c r="AQ317" s="18">
        <v>0</v>
      </c>
      <c r="AR317" s="18">
        <v>0</v>
      </c>
      <c r="AS317" s="18">
        <v>1</v>
      </c>
      <c r="AT317" s="18">
        <v>0</v>
      </c>
      <c r="AU317" s="18">
        <v>0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8">
        <v>0</v>
      </c>
      <c r="BB317" s="18">
        <v>0</v>
      </c>
      <c r="BC317" s="18">
        <v>0</v>
      </c>
      <c r="BD317" s="18">
        <v>0</v>
      </c>
      <c r="BE317" s="18">
        <v>0</v>
      </c>
      <c r="BF317" s="18">
        <v>0</v>
      </c>
      <c r="BG317" s="18">
        <v>0</v>
      </c>
      <c r="BH317" s="18">
        <v>0</v>
      </c>
      <c r="BI317" s="18">
        <v>0</v>
      </c>
      <c r="BJ317" s="18">
        <v>0</v>
      </c>
      <c r="BK317" s="18">
        <v>0</v>
      </c>
      <c r="BL317" s="18">
        <v>0</v>
      </c>
      <c r="BM317" s="18">
        <v>0</v>
      </c>
      <c r="BN317" s="18">
        <v>0</v>
      </c>
      <c r="BO317" s="18">
        <v>0</v>
      </c>
      <c r="BP317" s="18">
        <v>0</v>
      </c>
      <c r="BQ317" s="18">
        <v>0</v>
      </c>
      <c r="BR317" s="18">
        <v>0</v>
      </c>
      <c r="BS317" s="18">
        <v>0</v>
      </c>
      <c r="BT317" s="18">
        <v>-1</v>
      </c>
      <c r="BU317" s="18">
        <v>0</v>
      </c>
      <c r="BV317" s="18">
        <v>0</v>
      </c>
      <c r="BW317" s="18">
        <v>0</v>
      </c>
      <c r="BX317" s="18">
        <v>0</v>
      </c>
      <c r="BY317" s="18">
        <v>0</v>
      </c>
      <c r="BZ317" s="18">
        <v>0</v>
      </c>
      <c r="CA317" s="18">
        <v>0</v>
      </c>
      <c r="CB317" s="18">
        <v>0</v>
      </c>
      <c r="CC317" s="18">
        <v>0</v>
      </c>
      <c r="CD317" s="18">
        <v>0</v>
      </c>
    </row>
    <row r="318" spans="1:82">
      <c r="A318" s="18" t="s">
        <v>1051</v>
      </c>
      <c r="B318" s="18" t="str">
        <f>VLOOKUP(A318,All!H$2:J$465,3,FALSE)</f>
        <v>CHL | Hospital Padre Hurtado</v>
      </c>
      <c r="C318" s="18"/>
      <c r="D318" s="18"/>
      <c r="E318" s="18">
        <f>VLOOKUP(A318,All!L$2:N$465,3,FALSE)</f>
        <v>1193</v>
      </c>
      <c r="F318" s="18">
        <f>VLOOKUP(A318,All!O$2:P$465,2,FALSE)</f>
        <v>0</v>
      </c>
      <c r="G318" s="18" t="s">
        <v>1051</v>
      </c>
      <c r="H318" s="18">
        <v>1</v>
      </c>
      <c r="I318" s="18">
        <v>0</v>
      </c>
      <c r="J318" s="18">
        <v>1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  <c r="U318" s="18">
        <v>0</v>
      </c>
      <c r="V318" s="18">
        <v>0</v>
      </c>
      <c r="W318" s="18">
        <v>0</v>
      </c>
      <c r="X318" s="18">
        <v>0</v>
      </c>
      <c r="Y318" s="18">
        <v>0</v>
      </c>
      <c r="Z318" s="18">
        <v>0</v>
      </c>
      <c r="AA318" s="18">
        <v>0</v>
      </c>
      <c r="AB318" s="18">
        <v>0</v>
      </c>
      <c r="AC318" s="18">
        <v>0</v>
      </c>
      <c r="AD318" s="18">
        <v>0</v>
      </c>
      <c r="AE318" s="18">
        <v>0</v>
      </c>
      <c r="AF318" s="18" t="s">
        <v>1051</v>
      </c>
      <c r="AG318" s="18">
        <v>1</v>
      </c>
      <c r="AH318" s="18">
        <v>0</v>
      </c>
      <c r="AI318" s="18">
        <v>1</v>
      </c>
      <c r="AJ318" s="18">
        <v>1</v>
      </c>
      <c r="AK318" s="18">
        <v>1</v>
      </c>
      <c r="AL318" s="18">
        <v>0</v>
      </c>
      <c r="AM318" s="18">
        <v>0</v>
      </c>
      <c r="AN318" s="18">
        <v>0</v>
      </c>
      <c r="AO318" s="18">
        <v>0</v>
      </c>
      <c r="AP318" s="21">
        <v>0</v>
      </c>
      <c r="AQ318" s="18">
        <v>0</v>
      </c>
      <c r="AR318" s="18">
        <v>0</v>
      </c>
      <c r="AS318" s="18">
        <v>1</v>
      </c>
      <c r="AT318" s="18">
        <v>0</v>
      </c>
      <c r="AU318" s="18"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8">
        <v>0</v>
      </c>
      <c r="BB318" s="18">
        <v>0</v>
      </c>
      <c r="BC318" s="18">
        <v>0</v>
      </c>
      <c r="BD318" s="18">
        <v>0</v>
      </c>
      <c r="BE318" s="18">
        <v>0</v>
      </c>
      <c r="BF318" s="18">
        <v>0</v>
      </c>
      <c r="BG318" s="18">
        <v>0</v>
      </c>
      <c r="BH318" s="18">
        <v>0</v>
      </c>
      <c r="BI318" s="18">
        <v>0</v>
      </c>
      <c r="BJ318" s="18">
        <v>0</v>
      </c>
      <c r="BK318" s="18">
        <v>0</v>
      </c>
      <c r="BL318" s="18">
        <v>0</v>
      </c>
      <c r="BM318" s="18">
        <v>0</v>
      </c>
      <c r="BN318" s="18">
        <v>0</v>
      </c>
      <c r="BO318" s="18">
        <v>0</v>
      </c>
      <c r="BP318" s="18">
        <v>0</v>
      </c>
      <c r="BQ318" s="18">
        <v>0</v>
      </c>
      <c r="BR318" s="18">
        <v>0</v>
      </c>
      <c r="BS318" s="18">
        <v>0</v>
      </c>
      <c r="BT318" s="18">
        <v>-1</v>
      </c>
      <c r="BU318" s="18">
        <v>0</v>
      </c>
      <c r="BV318" s="18">
        <v>0</v>
      </c>
      <c r="BW318" s="18">
        <v>0</v>
      </c>
      <c r="BX318" s="18">
        <v>0</v>
      </c>
      <c r="BY318" s="18">
        <v>0</v>
      </c>
      <c r="BZ318" s="18">
        <v>0</v>
      </c>
      <c r="CA318" s="18">
        <v>0</v>
      </c>
      <c r="CB318" s="18">
        <v>0</v>
      </c>
      <c r="CC318" s="18">
        <v>0</v>
      </c>
      <c r="CD318" s="18">
        <v>0</v>
      </c>
    </row>
    <row r="319" spans="1:82">
      <c r="A319" s="18" t="s">
        <v>1053</v>
      </c>
      <c r="B319" s="18" t="str">
        <f>VLOOKUP(A319,All!H$2:J$465,3,FALSE)</f>
        <v>CHL | Hospital Padre Hurtado</v>
      </c>
      <c r="C319" s="18"/>
      <c r="D319" s="18"/>
      <c r="E319" s="18">
        <f>VLOOKUP(A319,All!L$2:N$465,3,FALSE)</f>
        <v>1193</v>
      </c>
      <c r="F319" s="18">
        <f>VLOOKUP(A319,All!O$2:P$465,2,FALSE)</f>
        <v>0</v>
      </c>
      <c r="G319" s="18" t="s">
        <v>1053</v>
      </c>
      <c r="H319" s="18">
        <v>1</v>
      </c>
      <c r="I319" s="18">
        <v>0</v>
      </c>
      <c r="J319" s="18">
        <v>1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  <c r="U319" s="18">
        <v>0</v>
      </c>
      <c r="V319" s="18">
        <v>0</v>
      </c>
      <c r="W319" s="18">
        <v>0</v>
      </c>
      <c r="X319" s="18">
        <v>0</v>
      </c>
      <c r="Y319" s="18">
        <v>0</v>
      </c>
      <c r="Z319" s="18">
        <v>0</v>
      </c>
      <c r="AA319" s="18">
        <v>0</v>
      </c>
      <c r="AB319" s="18">
        <v>0</v>
      </c>
      <c r="AC319" s="18">
        <v>0</v>
      </c>
      <c r="AD319" s="18">
        <v>0</v>
      </c>
      <c r="AE319" s="18">
        <v>0</v>
      </c>
      <c r="AF319" s="18" t="s">
        <v>1053</v>
      </c>
      <c r="AG319" s="18">
        <v>1</v>
      </c>
      <c r="AH319" s="18">
        <v>0</v>
      </c>
      <c r="AI319" s="18">
        <v>1</v>
      </c>
      <c r="AJ319" s="18">
        <v>1</v>
      </c>
      <c r="AK319" s="18">
        <v>1</v>
      </c>
      <c r="AL319" s="18">
        <v>0</v>
      </c>
      <c r="AM319" s="18">
        <v>0</v>
      </c>
      <c r="AN319" s="18">
        <v>0</v>
      </c>
      <c r="AO319" s="18">
        <v>0</v>
      </c>
      <c r="AP319" s="21">
        <v>0</v>
      </c>
      <c r="AQ319" s="18">
        <v>0</v>
      </c>
      <c r="AR319" s="18">
        <v>0</v>
      </c>
      <c r="AS319" s="18">
        <v>1</v>
      </c>
      <c r="AT319" s="18">
        <v>0</v>
      </c>
      <c r="AU319" s="18">
        <v>0</v>
      </c>
      <c r="AV319" s="18">
        <v>0</v>
      </c>
      <c r="AW319" s="18">
        <v>0</v>
      </c>
      <c r="AX319" s="18">
        <v>0</v>
      </c>
      <c r="AY319" s="18">
        <v>0</v>
      </c>
      <c r="AZ319" s="18">
        <v>0</v>
      </c>
      <c r="BA319" s="18">
        <v>0</v>
      </c>
      <c r="BB319" s="18">
        <v>0</v>
      </c>
      <c r="BC319" s="18">
        <v>0</v>
      </c>
      <c r="BD319" s="18">
        <v>0</v>
      </c>
      <c r="BE319" s="18">
        <v>0</v>
      </c>
      <c r="BF319" s="18">
        <v>0</v>
      </c>
      <c r="BG319" s="18">
        <v>0</v>
      </c>
      <c r="BH319" s="18">
        <v>0</v>
      </c>
      <c r="BI319" s="18">
        <v>0</v>
      </c>
      <c r="BJ319" s="18">
        <v>0</v>
      </c>
      <c r="BK319" s="18">
        <v>0</v>
      </c>
      <c r="BL319" s="18">
        <v>0</v>
      </c>
      <c r="BM319" s="18">
        <v>0</v>
      </c>
      <c r="BN319" s="18">
        <v>0</v>
      </c>
      <c r="BO319" s="18">
        <v>0</v>
      </c>
      <c r="BP319" s="18">
        <v>0</v>
      </c>
      <c r="BQ319" s="18">
        <v>0</v>
      </c>
      <c r="BR319" s="18">
        <v>0</v>
      </c>
      <c r="BS319" s="18">
        <v>0</v>
      </c>
      <c r="BT319" s="18">
        <v>-1</v>
      </c>
      <c r="BU319" s="18">
        <v>0</v>
      </c>
      <c r="BV319" s="18">
        <v>0</v>
      </c>
      <c r="BW319" s="18">
        <v>0</v>
      </c>
      <c r="BX319" s="18">
        <v>0</v>
      </c>
      <c r="BY319" s="18">
        <v>0</v>
      </c>
      <c r="BZ319" s="18">
        <v>0</v>
      </c>
      <c r="CA319" s="18">
        <v>0</v>
      </c>
      <c r="CB319" s="18">
        <v>0</v>
      </c>
      <c r="CC319" s="18">
        <v>0</v>
      </c>
      <c r="CD319" s="18">
        <v>0</v>
      </c>
    </row>
    <row r="320" spans="1:82">
      <c r="A320" s="18" t="s">
        <v>1124</v>
      </c>
      <c r="B320" s="18" t="str">
        <f>VLOOKUP(A320,All!H$2:J$465,3,FALSE)</f>
        <v>CHL | Hospital Padre Hurtado</v>
      </c>
      <c r="C320" s="18"/>
      <c r="D320" s="18"/>
      <c r="E320" s="18">
        <f>VLOOKUP(A320,All!L$2:N$465,3,FALSE)</f>
        <v>1193</v>
      </c>
      <c r="F320" s="18">
        <f>VLOOKUP(A320,All!O$2:P$465,2,FALSE)</f>
        <v>0</v>
      </c>
      <c r="G320" s="18" t="s">
        <v>1124</v>
      </c>
      <c r="H320" s="18">
        <v>1</v>
      </c>
      <c r="I320" s="18">
        <v>0</v>
      </c>
      <c r="J320" s="18">
        <v>1</v>
      </c>
      <c r="K320" s="18">
        <v>0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18">
        <v>0</v>
      </c>
      <c r="W320" s="18">
        <v>0</v>
      </c>
      <c r="X320" s="18">
        <v>0</v>
      </c>
      <c r="Y320" s="18">
        <v>0</v>
      </c>
      <c r="Z320" s="18">
        <v>0</v>
      </c>
      <c r="AA320" s="18">
        <v>0</v>
      </c>
      <c r="AB320" s="18">
        <v>0</v>
      </c>
      <c r="AC320" s="18">
        <v>0</v>
      </c>
      <c r="AD320" s="18">
        <v>0</v>
      </c>
      <c r="AE320" s="18">
        <v>0</v>
      </c>
      <c r="AF320" s="18" t="s">
        <v>1124</v>
      </c>
      <c r="AG320" s="18">
        <v>1</v>
      </c>
      <c r="AH320" s="18">
        <v>0</v>
      </c>
      <c r="AI320" s="18">
        <v>1</v>
      </c>
      <c r="AJ320" s="18">
        <v>1</v>
      </c>
      <c r="AK320" s="18">
        <v>1</v>
      </c>
      <c r="AL320" s="18">
        <v>0</v>
      </c>
      <c r="AM320" s="18">
        <v>0</v>
      </c>
      <c r="AN320" s="18">
        <v>0</v>
      </c>
      <c r="AO320" s="18">
        <v>0</v>
      </c>
      <c r="AP320" s="21">
        <v>0</v>
      </c>
      <c r="AQ320" s="18">
        <v>0</v>
      </c>
      <c r="AR320" s="18">
        <v>0</v>
      </c>
      <c r="AS320" s="18">
        <v>1</v>
      </c>
      <c r="AT320" s="18">
        <v>0</v>
      </c>
      <c r="AU320" s="18">
        <v>0</v>
      </c>
      <c r="AV320" s="18">
        <v>0</v>
      </c>
      <c r="AW320" s="18">
        <v>0</v>
      </c>
      <c r="AX320" s="18">
        <v>0</v>
      </c>
      <c r="AY320" s="18">
        <v>0</v>
      </c>
      <c r="AZ320" s="18">
        <v>0</v>
      </c>
      <c r="BA320" s="18">
        <v>0</v>
      </c>
      <c r="BB320" s="18">
        <v>0</v>
      </c>
      <c r="BC320" s="18">
        <v>0</v>
      </c>
      <c r="BD320" s="18">
        <v>0</v>
      </c>
      <c r="BE320" s="18">
        <v>0</v>
      </c>
      <c r="BF320" s="18">
        <v>0</v>
      </c>
      <c r="BG320" s="18">
        <v>0</v>
      </c>
      <c r="BH320" s="18">
        <v>0</v>
      </c>
      <c r="BI320" s="18">
        <v>0</v>
      </c>
      <c r="BJ320" s="18">
        <v>0</v>
      </c>
      <c r="BK320" s="18">
        <v>0</v>
      </c>
      <c r="BL320" s="18">
        <v>0</v>
      </c>
      <c r="BM320" s="18">
        <v>0</v>
      </c>
      <c r="BN320" s="18">
        <v>0</v>
      </c>
      <c r="BO320" s="18">
        <v>0</v>
      </c>
      <c r="BP320" s="18">
        <v>0</v>
      </c>
      <c r="BQ320" s="18">
        <v>0</v>
      </c>
      <c r="BR320" s="18">
        <v>0</v>
      </c>
      <c r="BS320" s="18">
        <v>0</v>
      </c>
      <c r="BT320" s="18">
        <v>-1</v>
      </c>
      <c r="BU320" s="18">
        <v>0</v>
      </c>
      <c r="BV320" s="18">
        <v>0</v>
      </c>
      <c r="BW320" s="18">
        <v>0</v>
      </c>
      <c r="BX320" s="18">
        <v>0</v>
      </c>
      <c r="BY320" s="18">
        <v>0</v>
      </c>
      <c r="BZ320" s="18">
        <v>0</v>
      </c>
      <c r="CA320" s="18">
        <v>0</v>
      </c>
      <c r="CB320" s="18">
        <v>0</v>
      </c>
      <c r="CC320" s="18">
        <v>0</v>
      </c>
      <c r="CD320" s="18">
        <v>0</v>
      </c>
    </row>
    <row r="321" spans="1:82">
      <c r="A321" s="18" t="s">
        <v>1181</v>
      </c>
      <c r="B321" s="18" t="str">
        <f>VLOOKUP(A321,All!H$2:J$465,3,FALSE)</f>
        <v>CHL | MAUCO</v>
      </c>
      <c r="C321" s="18"/>
      <c r="D321" s="18"/>
      <c r="E321" s="18">
        <f>VLOOKUP(A321,All!L$2:N$465,3,FALSE)</f>
        <v>1193</v>
      </c>
      <c r="F321" s="18">
        <f>VLOOKUP(A321,All!O$2:P$465,2,FALSE)</f>
        <v>0</v>
      </c>
      <c r="G321" s="18" t="s">
        <v>1181</v>
      </c>
      <c r="H321" s="18">
        <v>1</v>
      </c>
      <c r="I321" s="18">
        <v>0</v>
      </c>
      <c r="J321" s="18">
        <v>1</v>
      </c>
      <c r="K321" s="18">
        <v>0</v>
      </c>
      <c r="L321" s="18">
        <v>0</v>
      </c>
      <c r="M321" s="18">
        <v>0</v>
      </c>
      <c r="N321" s="18">
        <v>0</v>
      </c>
      <c r="O321" s="18">
        <v>0</v>
      </c>
      <c r="P321" s="18">
        <v>0</v>
      </c>
      <c r="Q321" s="18">
        <v>0</v>
      </c>
      <c r="R321" s="18">
        <v>0</v>
      </c>
      <c r="S321" s="18">
        <v>0</v>
      </c>
      <c r="T321" s="18">
        <v>0</v>
      </c>
      <c r="U321" s="18">
        <v>0</v>
      </c>
      <c r="V321" s="18">
        <v>0</v>
      </c>
      <c r="W321" s="18">
        <v>0</v>
      </c>
      <c r="X321" s="18">
        <v>0</v>
      </c>
      <c r="Y321" s="18">
        <v>0</v>
      </c>
      <c r="Z321" s="18">
        <v>0</v>
      </c>
      <c r="AA321" s="18">
        <v>0</v>
      </c>
      <c r="AB321" s="18">
        <v>0</v>
      </c>
      <c r="AC321" s="18">
        <v>0</v>
      </c>
      <c r="AD321" s="18">
        <v>0</v>
      </c>
      <c r="AE321" s="18">
        <v>0</v>
      </c>
      <c r="AF321" s="18" t="s">
        <v>1181</v>
      </c>
      <c r="AG321" s="18">
        <v>1</v>
      </c>
      <c r="AH321" s="18">
        <v>0</v>
      </c>
      <c r="AI321" s="18">
        <v>1</v>
      </c>
      <c r="AJ321" s="18">
        <v>1</v>
      </c>
      <c r="AK321" s="18">
        <v>1</v>
      </c>
      <c r="AL321" s="18">
        <v>0</v>
      </c>
      <c r="AM321" s="18">
        <v>0</v>
      </c>
      <c r="AN321" s="18">
        <v>0</v>
      </c>
      <c r="AO321" s="18">
        <v>0</v>
      </c>
      <c r="AP321" s="21">
        <v>0</v>
      </c>
      <c r="AQ321" s="18">
        <v>0</v>
      </c>
      <c r="AR321" s="18">
        <v>0</v>
      </c>
      <c r="AS321" s="18">
        <v>1</v>
      </c>
      <c r="AT321" s="18">
        <v>0</v>
      </c>
      <c r="AU321" s="18">
        <v>0</v>
      </c>
      <c r="AV321" s="18">
        <v>0</v>
      </c>
      <c r="AW321" s="18">
        <v>0</v>
      </c>
      <c r="AX321" s="18">
        <v>0</v>
      </c>
      <c r="AY321" s="18">
        <v>0</v>
      </c>
      <c r="AZ321" s="18">
        <v>0</v>
      </c>
      <c r="BA321" s="18">
        <v>0</v>
      </c>
      <c r="BB321" s="18">
        <v>0</v>
      </c>
      <c r="BC321" s="18">
        <v>0</v>
      </c>
      <c r="BD321" s="18">
        <v>0</v>
      </c>
      <c r="BE321" s="18">
        <v>0</v>
      </c>
      <c r="BF321" s="18">
        <v>0</v>
      </c>
      <c r="BG321" s="18">
        <v>0</v>
      </c>
      <c r="BH321" s="18">
        <v>0</v>
      </c>
      <c r="BI321" s="18">
        <v>0</v>
      </c>
      <c r="BJ321" s="18">
        <v>0</v>
      </c>
      <c r="BK321" s="18">
        <v>0</v>
      </c>
      <c r="BL321" s="18">
        <v>0</v>
      </c>
      <c r="BM321" s="18">
        <v>0</v>
      </c>
      <c r="BN321" s="18">
        <v>0</v>
      </c>
      <c r="BO321" s="18">
        <v>0</v>
      </c>
      <c r="BP321" s="18">
        <v>0</v>
      </c>
      <c r="BQ321" s="18">
        <v>0</v>
      </c>
      <c r="BR321" s="18">
        <v>0</v>
      </c>
      <c r="BS321" s="18">
        <v>0</v>
      </c>
      <c r="BT321" s="18">
        <v>-1</v>
      </c>
      <c r="BU321" s="18">
        <v>0</v>
      </c>
      <c r="BV321" s="18">
        <v>0</v>
      </c>
      <c r="BW321" s="18">
        <v>0</v>
      </c>
      <c r="BX321" s="18">
        <v>0</v>
      </c>
      <c r="BY321" s="18">
        <v>0</v>
      </c>
      <c r="BZ321" s="18">
        <v>0</v>
      </c>
      <c r="CA321" s="18">
        <v>0</v>
      </c>
      <c r="CB321" s="18">
        <v>0</v>
      </c>
      <c r="CC321" s="18">
        <v>0</v>
      </c>
      <c r="CD321" s="18">
        <v>0</v>
      </c>
    </row>
    <row r="322" spans="1:82">
      <c r="A322" s="18" t="s">
        <v>1182</v>
      </c>
      <c r="B322" s="18" t="str">
        <f>VLOOKUP(A322,All!H$2:J$465,3,FALSE)</f>
        <v>CHL | MAUCO</v>
      </c>
      <c r="C322" s="18"/>
      <c r="D322" s="18"/>
      <c r="E322" s="18">
        <f>VLOOKUP(A322,All!L$2:N$465,3,FALSE)</f>
        <v>1193</v>
      </c>
      <c r="F322" s="18">
        <f>VLOOKUP(A322,All!O$2:P$465,2,FALSE)</f>
        <v>0</v>
      </c>
      <c r="G322" s="18" t="s">
        <v>1182</v>
      </c>
      <c r="H322" s="18">
        <v>1</v>
      </c>
      <c r="I322" s="18">
        <v>0</v>
      </c>
      <c r="J322" s="18">
        <v>1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8">
        <v>0</v>
      </c>
      <c r="W322" s="18">
        <v>0</v>
      </c>
      <c r="X322" s="18">
        <v>0</v>
      </c>
      <c r="Y322" s="18">
        <v>0</v>
      </c>
      <c r="Z322" s="18">
        <v>0</v>
      </c>
      <c r="AA322" s="18">
        <v>0</v>
      </c>
      <c r="AB322" s="18">
        <v>0</v>
      </c>
      <c r="AC322" s="18">
        <v>0</v>
      </c>
      <c r="AD322" s="18">
        <v>0</v>
      </c>
      <c r="AE322" s="18">
        <v>0</v>
      </c>
      <c r="AF322" s="18" t="s">
        <v>1182</v>
      </c>
      <c r="AG322" s="18">
        <v>1</v>
      </c>
      <c r="AH322" s="18">
        <v>0</v>
      </c>
      <c r="AI322" s="18">
        <v>1</v>
      </c>
      <c r="AJ322" s="18">
        <v>1</v>
      </c>
      <c r="AK322" s="18">
        <v>1</v>
      </c>
      <c r="AL322" s="18">
        <v>0</v>
      </c>
      <c r="AM322" s="18">
        <v>0</v>
      </c>
      <c r="AN322" s="18">
        <v>0</v>
      </c>
      <c r="AO322" s="18">
        <v>0</v>
      </c>
      <c r="AP322" s="21">
        <v>0</v>
      </c>
      <c r="AQ322" s="18">
        <v>0</v>
      </c>
      <c r="AR322" s="18">
        <v>0</v>
      </c>
      <c r="AS322" s="18">
        <v>1</v>
      </c>
      <c r="AT322" s="18">
        <v>0</v>
      </c>
      <c r="AU322" s="18">
        <v>0</v>
      </c>
      <c r="AV322" s="18">
        <v>0</v>
      </c>
      <c r="AW322" s="18">
        <v>0</v>
      </c>
      <c r="AX322" s="18">
        <v>0</v>
      </c>
      <c r="AY322" s="18">
        <v>0</v>
      </c>
      <c r="AZ322" s="18">
        <v>0</v>
      </c>
      <c r="BA322" s="18">
        <v>0</v>
      </c>
      <c r="BB322" s="18">
        <v>0</v>
      </c>
      <c r="BC322" s="18">
        <v>0</v>
      </c>
      <c r="BD322" s="18">
        <v>0</v>
      </c>
      <c r="BE322" s="18">
        <v>0</v>
      </c>
      <c r="BF322" s="18">
        <v>0</v>
      </c>
      <c r="BG322" s="18">
        <v>0</v>
      </c>
      <c r="BH322" s="18">
        <v>0</v>
      </c>
      <c r="BI322" s="18">
        <v>0</v>
      </c>
      <c r="BJ322" s="18">
        <v>0</v>
      </c>
      <c r="BK322" s="18">
        <v>0</v>
      </c>
      <c r="BL322" s="18">
        <v>0</v>
      </c>
      <c r="BM322" s="18">
        <v>0</v>
      </c>
      <c r="BN322" s="18">
        <v>0</v>
      </c>
      <c r="BO322" s="18">
        <v>0</v>
      </c>
      <c r="BP322" s="18">
        <v>0</v>
      </c>
      <c r="BQ322" s="18">
        <v>0</v>
      </c>
      <c r="BR322" s="18">
        <v>0</v>
      </c>
      <c r="BS322" s="18">
        <v>0</v>
      </c>
      <c r="BT322" s="18">
        <v>-1</v>
      </c>
      <c r="BU322" s="18">
        <v>0</v>
      </c>
      <c r="BV322" s="18">
        <v>0</v>
      </c>
      <c r="BW322" s="18">
        <v>0</v>
      </c>
      <c r="BX322" s="18">
        <v>0</v>
      </c>
      <c r="BY322" s="18">
        <v>0</v>
      </c>
      <c r="BZ322" s="18">
        <v>0</v>
      </c>
      <c r="CA322" s="18">
        <v>0</v>
      </c>
      <c r="CB322" s="18">
        <v>0</v>
      </c>
      <c r="CC322" s="18">
        <v>0</v>
      </c>
      <c r="CD322" s="18">
        <v>0</v>
      </c>
    </row>
    <row r="323" spans="1:82">
      <c r="A323" s="18" t="s">
        <v>1188</v>
      </c>
      <c r="B323" s="18" t="str">
        <f>VLOOKUP(A323,All!H$2:J$465,3,FALSE)</f>
        <v>CHL | MAUCO</v>
      </c>
      <c r="C323" s="18"/>
      <c r="D323" s="18"/>
      <c r="E323" s="18">
        <f>VLOOKUP(A323,All!L$2:N$465,3,FALSE)</f>
        <v>1193</v>
      </c>
      <c r="F323" s="18">
        <f>VLOOKUP(A323,All!O$2:P$465,2,FALSE)</f>
        <v>0</v>
      </c>
      <c r="G323" s="18" t="s">
        <v>1188</v>
      </c>
      <c r="H323" s="18">
        <v>1</v>
      </c>
      <c r="I323" s="18">
        <v>0</v>
      </c>
      <c r="J323" s="18">
        <v>1</v>
      </c>
      <c r="K323" s="18">
        <v>0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8">
        <v>0</v>
      </c>
      <c r="W323" s="18">
        <v>0</v>
      </c>
      <c r="X323" s="18">
        <v>0</v>
      </c>
      <c r="Y323" s="18">
        <v>0</v>
      </c>
      <c r="Z323" s="18">
        <v>0</v>
      </c>
      <c r="AA323" s="18">
        <v>0</v>
      </c>
      <c r="AB323" s="18">
        <v>0</v>
      </c>
      <c r="AC323" s="18">
        <v>0</v>
      </c>
      <c r="AD323" s="18">
        <v>0</v>
      </c>
      <c r="AE323" s="18">
        <v>0</v>
      </c>
      <c r="AF323" s="18" t="s">
        <v>1188</v>
      </c>
      <c r="AG323" s="18">
        <v>1</v>
      </c>
      <c r="AH323" s="18">
        <v>0</v>
      </c>
      <c r="AI323" s="18">
        <v>1</v>
      </c>
      <c r="AJ323" s="18">
        <v>1</v>
      </c>
      <c r="AK323" s="18">
        <v>1</v>
      </c>
      <c r="AL323" s="18">
        <v>0</v>
      </c>
      <c r="AM323" s="18">
        <v>0</v>
      </c>
      <c r="AN323" s="18">
        <v>0</v>
      </c>
      <c r="AO323" s="18">
        <v>0</v>
      </c>
      <c r="AP323" s="21">
        <v>0</v>
      </c>
      <c r="AQ323" s="18">
        <v>0</v>
      </c>
      <c r="AR323" s="18">
        <v>0</v>
      </c>
      <c r="AS323" s="18">
        <v>1</v>
      </c>
      <c r="AT323" s="18">
        <v>0</v>
      </c>
      <c r="AU323" s="18"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8">
        <v>0</v>
      </c>
      <c r="BB323" s="18">
        <v>0</v>
      </c>
      <c r="BC323" s="18">
        <v>0</v>
      </c>
      <c r="BD323" s="18">
        <v>0</v>
      </c>
      <c r="BE323" s="18">
        <v>0</v>
      </c>
      <c r="BF323" s="18">
        <v>0</v>
      </c>
      <c r="BG323" s="18">
        <v>0</v>
      </c>
      <c r="BH323" s="18">
        <v>0</v>
      </c>
      <c r="BI323" s="18">
        <v>0</v>
      </c>
      <c r="BJ323" s="18">
        <v>0</v>
      </c>
      <c r="BK323" s="18">
        <v>0</v>
      </c>
      <c r="BL323" s="18">
        <v>0</v>
      </c>
      <c r="BM323" s="18">
        <v>0</v>
      </c>
      <c r="BN323" s="18">
        <v>0</v>
      </c>
      <c r="BO323" s="18">
        <v>0</v>
      </c>
      <c r="BP323" s="18">
        <v>0</v>
      </c>
      <c r="BQ323" s="18">
        <v>0</v>
      </c>
      <c r="BR323" s="18">
        <v>0</v>
      </c>
      <c r="BS323" s="18">
        <v>0</v>
      </c>
      <c r="BT323" s="18">
        <v>-1</v>
      </c>
      <c r="BU323" s="18">
        <v>0</v>
      </c>
      <c r="BV323" s="18">
        <v>0</v>
      </c>
      <c r="BW323" s="18">
        <v>0</v>
      </c>
      <c r="BX323" s="18">
        <v>0</v>
      </c>
      <c r="BY323" s="18">
        <v>0</v>
      </c>
      <c r="BZ323" s="18">
        <v>0</v>
      </c>
      <c r="CA323" s="18">
        <v>0</v>
      </c>
      <c r="CB323" s="18">
        <v>0</v>
      </c>
      <c r="CC323" s="18">
        <v>0</v>
      </c>
      <c r="CD323" s="18">
        <v>0</v>
      </c>
    </row>
    <row r="324" spans="1:82">
      <c r="A324" s="18" t="s">
        <v>1189</v>
      </c>
      <c r="B324" s="18" t="str">
        <f>VLOOKUP(A324,All!H$2:J$465,3,FALSE)</f>
        <v>CHL | MAUCO</v>
      </c>
      <c r="C324" s="18"/>
      <c r="D324" s="18"/>
      <c r="E324" s="18">
        <f>VLOOKUP(A324,All!L$2:N$465,3,FALSE)</f>
        <v>1193</v>
      </c>
      <c r="F324" s="18">
        <f>VLOOKUP(A324,All!O$2:P$465,2,FALSE)</f>
        <v>0</v>
      </c>
      <c r="G324" s="18" t="s">
        <v>1189</v>
      </c>
      <c r="H324" s="18">
        <v>1</v>
      </c>
      <c r="I324" s="18">
        <v>0</v>
      </c>
      <c r="J324" s="18">
        <v>1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18">
        <v>0</v>
      </c>
      <c r="W324" s="18">
        <v>0</v>
      </c>
      <c r="X324" s="18">
        <v>0</v>
      </c>
      <c r="Y324" s="18">
        <v>0</v>
      </c>
      <c r="Z324" s="18">
        <v>0</v>
      </c>
      <c r="AA324" s="18">
        <v>0</v>
      </c>
      <c r="AB324" s="18">
        <v>0</v>
      </c>
      <c r="AC324" s="18">
        <v>0</v>
      </c>
      <c r="AD324" s="18">
        <v>0</v>
      </c>
      <c r="AE324" s="18">
        <v>0</v>
      </c>
      <c r="AF324" s="18" t="s">
        <v>1189</v>
      </c>
      <c r="AG324" s="18">
        <v>1</v>
      </c>
      <c r="AH324" s="18">
        <v>0</v>
      </c>
      <c r="AI324" s="18">
        <v>1</v>
      </c>
      <c r="AJ324" s="18">
        <v>1</v>
      </c>
      <c r="AK324" s="18">
        <v>1</v>
      </c>
      <c r="AL324" s="18">
        <v>0</v>
      </c>
      <c r="AM324" s="18">
        <v>0</v>
      </c>
      <c r="AN324" s="18">
        <v>0</v>
      </c>
      <c r="AO324" s="18">
        <v>0</v>
      </c>
      <c r="AP324" s="21">
        <v>0</v>
      </c>
      <c r="AQ324" s="18">
        <v>0</v>
      </c>
      <c r="AR324" s="18">
        <v>0</v>
      </c>
      <c r="AS324" s="18">
        <v>1</v>
      </c>
      <c r="AT324" s="18">
        <v>0</v>
      </c>
      <c r="AU324" s="18">
        <v>0</v>
      </c>
      <c r="AV324" s="18">
        <v>0</v>
      </c>
      <c r="AW324" s="18">
        <v>0</v>
      </c>
      <c r="AX324" s="18">
        <v>0</v>
      </c>
      <c r="AY324" s="18">
        <v>0</v>
      </c>
      <c r="AZ324" s="18">
        <v>0</v>
      </c>
      <c r="BA324" s="18">
        <v>0</v>
      </c>
      <c r="BB324" s="18">
        <v>0</v>
      </c>
      <c r="BC324" s="18">
        <v>0</v>
      </c>
      <c r="BD324" s="18">
        <v>0</v>
      </c>
      <c r="BE324" s="18">
        <v>0</v>
      </c>
      <c r="BF324" s="18">
        <v>0</v>
      </c>
      <c r="BG324" s="18">
        <v>0</v>
      </c>
      <c r="BH324" s="18">
        <v>0</v>
      </c>
      <c r="BI324" s="18">
        <v>0</v>
      </c>
      <c r="BJ324" s="18">
        <v>0</v>
      </c>
      <c r="BK324" s="18">
        <v>0</v>
      </c>
      <c r="BL324" s="18">
        <v>0</v>
      </c>
      <c r="BM324" s="18">
        <v>0</v>
      </c>
      <c r="BN324" s="18">
        <v>0</v>
      </c>
      <c r="BO324" s="18">
        <v>0</v>
      </c>
      <c r="BP324" s="18">
        <v>0</v>
      </c>
      <c r="BQ324" s="18">
        <v>0</v>
      </c>
      <c r="BR324" s="18">
        <v>0</v>
      </c>
      <c r="BS324" s="18">
        <v>0</v>
      </c>
      <c r="BT324" s="18">
        <v>-1</v>
      </c>
      <c r="BU324" s="18">
        <v>0</v>
      </c>
      <c r="BV324" s="18">
        <v>0</v>
      </c>
      <c r="BW324" s="18">
        <v>0</v>
      </c>
      <c r="BX324" s="18">
        <v>0</v>
      </c>
      <c r="BY324" s="18">
        <v>0</v>
      </c>
      <c r="BZ324" s="18">
        <v>0</v>
      </c>
      <c r="CA324" s="18">
        <v>0</v>
      </c>
      <c r="CB324" s="18">
        <v>0</v>
      </c>
      <c r="CC324" s="18">
        <v>0</v>
      </c>
      <c r="CD324" s="18">
        <v>0</v>
      </c>
    </row>
    <row r="325" spans="1:82">
      <c r="A325" s="18" t="s">
        <v>1202</v>
      </c>
      <c r="B325" s="18" t="str">
        <f>VLOOKUP(A325,All!H$2:J$465,3,FALSE)</f>
        <v>CHL | MAUCO</v>
      </c>
      <c r="C325" s="18"/>
      <c r="D325" s="18"/>
      <c r="E325" s="18">
        <f>VLOOKUP(A325,All!L$2:N$465,3,FALSE)</f>
        <v>1193</v>
      </c>
      <c r="F325" s="18">
        <f>VLOOKUP(A325,All!O$2:P$465,2,FALSE)</f>
        <v>0</v>
      </c>
      <c r="G325" s="18" t="s">
        <v>1202</v>
      </c>
      <c r="H325" s="18">
        <v>1</v>
      </c>
      <c r="I325" s="18">
        <v>0</v>
      </c>
      <c r="J325" s="18">
        <v>1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  <c r="U325" s="18">
        <v>0</v>
      </c>
      <c r="V325" s="18">
        <v>0</v>
      </c>
      <c r="W325" s="18">
        <v>0</v>
      </c>
      <c r="X325" s="18">
        <v>0</v>
      </c>
      <c r="Y325" s="18">
        <v>0</v>
      </c>
      <c r="Z325" s="18">
        <v>0</v>
      </c>
      <c r="AA325" s="18">
        <v>0</v>
      </c>
      <c r="AB325" s="18">
        <v>0</v>
      </c>
      <c r="AC325" s="18">
        <v>0</v>
      </c>
      <c r="AD325" s="18">
        <v>0</v>
      </c>
      <c r="AE325" s="18">
        <v>0</v>
      </c>
      <c r="AF325" s="18" t="s">
        <v>1202</v>
      </c>
      <c r="AG325" s="18">
        <v>1</v>
      </c>
      <c r="AH325" s="18">
        <v>0</v>
      </c>
      <c r="AI325" s="18">
        <v>1</v>
      </c>
      <c r="AJ325" s="18">
        <v>1</v>
      </c>
      <c r="AK325" s="18">
        <v>1</v>
      </c>
      <c r="AL325" s="18">
        <v>0</v>
      </c>
      <c r="AM325" s="18">
        <v>0</v>
      </c>
      <c r="AN325" s="18">
        <v>0</v>
      </c>
      <c r="AO325" s="18">
        <v>0</v>
      </c>
      <c r="AP325" s="21">
        <v>0</v>
      </c>
      <c r="AQ325" s="18">
        <v>0</v>
      </c>
      <c r="AR325" s="18">
        <v>0</v>
      </c>
      <c r="AS325" s="18">
        <v>1</v>
      </c>
      <c r="AT325" s="18">
        <v>0</v>
      </c>
      <c r="AU325" s="18">
        <v>0</v>
      </c>
      <c r="AV325" s="18">
        <v>0</v>
      </c>
      <c r="AW325" s="18">
        <v>0</v>
      </c>
      <c r="AX325" s="18">
        <v>0</v>
      </c>
      <c r="AY325" s="18">
        <v>0</v>
      </c>
      <c r="AZ325" s="18">
        <v>0</v>
      </c>
      <c r="BA325" s="18">
        <v>0</v>
      </c>
      <c r="BB325" s="18">
        <v>0</v>
      </c>
      <c r="BC325" s="18">
        <v>0</v>
      </c>
      <c r="BD325" s="18">
        <v>0</v>
      </c>
      <c r="BE325" s="18">
        <v>0</v>
      </c>
      <c r="BF325" s="18">
        <v>0</v>
      </c>
      <c r="BG325" s="18">
        <v>0</v>
      </c>
      <c r="BH325" s="18">
        <v>0</v>
      </c>
      <c r="BI325" s="18">
        <v>0</v>
      </c>
      <c r="BJ325" s="18">
        <v>0</v>
      </c>
      <c r="BK325" s="18">
        <v>0</v>
      </c>
      <c r="BL325" s="18">
        <v>0</v>
      </c>
      <c r="BM325" s="18">
        <v>0</v>
      </c>
      <c r="BN325" s="18">
        <v>0</v>
      </c>
      <c r="BO325" s="18">
        <v>0</v>
      </c>
      <c r="BP325" s="18">
        <v>0</v>
      </c>
      <c r="BQ325" s="18">
        <v>0</v>
      </c>
      <c r="BR325" s="18">
        <v>0</v>
      </c>
      <c r="BS325" s="18">
        <v>0</v>
      </c>
      <c r="BT325" s="18">
        <v>-1</v>
      </c>
      <c r="BU325" s="18">
        <v>0</v>
      </c>
      <c r="BV325" s="18">
        <v>0</v>
      </c>
      <c r="BW325" s="18">
        <v>0</v>
      </c>
      <c r="BX325" s="18">
        <v>0</v>
      </c>
      <c r="BY325" s="18">
        <v>0</v>
      </c>
      <c r="BZ325" s="18">
        <v>0</v>
      </c>
      <c r="CA325" s="18">
        <v>0</v>
      </c>
      <c r="CB325" s="18">
        <v>0</v>
      </c>
      <c r="CC325" s="18">
        <v>0</v>
      </c>
      <c r="CD325" s="18">
        <v>0</v>
      </c>
    </row>
    <row r="326" spans="1:82">
      <c r="A326" s="18" t="s">
        <v>1229</v>
      </c>
      <c r="B326" s="18" t="str">
        <f>VLOOKUP(A326,All!H$2:J$465,3,FALSE)</f>
        <v>CHL | MAUCO</v>
      </c>
      <c r="C326" s="18"/>
      <c r="D326" s="18"/>
      <c r="E326" s="18">
        <f>VLOOKUP(A326,All!L$2:N$465,3,FALSE)</f>
        <v>1193</v>
      </c>
      <c r="F326" s="18">
        <f>VLOOKUP(A326,All!O$2:P$465,2,FALSE)</f>
        <v>0</v>
      </c>
      <c r="G326" s="18" t="s">
        <v>1229</v>
      </c>
      <c r="H326" s="18">
        <v>1</v>
      </c>
      <c r="I326" s="18">
        <v>0</v>
      </c>
      <c r="J326" s="18">
        <v>1</v>
      </c>
      <c r="K326" s="18">
        <v>0</v>
      </c>
      <c r="L326" s="18">
        <v>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R326" s="18">
        <v>0</v>
      </c>
      <c r="S326" s="18">
        <v>0</v>
      </c>
      <c r="T326" s="18">
        <v>0</v>
      </c>
      <c r="U326" s="18">
        <v>0</v>
      </c>
      <c r="V326" s="18">
        <v>0</v>
      </c>
      <c r="W326" s="18">
        <v>0</v>
      </c>
      <c r="X326" s="18">
        <v>0</v>
      </c>
      <c r="Y326" s="18">
        <v>0</v>
      </c>
      <c r="Z326" s="18">
        <v>0</v>
      </c>
      <c r="AA326" s="18">
        <v>0</v>
      </c>
      <c r="AB326" s="18">
        <v>0</v>
      </c>
      <c r="AC326" s="18">
        <v>0</v>
      </c>
      <c r="AD326" s="18">
        <v>0</v>
      </c>
      <c r="AE326" s="18">
        <v>0</v>
      </c>
      <c r="AF326" s="18" t="s">
        <v>1229</v>
      </c>
      <c r="AG326" s="18">
        <v>1</v>
      </c>
      <c r="AH326" s="18">
        <v>0</v>
      </c>
      <c r="AI326" s="18">
        <v>1</v>
      </c>
      <c r="AJ326" s="18">
        <v>1</v>
      </c>
      <c r="AK326" s="18">
        <v>1</v>
      </c>
      <c r="AL326" s="18">
        <v>0</v>
      </c>
      <c r="AM326" s="18">
        <v>0</v>
      </c>
      <c r="AN326" s="18">
        <v>0</v>
      </c>
      <c r="AO326" s="18">
        <v>0</v>
      </c>
      <c r="AP326" s="21">
        <v>0</v>
      </c>
      <c r="AQ326" s="18">
        <v>0</v>
      </c>
      <c r="AR326" s="18">
        <v>0</v>
      </c>
      <c r="AS326" s="18">
        <v>1</v>
      </c>
      <c r="AT326" s="18">
        <v>0</v>
      </c>
      <c r="AU326" s="18">
        <v>0</v>
      </c>
      <c r="AV326" s="18">
        <v>0</v>
      </c>
      <c r="AW326" s="18">
        <v>0</v>
      </c>
      <c r="AX326" s="18">
        <v>0</v>
      </c>
      <c r="AY326" s="18">
        <v>0</v>
      </c>
      <c r="AZ326" s="18">
        <v>0</v>
      </c>
      <c r="BA326" s="18">
        <v>0</v>
      </c>
      <c r="BB326" s="18">
        <v>0</v>
      </c>
      <c r="BC326" s="18">
        <v>0</v>
      </c>
      <c r="BD326" s="18">
        <v>0</v>
      </c>
      <c r="BE326" s="18">
        <v>0</v>
      </c>
      <c r="BF326" s="18">
        <v>0</v>
      </c>
      <c r="BG326" s="18">
        <v>0</v>
      </c>
      <c r="BH326" s="18">
        <v>0</v>
      </c>
      <c r="BI326" s="18">
        <v>0</v>
      </c>
      <c r="BJ326" s="18">
        <v>0</v>
      </c>
      <c r="BK326" s="18">
        <v>0</v>
      </c>
      <c r="BL326" s="18">
        <v>0</v>
      </c>
      <c r="BM326" s="18">
        <v>0</v>
      </c>
      <c r="BN326" s="18">
        <v>0</v>
      </c>
      <c r="BO326" s="18">
        <v>0</v>
      </c>
      <c r="BP326" s="18">
        <v>0</v>
      </c>
      <c r="BQ326" s="18">
        <v>0</v>
      </c>
      <c r="BR326" s="18">
        <v>0</v>
      </c>
      <c r="BS326" s="18">
        <v>0</v>
      </c>
      <c r="BT326" s="18">
        <v>-1</v>
      </c>
      <c r="BU326" s="18">
        <v>0</v>
      </c>
      <c r="BV326" s="18">
        <v>0</v>
      </c>
      <c r="BW326" s="18">
        <v>0</v>
      </c>
      <c r="BX326" s="18">
        <v>0</v>
      </c>
      <c r="BY326" s="18">
        <v>0</v>
      </c>
      <c r="BZ326" s="18">
        <v>0</v>
      </c>
      <c r="CA326" s="18">
        <v>0</v>
      </c>
      <c r="CB326" s="18">
        <v>0</v>
      </c>
      <c r="CC326" s="18">
        <v>0</v>
      </c>
      <c r="CD326" s="18">
        <v>0</v>
      </c>
    </row>
    <row r="327" spans="1:82">
      <c r="A327" s="18" t="s">
        <v>1230</v>
      </c>
      <c r="B327" s="18" t="str">
        <f>VLOOKUP(A327,All!H$2:J$465,3,FALSE)</f>
        <v>CHL | MAUCO</v>
      </c>
      <c r="C327" s="18"/>
      <c r="D327" s="18"/>
      <c r="E327" s="18">
        <f>VLOOKUP(A327,All!L$2:N$465,3,FALSE)</f>
        <v>1193</v>
      </c>
      <c r="F327" s="18">
        <f>VLOOKUP(A327,All!O$2:P$465,2,FALSE)</f>
        <v>0</v>
      </c>
      <c r="G327" s="18" t="s">
        <v>1230</v>
      </c>
      <c r="H327" s="18">
        <v>1</v>
      </c>
      <c r="I327" s="18">
        <v>0</v>
      </c>
      <c r="J327" s="18">
        <v>1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  <c r="U327" s="18">
        <v>0</v>
      </c>
      <c r="V327" s="18">
        <v>0</v>
      </c>
      <c r="W327" s="18">
        <v>0</v>
      </c>
      <c r="X327" s="18">
        <v>0</v>
      </c>
      <c r="Y327" s="18">
        <v>0</v>
      </c>
      <c r="Z327" s="18">
        <v>0</v>
      </c>
      <c r="AA327" s="18">
        <v>0</v>
      </c>
      <c r="AB327" s="18">
        <v>0</v>
      </c>
      <c r="AC327" s="18">
        <v>0</v>
      </c>
      <c r="AD327" s="18">
        <v>0</v>
      </c>
      <c r="AE327" s="18">
        <v>0</v>
      </c>
      <c r="AF327" s="18" t="s">
        <v>1230</v>
      </c>
      <c r="AG327" s="18">
        <v>1</v>
      </c>
      <c r="AH327" s="18">
        <v>0</v>
      </c>
      <c r="AI327" s="18">
        <v>1</v>
      </c>
      <c r="AJ327" s="18">
        <v>1</v>
      </c>
      <c r="AK327" s="18">
        <v>1</v>
      </c>
      <c r="AL327" s="18">
        <v>0</v>
      </c>
      <c r="AM327" s="18">
        <v>0</v>
      </c>
      <c r="AN327" s="18">
        <v>0</v>
      </c>
      <c r="AO327" s="18">
        <v>0</v>
      </c>
      <c r="AP327" s="21">
        <v>0</v>
      </c>
      <c r="AQ327" s="18">
        <v>0</v>
      </c>
      <c r="AR327" s="18">
        <v>0</v>
      </c>
      <c r="AS327" s="18">
        <v>1</v>
      </c>
      <c r="AT327" s="18">
        <v>0</v>
      </c>
      <c r="AU327" s="18">
        <v>0</v>
      </c>
      <c r="AV327" s="18">
        <v>0</v>
      </c>
      <c r="AW327" s="18">
        <v>0</v>
      </c>
      <c r="AX327" s="18">
        <v>0</v>
      </c>
      <c r="AY327" s="18">
        <v>0</v>
      </c>
      <c r="AZ327" s="18">
        <v>0</v>
      </c>
      <c r="BA327" s="18">
        <v>0</v>
      </c>
      <c r="BB327" s="18">
        <v>0</v>
      </c>
      <c r="BC327" s="18">
        <v>0</v>
      </c>
      <c r="BD327" s="18">
        <v>0</v>
      </c>
      <c r="BE327" s="18">
        <v>0</v>
      </c>
      <c r="BF327" s="18">
        <v>0</v>
      </c>
      <c r="BG327" s="18">
        <v>0</v>
      </c>
      <c r="BH327" s="18">
        <v>0</v>
      </c>
      <c r="BI327" s="18">
        <v>0</v>
      </c>
      <c r="BJ327" s="18">
        <v>0</v>
      </c>
      <c r="BK327" s="18">
        <v>0</v>
      </c>
      <c r="BL327" s="18">
        <v>0</v>
      </c>
      <c r="BM327" s="18">
        <v>0</v>
      </c>
      <c r="BN327" s="18">
        <v>0</v>
      </c>
      <c r="BO327" s="18">
        <v>0</v>
      </c>
      <c r="BP327" s="18">
        <v>0</v>
      </c>
      <c r="BQ327" s="18">
        <v>0</v>
      </c>
      <c r="BR327" s="18">
        <v>0</v>
      </c>
      <c r="BS327" s="18">
        <v>0</v>
      </c>
      <c r="BT327" s="18">
        <v>-1</v>
      </c>
      <c r="BU327" s="18">
        <v>0</v>
      </c>
      <c r="BV327" s="18">
        <v>0</v>
      </c>
      <c r="BW327" s="18">
        <v>0</v>
      </c>
      <c r="BX327" s="18">
        <v>0</v>
      </c>
      <c r="BY327" s="18">
        <v>0</v>
      </c>
      <c r="BZ327" s="18">
        <v>0</v>
      </c>
      <c r="CA327" s="18">
        <v>0</v>
      </c>
      <c r="CB327" s="18">
        <v>0</v>
      </c>
      <c r="CC327" s="18">
        <v>0</v>
      </c>
      <c r="CD327" s="18">
        <v>0</v>
      </c>
    </row>
    <row r="328" spans="1:82">
      <c r="A328" s="18" t="s">
        <v>1255</v>
      </c>
      <c r="B328" s="18" t="str">
        <f>VLOOKUP(A328,All!H$2:J$465,3,FALSE)</f>
        <v>CHL | MAUCO</v>
      </c>
      <c r="C328" s="18"/>
      <c r="D328" s="18"/>
      <c r="E328" s="18">
        <f>VLOOKUP(A328,All!L$2:N$465,3,FALSE)</f>
        <v>1193</v>
      </c>
      <c r="F328" s="18">
        <f>VLOOKUP(A328,All!O$2:P$465,2,FALSE)</f>
        <v>0</v>
      </c>
      <c r="G328" s="18" t="s">
        <v>1255</v>
      </c>
      <c r="H328" s="18">
        <v>1</v>
      </c>
      <c r="I328" s="18">
        <v>0</v>
      </c>
      <c r="J328" s="18">
        <v>1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  <c r="U328" s="18">
        <v>0</v>
      </c>
      <c r="V328" s="18">
        <v>0</v>
      </c>
      <c r="W328" s="18">
        <v>0</v>
      </c>
      <c r="X328" s="18">
        <v>0</v>
      </c>
      <c r="Y328" s="18">
        <v>0</v>
      </c>
      <c r="Z328" s="18">
        <v>0</v>
      </c>
      <c r="AA328" s="18">
        <v>0</v>
      </c>
      <c r="AB328" s="18">
        <v>0</v>
      </c>
      <c r="AC328" s="18">
        <v>0</v>
      </c>
      <c r="AD328" s="18">
        <v>0</v>
      </c>
      <c r="AE328" s="18">
        <v>0</v>
      </c>
      <c r="AF328" s="18" t="s">
        <v>1255</v>
      </c>
      <c r="AG328" s="18">
        <v>1</v>
      </c>
      <c r="AH328" s="18">
        <v>0</v>
      </c>
      <c r="AI328" s="18">
        <v>1</v>
      </c>
      <c r="AJ328" s="18">
        <v>1</v>
      </c>
      <c r="AK328" s="18">
        <v>1</v>
      </c>
      <c r="AL328" s="18">
        <v>0</v>
      </c>
      <c r="AM328" s="18">
        <v>0</v>
      </c>
      <c r="AN328" s="18">
        <v>0</v>
      </c>
      <c r="AO328" s="18">
        <v>0</v>
      </c>
      <c r="AP328" s="21">
        <v>0</v>
      </c>
      <c r="AQ328" s="18">
        <v>0</v>
      </c>
      <c r="AR328" s="18">
        <v>0</v>
      </c>
      <c r="AS328" s="18">
        <v>1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8">
        <v>0</v>
      </c>
      <c r="BB328" s="18">
        <v>0</v>
      </c>
      <c r="BC328" s="18">
        <v>0</v>
      </c>
      <c r="BD328" s="18">
        <v>0</v>
      </c>
      <c r="BE328" s="18">
        <v>0</v>
      </c>
      <c r="BF328" s="18">
        <v>0</v>
      </c>
      <c r="BG328" s="18">
        <v>0</v>
      </c>
      <c r="BH328" s="18">
        <v>0</v>
      </c>
      <c r="BI328" s="18">
        <v>0</v>
      </c>
      <c r="BJ328" s="18">
        <v>0</v>
      </c>
      <c r="BK328" s="18">
        <v>0</v>
      </c>
      <c r="BL328" s="18">
        <v>0</v>
      </c>
      <c r="BM328" s="18">
        <v>0</v>
      </c>
      <c r="BN328" s="18">
        <v>0</v>
      </c>
      <c r="BO328" s="18">
        <v>0</v>
      </c>
      <c r="BP328" s="18">
        <v>0</v>
      </c>
      <c r="BQ328" s="18">
        <v>0</v>
      </c>
      <c r="BR328" s="18">
        <v>0</v>
      </c>
      <c r="BS328" s="18">
        <v>0</v>
      </c>
      <c r="BT328" s="18">
        <v>-1</v>
      </c>
      <c r="BU328" s="18">
        <v>0</v>
      </c>
      <c r="BV328" s="18">
        <v>0</v>
      </c>
      <c r="BW328" s="18">
        <v>0</v>
      </c>
      <c r="BX328" s="18">
        <v>0</v>
      </c>
      <c r="BY328" s="18">
        <v>0</v>
      </c>
      <c r="BZ328" s="18">
        <v>0</v>
      </c>
      <c r="CA328" s="18">
        <v>0</v>
      </c>
      <c r="CB328" s="18">
        <v>0</v>
      </c>
      <c r="CC328" s="18">
        <v>0</v>
      </c>
      <c r="CD328" s="18">
        <v>0</v>
      </c>
    </row>
    <row r="329" spans="1:82">
      <c r="A329" s="18" t="s">
        <v>1303</v>
      </c>
      <c r="B329" s="18" t="str">
        <f>VLOOKUP(A329,All!H$2:J$465,3,FALSE)</f>
        <v>CHL | MAUCO</v>
      </c>
      <c r="C329" s="18"/>
      <c r="D329" s="18"/>
      <c r="E329" s="18">
        <f>VLOOKUP(A329,All!L$2:N$465,3,FALSE)</f>
        <v>1193</v>
      </c>
      <c r="F329" s="18">
        <f>VLOOKUP(A329,All!O$2:P$465,2,FALSE)</f>
        <v>0</v>
      </c>
      <c r="G329" s="18" t="s">
        <v>1303</v>
      </c>
      <c r="H329" s="18">
        <v>1</v>
      </c>
      <c r="I329" s="18">
        <v>0</v>
      </c>
      <c r="J329" s="18">
        <v>1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18">
        <v>0</v>
      </c>
      <c r="W329" s="18">
        <v>0</v>
      </c>
      <c r="X329" s="18">
        <v>0</v>
      </c>
      <c r="Y329" s="18">
        <v>0</v>
      </c>
      <c r="Z329" s="18">
        <v>0</v>
      </c>
      <c r="AA329" s="18">
        <v>0</v>
      </c>
      <c r="AB329" s="18">
        <v>0</v>
      </c>
      <c r="AC329" s="18">
        <v>0</v>
      </c>
      <c r="AD329" s="18">
        <v>0</v>
      </c>
      <c r="AE329" s="18">
        <v>0</v>
      </c>
      <c r="AF329" s="18" t="s">
        <v>1303</v>
      </c>
      <c r="AG329" s="18">
        <v>1</v>
      </c>
      <c r="AH329" s="18">
        <v>0</v>
      </c>
      <c r="AI329" s="18">
        <v>1</v>
      </c>
      <c r="AJ329" s="18">
        <v>1</v>
      </c>
      <c r="AK329" s="18">
        <v>1</v>
      </c>
      <c r="AL329" s="18">
        <v>0</v>
      </c>
      <c r="AM329" s="18">
        <v>0</v>
      </c>
      <c r="AN329" s="18">
        <v>0</v>
      </c>
      <c r="AO329" s="18">
        <v>0</v>
      </c>
      <c r="AP329" s="21">
        <v>1</v>
      </c>
      <c r="AQ329" s="18">
        <v>0</v>
      </c>
      <c r="AR329" s="18">
        <v>0</v>
      </c>
      <c r="AS329" s="18">
        <v>1</v>
      </c>
      <c r="AT329" s="18">
        <v>0</v>
      </c>
      <c r="AU329" s="18">
        <v>0</v>
      </c>
      <c r="AV329" s="18">
        <v>0</v>
      </c>
      <c r="AW329" s="18">
        <v>0</v>
      </c>
      <c r="AX329" s="18">
        <v>0</v>
      </c>
      <c r="AY329" s="18">
        <v>0</v>
      </c>
      <c r="AZ329" s="18">
        <v>0</v>
      </c>
      <c r="BA329" s="18">
        <v>0</v>
      </c>
      <c r="BB329" s="18">
        <v>0</v>
      </c>
      <c r="BC329" s="18">
        <v>0</v>
      </c>
      <c r="BD329" s="18">
        <v>0</v>
      </c>
      <c r="BE329" s="18">
        <v>0</v>
      </c>
      <c r="BF329" s="18">
        <v>0</v>
      </c>
      <c r="BG329" s="18">
        <v>0</v>
      </c>
      <c r="BH329" s="18">
        <v>0</v>
      </c>
      <c r="BI329" s="18">
        <v>0</v>
      </c>
      <c r="BJ329" s="18">
        <v>0</v>
      </c>
      <c r="BK329" s="18">
        <v>0</v>
      </c>
      <c r="BL329" s="18">
        <v>0</v>
      </c>
      <c r="BM329" s="18">
        <v>0</v>
      </c>
      <c r="BN329" s="18">
        <v>0</v>
      </c>
      <c r="BO329" s="18">
        <v>0</v>
      </c>
      <c r="BP329" s="18">
        <v>0</v>
      </c>
      <c r="BQ329" s="18">
        <v>0</v>
      </c>
      <c r="BR329" s="18">
        <v>0</v>
      </c>
      <c r="BS329" s="18">
        <v>0</v>
      </c>
      <c r="BT329" s="18">
        <v>-1</v>
      </c>
      <c r="BU329" s="18">
        <v>0</v>
      </c>
      <c r="BV329" s="18">
        <v>0</v>
      </c>
      <c r="BW329" s="18">
        <v>0</v>
      </c>
      <c r="BX329" s="18">
        <v>0</v>
      </c>
      <c r="BY329" s="18">
        <v>0</v>
      </c>
      <c r="BZ329" s="18">
        <v>0</v>
      </c>
      <c r="CA329" s="18">
        <v>0</v>
      </c>
      <c r="CB329" s="18">
        <v>0</v>
      </c>
      <c r="CC329" s="18">
        <v>0</v>
      </c>
      <c r="CD329" s="18">
        <v>0</v>
      </c>
    </row>
    <row r="330" spans="1:82">
      <c r="A330" s="18" t="s">
        <v>1304</v>
      </c>
      <c r="B330" s="18" t="str">
        <f>VLOOKUP(A330,All!H$2:J$465,3,FALSE)</f>
        <v>CHL | MAUCO</v>
      </c>
      <c r="C330" s="18"/>
      <c r="D330" s="18"/>
      <c r="E330" s="18">
        <f>VLOOKUP(A330,All!L$2:N$465,3,FALSE)</f>
        <v>1193</v>
      </c>
      <c r="F330" s="18">
        <f>VLOOKUP(A330,All!O$2:P$465,2,FALSE)</f>
        <v>0</v>
      </c>
      <c r="G330" s="18" t="s">
        <v>1304</v>
      </c>
      <c r="H330" s="18">
        <v>1</v>
      </c>
      <c r="I330" s="18">
        <v>0</v>
      </c>
      <c r="J330" s="18">
        <v>1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18">
        <v>0</v>
      </c>
      <c r="W330" s="18">
        <v>0</v>
      </c>
      <c r="X330" s="18">
        <v>0</v>
      </c>
      <c r="Y330" s="18">
        <v>0</v>
      </c>
      <c r="Z330" s="18">
        <v>0</v>
      </c>
      <c r="AA330" s="18">
        <v>0</v>
      </c>
      <c r="AB330" s="18">
        <v>0</v>
      </c>
      <c r="AC330" s="18">
        <v>0</v>
      </c>
      <c r="AD330" s="18">
        <v>0</v>
      </c>
      <c r="AE330" s="18">
        <v>0</v>
      </c>
      <c r="AF330" s="18" t="s">
        <v>1304</v>
      </c>
      <c r="AG330" s="18">
        <v>1</v>
      </c>
      <c r="AH330" s="18">
        <v>0</v>
      </c>
      <c r="AI330" s="18">
        <v>1</v>
      </c>
      <c r="AJ330" s="18">
        <v>1</v>
      </c>
      <c r="AK330" s="18">
        <v>1</v>
      </c>
      <c r="AL330" s="18">
        <v>0</v>
      </c>
      <c r="AM330" s="18">
        <v>0</v>
      </c>
      <c r="AN330" s="18">
        <v>0</v>
      </c>
      <c r="AO330" s="18">
        <v>0</v>
      </c>
      <c r="AP330" s="21">
        <v>1</v>
      </c>
      <c r="AQ330" s="18">
        <v>0</v>
      </c>
      <c r="AR330" s="18">
        <v>0</v>
      </c>
      <c r="AS330" s="18">
        <v>1</v>
      </c>
      <c r="AT330" s="18">
        <v>0</v>
      </c>
      <c r="AU330" s="18">
        <v>0</v>
      </c>
      <c r="AV330" s="18">
        <v>0</v>
      </c>
      <c r="AW330" s="18">
        <v>0</v>
      </c>
      <c r="AX330" s="18">
        <v>0</v>
      </c>
      <c r="AY330" s="18">
        <v>0</v>
      </c>
      <c r="AZ330" s="18">
        <v>0</v>
      </c>
      <c r="BA330" s="18">
        <v>0</v>
      </c>
      <c r="BB330" s="18">
        <v>0</v>
      </c>
      <c r="BC330" s="18">
        <v>0</v>
      </c>
      <c r="BD330" s="18">
        <v>0</v>
      </c>
      <c r="BE330" s="18">
        <v>0</v>
      </c>
      <c r="BF330" s="18">
        <v>0</v>
      </c>
      <c r="BG330" s="18">
        <v>0</v>
      </c>
      <c r="BH330" s="18">
        <v>0</v>
      </c>
      <c r="BI330" s="18">
        <v>0</v>
      </c>
      <c r="BJ330" s="18">
        <v>0</v>
      </c>
      <c r="BK330" s="18">
        <v>0</v>
      </c>
      <c r="BL330" s="18">
        <v>0</v>
      </c>
      <c r="BM330" s="18">
        <v>0</v>
      </c>
      <c r="BN330" s="18">
        <v>0</v>
      </c>
      <c r="BO330" s="18">
        <v>0</v>
      </c>
      <c r="BP330" s="18">
        <v>0</v>
      </c>
      <c r="BQ330" s="18">
        <v>0</v>
      </c>
      <c r="BR330" s="18">
        <v>0</v>
      </c>
      <c r="BS330" s="18">
        <v>0</v>
      </c>
      <c r="BT330" s="18">
        <v>-1</v>
      </c>
      <c r="BU330" s="18">
        <v>0</v>
      </c>
      <c r="BV330" s="18">
        <v>0</v>
      </c>
      <c r="BW330" s="18">
        <v>0</v>
      </c>
      <c r="BX330" s="18">
        <v>0</v>
      </c>
      <c r="BY330" s="18">
        <v>0</v>
      </c>
      <c r="BZ330" s="18">
        <v>0</v>
      </c>
      <c r="CA330" s="18">
        <v>0</v>
      </c>
      <c r="CB330" s="18">
        <v>0</v>
      </c>
      <c r="CC330" s="18">
        <v>0</v>
      </c>
      <c r="CD330" s="18">
        <v>0</v>
      </c>
    </row>
    <row r="331" spans="1:82">
      <c r="A331" s="18" t="s">
        <v>1386</v>
      </c>
      <c r="B331" s="18" t="str">
        <f>VLOOKUP(A331,All!H$2:J$465,3,FALSE)</f>
        <v>CHL | MAUCO</v>
      </c>
      <c r="C331" s="18"/>
      <c r="D331" s="18"/>
      <c r="E331" s="18">
        <f>VLOOKUP(A331,All!L$2:N$465,3,FALSE)</f>
        <v>1193</v>
      </c>
      <c r="F331" s="18">
        <f>VLOOKUP(A331,All!O$2:P$465,2,FALSE)</f>
        <v>0</v>
      </c>
      <c r="G331" s="18" t="s">
        <v>1386</v>
      </c>
      <c r="H331" s="18">
        <v>1</v>
      </c>
      <c r="I331" s="18">
        <v>0</v>
      </c>
      <c r="J331" s="18">
        <v>1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18">
        <v>0</v>
      </c>
      <c r="V331" s="18">
        <v>0</v>
      </c>
      <c r="W331" s="18">
        <v>0</v>
      </c>
      <c r="X331" s="18">
        <v>0</v>
      </c>
      <c r="Y331" s="18">
        <v>0</v>
      </c>
      <c r="Z331" s="18">
        <v>0</v>
      </c>
      <c r="AA331" s="18">
        <v>0</v>
      </c>
      <c r="AB331" s="18">
        <v>0</v>
      </c>
      <c r="AC331" s="18">
        <v>0</v>
      </c>
      <c r="AD331" s="18">
        <v>0</v>
      </c>
      <c r="AE331" s="18">
        <v>0</v>
      </c>
      <c r="AF331" s="18" t="s">
        <v>1386</v>
      </c>
      <c r="AG331" s="18">
        <v>1</v>
      </c>
      <c r="AH331" s="18">
        <v>0</v>
      </c>
      <c r="AI331" s="18">
        <v>1</v>
      </c>
      <c r="AJ331" s="18">
        <v>1</v>
      </c>
      <c r="AK331" s="18">
        <v>1</v>
      </c>
      <c r="AL331" s="18">
        <v>0</v>
      </c>
      <c r="AM331" s="18">
        <v>0</v>
      </c>
      <c r="AN331" s="18">
        <v>0</v>
      </c>
      <c r="AO331" s="18">
        <v>0</v>
      </c>
      <c r="AP331" s="21">
        <v>0</v>
      </c>
      <c r="AQ331" s="18">
        <v>0</v>
      </c>
      <c r="AR331" s="18">
        <v>0</v>
      </c>
      <c r="AS331" s="18">
        <v>1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0</v>
      </c>
      <c r="AZ331" s="18">
        <v>0</v>
      </c>
      <c r="BA331" s="18">
        <v>0</v>
      </c>
      <c r="BB331" s="18">
        <v>0</v>
      </c>
      <c r="BC331" s="18">
        <v>0</v>
      </c>
      <c r="BD331" s="18">
        <v>0</v>
      </c>
      <c r="BE331" s="18">
        <v>0</v>
      </c>
      <c r="BF331" s="18">
        <v>0</v>
      </c>
      <c r="BG331" s="18">
        <v>0</v>
      </c>
      <c r="BH331" s="18">
        <v>0</v>
      </c>
      <c r="BI331" s="18">
        <v>0</v>
      </c>
      <c r="BJ331" s="18">
        <v>0</v>
      </c>
      <c r="BK331" s="18">
        <v>0</v>
      </c>
      <c r="BL331" s="18">
        <v>0</v>
      </c>
      <c r="BM331" s="18">
        <v>0</v>
      </c>
      <c r="BN331" s="18">
        <v>0</v>
      </c>
      <c r="BO331" s="18">
        <v>0</v>
      </c>
      <c r="BP331" s="18">
        <v>0</v>
      </c>
      <c r="BQ331" s="18">
        <v>0</v>
      </c>
      <c r="BR331" s="18">
        <v>0</v>
      </c>
      <c r="BS331" s="18">
        <v>0</v>
      </c>
      <c r="BT331" s="18">
        <v>-1</v>
      </c>
      <c r="BU331" s="18">
        <v>0</v>
      </c>
      <c r="BV331" s="18">
        <v>0</v>
      </c>
      <c r="BW331" s="18">
        <v>0</v>
      </c>
      <c r="BX331" s="18">
        <v>0</v>
      </c>
      <c r="BY331" s="18">
        <v>0</v>
      </c>
      <c r="BZ331" s="18">
        <v>0</v>
      </c>
      <c r="CA331" s="18">
        <v>0</v>
      </c>
      <c r="CB331" s="18">
        <v>0</v>
      </c>
      <c r="CC331" s="18">
        <v>0</v>
      </c>
      <c r="CD331" s="18">
        <v>0</v>
      </c>
    </row>
    <row r="332" spans="1:82">
      <c r="A332" s="18" t="s">
        <v>1425</v>
      </c>
      <c r="B332" s="18" t="str">
        <f>VLOOKUP(A332,All!H$2:J$465,3,FALSE)</f>
        <v>CHL | Hospital de Curicó</v>
      </c>
      <c r="C332" s="18"/>
      <c r="D332" s="18"/>
      <c r="E332" s="18">
        <f>VLOOKUP(A332,All!L$2:N$465,3,FALSE)</f>
        <v>1193</v>
      </c>
      <c r="F332" s="18">
        <f>VLOOKUP(A332,All!O$2:P$465,2,FALSE)</f>
        <v>0</v>
      </c>
      <c r="G332" s="18" t="s">
        <v>1425</v>
      </c>
      <c r="H332" s="18">
        <v>1</v>
      </c>
      <c r="I332" s="18">
        <v>0</v>
      </c>
      <c r="J332" s="18">
        <v>1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  <c r="U332" s="18">
        <v>0</v>
      </c>
      <c r="V332" s="18">
        <v>0</v>
      </c>
      <c r="W332" s="18">
        <v>0</v>
      </c>
      <c r="X332" s="18">
        <v>0</v>
      </c>
      <c r="Y332" s="18">
        <v>0</v>
      </c>
      <c r="Z332" s="18">
        <v>0</v>
      </c>
      <c r="AA332" s="18">
        <v>0</v>
      </c>
      <c r="AB332" s="18">
        <v>0</v>
      </c>
      <c r="AC332" s="18">
        <v>0</v>
      </c>
      <c r="AD332" s="18">
        <v>0</v>
      </c>
      <c r="AE332" s="18">
        <v>0</v>
      </c>
      <c r="AF332" s="18" t="s">
        <v>1425</v>
      </c>
      <c r="AG332" s="18">
        <v>1</v>
      </c>
      <c r="AH332" s="18">
        <v>0</v>
      </c>
      <c r="AI332" s="18">
        <v>1</v>
      </c>
      <c r="AJ332" s="18">
        <v>1</v>
      </c>
      <c r="AK332" s="18">
        <v>1</v>
      </c>
      <c r="AL332" s="18">
        <v>0</v>
      </c>
      <c r="AM332" s="18">
        <v>0</v>
      </c>
      <c r="AN332" s="18">
        <v>0</v>
      </c>
      <c r="AO332" s="18">
        <v>0</v>
      </c>
      <c r="AP332" s="21">
        <v>0</v>
      </c>
      <c r="AQ332" s="18">
        <v>0</v>
      </c>
      <c r="AR332" s="18">
        <v>0</v>
      </c>
      <c r="AS332" s="18">
        <v>1</v>
      </c>
      <c r="AT332" s="18">
        <v>0</v>
      </c>
      <c r="AU332" s="18">
        <v>0</v>
      </c>
      <c r="AV332" s="18">
        <v>0</v>
      </c>
      <c r="AW332" s="18">
        <v>0</v>
      </c>
      <c r="AX332" s="18">
        <v>0</v>
      </c>
      <c r="AY332" s="18">
        <v>0</v>
      </c>
      <c r="AZ332" s="18">
        <v>0</v>
      </c>
      <c r="BA332" s="18">
        <v>0</v>
      </c>
      <c r="BB332" s="18">
        <v>0</v>
      </c>
      <c r="BC332" s="18">
        <v>0</v>
      </c>
      <c r="BD332" s="18">
        <v>0</v>
      </c>
      <c r="BE332" s="18">
        <v>0</v>
      </c>
      <c r="BF332" s="18">
        <v>0</v>
      </c>
      <c r="BG332" s="18">
        <v>0</v>
      </c>
      <c r="BH332" s="18">
        <v>0</v>
      </c>
      <c r="BI332" s="18">
        <v>0</v>
      </c>
      <c r="BJ332" s="18">
        <v>0</v>
      </c>
      <c r="BK332" s="18">
        <v>0</v>
      </c>
      <c r="BL332" s="18">
        <v>0</v>
      </c>
      <c r="BM332" s="18">
        <v>0</v>
      </c>
      <c r="BN332" s="18">
        <v>0</v>
      </c>
      <c r="BO332" s="18">
        <v>0</v>
      </c>
      <c r="BP332" s="18">
        <v>0</v>
      </c>
      <c r="BQ332" s="18">
        <v>0</v>
      </c>
      <c r="BR332" s="18">
        <v>0</v>
      </c>
      <c r="BS332" s="18">
        <v>0</v>
      </c>
      <c r="BT332" s="18">
        <v>-1</v>
      </c>
      <c r="BU332" s="18">
        <v>0</v>
      </c>
      <c r="BV332" s="18">
        <v>0</v>
      </c>
      <c r="BW332" s="18">
        <v>0</v>
      </c>
      <c r="BX332" s="18">
        <v>0</v>
      </c>
      <c r="BY332" s="18">
        <v>0</v>
      </c>
      <c r="BZ332" s="18">
        <v>0</v>
      </c>
      <c r="CA332" s="18">
        <v>0</v>
      </c>
      <c r="CB332" s="18">
        <v>0</v>
      </c>
      <c r="CC332" s="18">
        <v>0</v>
      </c>
      <c r="CD332" s="18">
        <v>0</v>
      </c>
    </row>
    <row r="333" spans="1:82">
      <c r="A333" s="18" t="s">
        <v>1500</v>
      </c>
      <c r="B333" s="18" t="str">
        <f>VLOOKUP(A333,All!H$2:J$465,3,FALSE)</f>
        <v>CHL | Hospital de Curicó</v>
      </c>
      <c r="C333" s="18"/>
      <c r="D333" s="18"/>
      <c r="E333" s="18">
        <f>VLOOKUP(A333,All!L$2:N$465,3,FALSE)</f>
        <v>1193</v>
      </c>
      <c r="F333" s="18">
        <f>VLOOKUP(A333,All!O$2:P$465,2,FALSE)</f>
        <v>0</v>
      </c>
      <c r="G333" s="18" t="s">
        <v>1500</v>
      </c>
      <c r="H333" s="18">
        <v>1</v>
      </c>
      <c r="I333" s="18">
        <v>0</v>
      </c>
      <c r="J333" s="18">
        <v>1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0</v>
      </c>
      <c r="Z333" s="18">
        <v>0</v>
      </c>
      <c r="AA333" s="18">
        <v>0</v>
      </c>
      <c r="AB333" s="18">
        <v>0</v>
      </c>
      <c r="AC333" s="18">
        <v>0</v>
      </c>
      <c r="AD333" s="18">
        <v>0</v>
      </c>
      <c r="AE333" s="18">
        <v>0</v>
      </c>
      <c r="AF333" s="18" t="s">
        <v>1500</v>
      </c>
      <c r="AG333" s="18">
        <v>1</v>
      </c>
      <c r="AH333" s="18">
        <v>0</v>
      </c>
      <c r="AI333" s="18">
        <v>1</v>
      </c>
      <c r="AJ333" s="18">
        <v>1</v>
      </c>
      <c r="AK333" s="18">
        <v>1</v>
      </c>
      <c r="AL333" s="18">
        <v>0</v>
      </c>
      <c r="AM333" s="18">
        <v>0</v>
      </c>
      <c r="AN333" s="18">
        <v>0</v>
      </c>
      <c r="AO333" s="18">
        <v>0</v>
      </c>
      <c r="AP333" s="21">
        <v>0</v>
      </c>
      <c r="AQ333" s="18">
        <v>0</v>
      </c>
      <c r="AR333" s="18">
        <v>0</v>
      </c>
      <c r="AS333" s="18">
        <v>1</v>
      </c>
      <c r="AT333" s="18">
        <v>0</v>
      </c>
      <c r="AU333" s="18">
        <v>0</v>
      </c>
      <c r="AV333" s="18">
        <v>0</v>
      </c>
      <c r="AW333" s="18">
        <v>0</v>
      </c>
      <c r="AX333" s="18">
        <v>0</v>
      </c>
      <c r="AY333" s="18">
        <v>0</v>
      </c>
      <c r="AZ333" s="18">
        <v>0</v>
      </c>
      <c r="BA333" s="18">
        <v>0</v>
      </c>
      <c r="BB333" s="18">
        <v>0</v>
      </c>
      <c r="BC333" s="18">
        <v>0</v>
      </c>
      <c r="BD333" s="18">
        <v>0</v>
      </c>
      <c r="BE333" s="18">
        <v>0</v>
      </c>
      <c r="BF333" s="18">
        <v>0</v>
      </c>
      <c r="BG333" s="18">
        <v>0</v>
      </c>
      <c r="BH333" s="18">
        <v>0</v>
      </c>
      <c r="BI333" s="18">
        <v>0</v>
      </c>
      <c r="BJ333" s="18">
        <v>0</v>
      </c>
      <c r="BK333" s="18">
        <v>0</v>
      </c>
      <c r="BL333" s="18">
        <v>0</v>
      </c>
      <c r="BM333" s="18">
        <v>0</v>
      </c>
      <c r="BN333" s="18">
        <v>0</v>
      </c>
      <c r="BO333" s="18">
        <v>0</v>
      </c>
      <c r="BP333" s="18">
        <v>0</v>
      </c>
      <c r="BQ333" s="18">
        <v>0</v>
      </c>
      <c r="BR333" s="18">
        <v>0</v>
      </c>
      <c r="BS333" s="18">
        <v>0</v>
      </c>
      <c r="BT333" s="18">
        <v>-1</v>
      </c>
      <c r="BU333" s="18">
        <v>0</v>
      </c>
      <c r="BV333" s="18">
        <v>0</v>
      </c>
      <c r="BW333" s="18">
        <v>0</v>
      </c>
      <c r="BX333" s="18">
        <v>0</v>
      </c>
      <c r="BY333" s="18">
        <v>0</v>
      </c>
      <c r="BZ333" s="18">
        <v>0</v>
      </c>
      <c r="CA333" s="18">
        <v>0</v>
      </c>
      <c r="CB333" s="18">
        <v>0</v>
      </c>
      <c r="CC333" s="18">
        <v>0</v>
      </c>
      <c r="CD333" s="18">
        <v>0</v>
      </c>
    </row>
    <row r="334" spans="1:82">
      <c r="A334" s="18" t="s">
        <v>1540</v>
      </c>
      <c r="B334" s="18" t="str">
        <f>VLOOKUP(A334,All!H$2:J$465,3,FALSE)</f>
        <v>CHL | Hospital de Curicó</v>
      </c>
      <c r="C334" s="18"/>
      <c r="D334" s="18"/>
      <c r="E334" s="18">
        <f>VLOOKUP(A334,All!L$2:N$465,3,FALSE)</f>
        <v>1193</v>
      </c>
      <c r="F334" s="18">
        <f>VLOOKUP(A334,All!O$2:P$465,2,FALSE)</f>
        <v>0</v>
      </c>
      <c r="G334" s="18" t="s">
        <v>1540</v>
      </c>
      <c r="H334" s="18">
        <v>1</v>
      </c>
      <c r="I334" s="18">
        <v>0</v>
      </c>
      <c r="J334" s="18">
        <v>1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18">
        <v>0</v>
      </c>
      <c r="W334" s="18">
        <v>0</v>
      </c>
      <c r="X334" s="18">
        <v>0</v>
      </c>
      <c r="Y334" s="18">
        <v>0</v>
      </c>
      <c r="Z334" s="18">
        <v>0</v>
      </c>
      <c r="AA334" s="18">
        <v>0</v>
      </c>
      <c r="AB334" s="18">
        <v>0</v>
      </c>
      <c r="AC334" s="18">
        <v>0</v>
      </c>
      <c r="AD334" s="18">
        <v>0</v>
      </c>
      <c r="AE334" s="18">
        <v>0</v>
      </c>
      <c r="AF334" s="18" t="s">
        <v>1540</v>
      </c>
      <c r="AG334" s="18">
        <v>1</v>
      </c>
      <c r="AH334" s="18">
        <v>0</v>
      </c>
      <c r="AI334" s="18">
        <v>1</v>
      </c>
      <c r="AJ334" s="18">
        <v>1</v>
      </c>
      <c r="AK334" s="18">
        <v>1</v>
      </c>
      <c r="AL334" s="18">
        <v>0</v>
      </c>
      <c r="AM334" s="18">
        <v>0</v>
      </c>
      <c r="AN334" s="18">
        <v>0</v>
      </c>
      <c r="AO334" s="18">
        <v>0</v>
      </c>
      <c r="AP334" s="21">
        <v>0</v>
      </c>
      <c r="AQ334" s="18">
        <v>0</v>
      </c>
      <c r="AR334" s="18">
        <v>0</v>
      </c>
      <c r="AS334" s="18">
        <v>1</v>
      </c>
      <c r="AT334" s="18">
        <v>0</v>
      </c>
      <c r="AU334" s="18">
        <v>0</v>
      </c>
      <c r="AV334" s="18">
        <v>0</v>
      </c>
      <c r="AW334" s="18">
        <v>0</v>
      </c>
      <c r="AX334" s="18">
        <v>0</v>
      </c>
      <c r="AY334" s="18">
        <v>0</v>
      </c>
      <c r="AZ334" s="18">
        <v>0</v>
      </c>
      <c r="BA334" s="18">
        <v>0</v>
      </c>
      <c r="BB334" s="18">
        <v>0</v>
      </c>
      <c r="BC334" s="18">
        <v>0</v>
      </c>
      <c r="BD334" s="18">
        <v>0</v>
      </c>
      <c r="BE334" s="18">
        <v>0</v>
      </c>
      <c r="BF334" s="18">
        <v>0</v>
      </c>
      <c r="BG334" s="18">
        <v>0</v>
      </c>
      <c r="BH334" s="18">
        <v>0</v>
      </c>
      <c r="BI334" s="18">
        <v>0</v>
      </c>
      <c r="BJ334" s="18">
        <v>0</v>
      </c>
      <c r="BK334" s="18">
        <v>0</v>
      </c>
      <c r="BL334" s="18">
        <v>0</v>
      </c>
      <c r="BM334" s="18">
        <v>0</v>
      </c>
      <c r="BN334" s="18">
        <v>0</v>
      </c>
      <c r="BO334" s="18">
        <v>0</v>
      </c>
      <c r="BP334" s="18">
        <v>0</v>
      </c>
      <c r="BQ334" s="18">
        <v>0</v>
      </c>
      <c r="BR334" s="18">
        <v>0</v>
      </c>
      <c r="BS334" s="18">
        <v>0</v>
      </c>
      <c r="BT334" s="18">
        <v>-1</v>
      </c>
      <c r="BU334" s="18">
        <v>0</v>
      </c>
      <c r="BV334" s="18">
        <v>0</v>
      </c>
      <c r="BW334" s="18">
        <v>0</v>
      </c>
      <c r="BX334" s="18">
        <v>0</v>
      </c>
      <c r="BY334" s="18">
        <v>0</v>
      </c>
      <c r="BZ334" s="18">
        <v>0</v>
      </c>
      <c r="CA334" s="18">
        <v>0</v>
      </c>
      <c r="CB334" s="18">
        <v>0</v>
      </c>
      <c r="CC334" s="18">
        <v>0</v>
      </c>
      <c r="CD334" s="18">
        <v>0</v>
      </c>
    </row>
    <row r="335" spans="1:82">
      <c r="A335" s="18" t="s">
        <v>1558</v>
      </c>
      <c r="B335" s="18" t="str">
        <f>VLOOKUP(A335,All!H$2:J$465,3,FALSE)</f>
        <v>CHL | Hospital de Curicó</v>
      </c>
      <c r="C335" s="18"/>
      <c r="D335" s="18"/>
      <c r="E335" s="18">
        <f>VLOOKUP(A335,All!L$2:N$465,3,FALSE)</f>
        <v>1193</v>
      </c>
      <c r="F335" s="18">
        <f>VLOOKUP(A335,All!O$2:P$465,2,FALSE)</f>
        <v>0</v>
      </c>
      <c r="G335" s="18" t="s">
        <v>1558</v>
      </c>
      <c r="H335" s="18">
        <v>1</v>
      </c>
      <c r="I335" s="18">
        <v>0</v>
      </c>
      <c r="J335" s="18">
        <v>1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  <c r="W335" s="18">
        <v>0</v>
      </c>
      <c r="X335" s="18">
        <v>0</v>
      </c>
      <c r="Y335" s="18">
        <v>0</v>
      </c>
      <c r="Z335" s="18">
        <v>0</v>
      </c>
      <c r="AA335" s="18">
        <v>0</v>
      </c>
      <c r="AB335" s="18">
        <v>0</v>
      </c>
      <c r="AC335" s="18">
        <v>0</v>
      </c>
      <c r="AD335" s="18">
        <v>0</v>
      </c>
      <c r="AE335" s="18">
        <v>0</v>
      </c>
      <c r="AF335" s="18" t="s">
        <v>1558</v>
      </c>
      <c r="AG335" s="18">
        <v>1</v>
      </c>
      <c r="AH335" s="18">
        <v>0</v>
      </c>
      <c r="AI335" s="18">
        <v>1</v>
      </c>
      <c r="AJ335" s="18">
        <v>1</v>
      </c>
      <c r="AK335" s="18">
        <v>1</v>
      </c>
      <c r="AL335" s="18">
        <v>0</v>
      </c>
      <c r="AM335" s="18">
        <v>0</v>
      </c>
      <c r="AN335" s="18">
        <v>0</v>
      </c>
      <c r="AO335" s="18">
        <v>0</v>
      </c>
      <c r="AP335" s="21">
        <v>0</v>
      </c>
      <c r="AQ335" s="18">
        <v>0</v>
      </c>
      <c r="AR335" s="18">
        <v>0</v>
      </c>
      <c r="AS335" s="18">
        <v>1</v>
      </c>
      <c r="AT335" s="18">
        <v>0</v>
      </c>
      <c r="AU335" s="18">
        <v>0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8">
        <v>0</v>
      </c>
      <c r="BB335" s="18">
        <v>0</v>
      </c>
      <c r="BC335" s="18">
        <v>0</v>
      </c>
      <c r="BD335" s="18">
        <v>0</v>
      </c>
      <c r="BE335" s="18">
        <v>0</v>
      </c>
      <c r="BF335" s="18">
        <v>0</v>
      </c>
      <c r="BG335" s="18">
        <v>0</v>
      </c>
      <c r="BH335" s="18">
        <v>0</v>
      </c>
      <c r="BI335" s="18">
        <v>0</v>
      </c>
      <c r="BJ335" s="18">
        <v>0</v>
      </c>
      <c r="BK335" s="18">
        <v>0</v>
      </c>
      <c r="BL335" s="18">
        <v>0</v>
      </c>
      <c r="BM335" s="18">
        <v>0</v>
      </c>
      <c r="BN335" s="18">
        <v>0</v>
      </c>
      <c r="BO335" s="18">
        <v>0</v>
      </c>
      <c r="BP335" s="18">
        <v>0</v>
      </c>
      <c r="BQ335" s="18">
        <v>0</v>
      </c>
      <c r="BR335" s="18">
        <v>0</v>
      </c>
      <c r="BS335" s="18">
        <v>0</v>
      </c>
      <c r="BT335" s="18">
        <v>-1</v>
      </c>
      <c r="BU335" s="18">
        <v>0</v>
      </c>
      <c r="BV335" s="18">
        <v>0</v>
      </c>
      <c r="BW335" s="18">
        <v>0</v>
      </c>
      <c r="BX335" s="18">
        <v>0</v>
      </c>
      <c r="BY335" s="18">
        <v>0</v>
      </c>
      <c r="BZ335" s="18">
        <v>0</v>
      </c>
      <c r="CA335" s="18">
        <v>0</v>
      </c>
      <c r="CB335" s="18">
        <v>0</v>
      </c>
      <c r="CC335" s="18">
        <v>0</v>
      </c>
      <c r="CD335" s="18">
        <v>0</v>
      </c>
    </row>
    <row r="336" spans="1:82">
      <c r="A336" s="18" t="s">
        <v>1572</v>
      </c>
      <c r="B336" s="18" t="str">
        <f>VLOOKUP(A336,All!H$2:J$465,3,FALSE)</f>
        <v>CHL | Hospital de Curicó</v>
      </c>
      <c r="C336" s="18"/>
      <c r="D336" s="18"/>
      <c r="E336" s="18">
        <f>VLOOKUP(A336,All!L$2:N$465,3,FALSE)</f>
        <v>1193</v>
      </c>
      <c r="F336" s="18">
        <f>VLOOKUP(A336,All!O$2:P$465,2,FALSE)</f>
        <v>0</v>
      </c>
      <c r="G336" s="18" t="s">
        <v>1572</v>
      </c>
      <c r="H336" s="18">
        <v>1</v>
      </c>
      <c r="I336" s="18">
        <v>0</v>
      </c>
      <c r="J336" s="18">
        <v>1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0</v>
      </c>
      <c r="Y336" s="18">
        <v>0</v>
      </c>
      <c r="Z336" s="18">
        <v>0</v>
      </c>
      <c r="AA336" s="18">
        <v>0</v>
      </c>
      <c r="AB336" s="18">
        <v>0</v>
      </c>
      <c r="AC336" s="18">
        <v>0</v>
      </c>
      <c r="AD336" s="18">
        <v>0</v>
      </c>
      <c r="AE336" s="18">
        <v>0</v>
      </c>
      <c r="AF336" s="18" t="s">
        <v>1572</v>
      </c>
      <c r="AG336" s="18">
        <v>1</v>
      </c>
      <c r="AH336" s="18">
        <v>0</v>
      </c>
      <c r="AI336" s="18">
        <v>1</v>
      </c>
      <c r="AJ336" s="18">
        <v>1</v>
      </c>
      <c r="AK336" s="18">
        <v>1</v>
      </c>
      <c r="AL336" s="18">
        <v>0</v>
      </c>
      <c r="AM336" s="18">
        <v>0</v>
      </c>
      <c r="AN336" s="18">
        <v>0</v>
      </c>
      <c r="AO336" s="18">
        <v>0</v>
      </c>
      <c r="AP336" s="21">
        <v>0</v>
      </c>
      <c r="AQ336" s="18">
        <v>0</v>
      </c>
      <c r="AR336" s="18">
        <v>0</v>
      </c>
      <c r="AS336" s="18">
        <v>1</v>
      </c>
      <c r="AT336" s="18">
        <v>0</v>
      </c>
      <c r="AU336" s="18">
        <v>0</v>
      </c>
      <c r="AV336" s="18">
        <v>0</v>
      </c>
      <c r="AW336" s="18">
        <v>0</v>
      </c>
      <c r="AX336" s="18">
        <v>0</v>
      </c>
      <c r="AY336" s="18">
        <v>0</v>
      </c>
      <c r="AZ336" s="18">
        <v>0</v>
      </c>
      <c r="BA336" s="18">
        <v>0</v>
      </c>
      <c r="BB336" s="18">
        <v>0</v>
      </c>
      <c r="BC336" s="18">
        <v>0</v>
      </c>
      <c r="BD336" s="18">
        <v>0</v>
      </c>
      <c r="BE336" s="18">
        <v>0</v>
      </c>
      <c r="BF336" s="18">
        <v>0</v>
      </c>
      <c r="BG336" s="18">
        <v>0</v>
      </c>
      <c r="BH336" s="18">
        <v>0</v>
      </c>
      <c r="BI336" s="18">
        <v>0</v>
      </c>
      <c r="BJ336" s="18">
        <v>0</v>
      </c>
      <c r="BK336" s="18">
        <v>0</v>
      </c>
      <c r="BL336" s="18">
        <v>0</v>
      </c>
      <c r="BM336" s="18">
        <v>0</v>
      </c>
      <c r="BN336" s="18">
        <v>0</v>
      </c>
      <c r="BO336" s="18">
        <v>0</v>
      </c>
      <c r="BP336" s="18">
        <v>0</v>
      </c>
      <c r="BQ336" s="18">
        <v>0</v>
      </c>
      <c r="BR336" s="18">
        <v>0</v>
      </c>
      <c r="BS336" s="18">
        <v>0</v>
      </c>
      <c r="BT336" s="18">
        <v>-1</v>
      </c>
      <c r="BU336" s="18">
        <v>0</v>
      </c>
      <c r="BV336" s="18">
        <v>0</v>
      </c>
      <c r="BW336" s="18">
        <v>0</v>
      </c>
      <c r="BX336" s="18">
        <v>0</v>
      </c>
      <c r="BY336" s="18">
        <v>0</v>
      </c>
      <c r="BZ336" s="18">
        <v>0</v>
      </c>
      <c r="CA336" s="18">
        <v>0</v>
      </c>
      <c r="CB336" s="18">
        <v>0</v>
      </c>
      <c r="CC336" s="18">
        <v>0</v>
      </c>
      <c r="CD336" s="18">
        <v>0</v>
      </c>
    </row>
    <row r="337" spans="1:82">
      <c r="A337" s="18" t="s">
        <v>1574</v>
      </c>
      <c r="B337" s="18" t="str">
        <f>VLOOKUP(A337,All!H$2:J$465,3,FALSE)</f>
        <v>CHL | Hospital de Curicó</v>
      </c>
      <c r="C337" s="18"/>
      <c r="D337" s="18"/>
      <c r="E337" s="18">
        <f>VLOOKUP(A337,All!L$2:N$465,3,FALSE)</f>
        <v>1193</v>
      </c>
      <c r="F337" s="18">
        <f>VLOOKUP(A337,All!O$2:P$465,2,FALSE)</f>
        <v>0</v>
      </c>
      <c r="G337" s="18" t="s">
        <v>1574</v>
      </c>
      <c r="H337" s="18">
        <v>1</v>
      </c>
      <c r="I337" s="18">
        <v>0</v>
      </c>
      <c r="J337" s="18">
        <v>1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18">
        <v>0</v>
      </c>
      <c r="W337" s="18">
        <v>0</v>
      </c>
      <c r="X337" s="18">
        <v>0</v>
      </c>
      <c r="Y337" s="18">
        <v>0</v>
      </c>
      <c r="Z337" s="18">
        <v>0</v>
      </c>
      <c r="AA337" s="18">
        <v>0</v>
      </c>
      <c r="AB337" s="18">
        <v>0</v>
      </c>
      <c r="AC337" s="18">
        <v>0</v>
      </c>
      <c r="AD337" s="18">
        <v>0</v>
      </c>
      <c r="AE337" s="18">
        <v>0</v>
      </c>
      <c r="AF337" s="18" t="s">
        <v>1574</v>
      </c>
      <c r="AG337" s="18">
        <v>1</v>
      </c>
      <c r="AH337" s="18">
        <v>0</v>
      </c>
      <c r="AI337" s="18">
        <v>1</v>
      </c>
      <c r="AJ337" s="18">
        <v>1</v>
      </c>
      <c r="AK337" s="18">
        <v>1</v>
      </c>
      <c r="AL337" s="18">
        <v>0</v>
      </c>
      <c r="AM337" s="18">
        <v>0</v>
      </c>
      <c r="AN337" s="18">
        <v>0</v>
      </c>
      <c r="AO337" s="18">
        <v>0</v>
      </c>
      <c r="AP337" s="21">
        <v>0</v>
      </c>
      <c r="AQ337" s="18">
        <v>0</v>
      </c>
      <c r="AR337" s="18">
        <v>0</v>
      </c>
      <c r="AS337" s="18">
        <v>1</v>
      </c>
      <c r="AT337" s="18">
        <v>0</v>
      </c>
      <c r="AU337" s="18">
        <v>0</v>
      </c>
      <c r="AV337" s="18">
        <v>0</v>
      </c>
      <c r="AW337" s="18">
        <v>0</v>
      </c>
      <c r="AX337" s="18">
        <v>0</v>
      </c>
      <c r="AY337" s="18">
        <v>0</v>
      </c>
      <c r="AZ337" s="18">
        <v>0</v>
      </c>
      <c r="BA337" s="18">
        <v>0</v>
      </c>
      <c r="BB337" s="18">
        <v>0</v>
      </c>
      <c r="BC337" s="18">
        <v>0</v>
      </c>
      <c r="BD337" s="18">
        <v>0</v>
      </c>
      <c r="BE337" s="18">
        <v>0</v>
      </c>
      <c r="BF337" s="18">
        <v>0</v>
      </c>
      <c r="BG337" s="18">
        <v>0</v>
      </c>
      <c r="BH337" s="18">
        <v>0</v>
      </c>
      <c r="BI337" s="18">
        <v>0</v>
      </c>
      <c r="BJ337" s="18">
        <v>0</v>
      </c>
      <c r="BK337" s="18">
        <v>0</v>
      </c>
      <c r="BL337" s="18">
        <v>0</v>
      </c>
      <c r="BM337" s="18">
        <v>0</v>
      </c>
      <c r="BN337" s="18">
        <v>0</v>
      </c>
      <c r="BO337" s="18">
        <v>0</v>
      </c>
      <c r="BP337" s="18">
        <v>0</v>
      </c>
      <c r="BQ337" s="18">
        <v>0</v>
      </c>
      <c r="BR337" s="18">
        <v>0</v>
      </c>
      <c r="BS337" s="18">
        <v>0</v>
      </c>
      <c r="BT337" s="18">
        <v>-1</v>
      </c>
      <c r="BU337" s="18">
        <v>0</v>
      </c>
      <c r="BV337" s="18">
        <v>0</v>
      </c>
      <c r="BW337" s="18">
        <v>0</v>
      </c>
      <c r="BX337" s="18">
        <v>0</v>
      </c>
      <c r="BY337" s="18">
        <v>0</v>
      </c>
      <c r="BZ337" s="18">
        <v>0</v>
      </c>
      <c r="CA337" s="18">
        <v>0</v>
      </c>
      <c r="CB337" s="18">
        <v>0</v>
      </c>
      <c r="CC337" s="18">
        <v>0</v>
      </c>
      <c r="CD337" s="18">
        <v>0</v>
      </c>
    </row>
    <row r="338" spans="1:82">
      <c r="A338" s="18" t="s">
        <v>1108</v>
      </c>
      <c r="B338" s="18" t="str">
        <f>VLOOKUP(A338,All!H$2:J$465,3,FALSE)</f>
        <v>CHL | Hospital Padre Hurtado</v>
      </c>
      <c r="C338" s="18"/>
      <c r="D338" s="18"/>
      <c r="E338" s="18">
        <f>VLOOKUP(A338,All!L$2:N$465,3,FALSE)</f>
        <v>1193</v>
      </c>
      <c r="F338" s="18">
        <f>VLOOKUP(A338,All!O$2:P$465,2,FALSE)</f>
        <v>0</v>
      </c>
      <c r="G338" s="18" t="s">
        <v>1108</v>
      </c>
      <c r="H338" s="18">
        <v>1</v>
      </c>
      <c r="I338" s="18">
        <v>0</v>
      </c>
      <c r="J338" s="18">
        <v>1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18">
        <v>0</v>
      </c>
      <c r="W338" s="18">
        <v>0</v>
      </c>
      <c r="X338" s="18">
        <v>0</v>
      </c>
      <c r="Y338" s="18">
        <v>0</v>
      </c>
      <c r="Z338" s="18">
        <v>0</v>
      </c>
      <c r="AA338" s="18">
        <v>0</v>
      </c>
      <c r="AB338" s="18">
        <v>0</v>
      </c>
      <c r="AC338" s="18">
        <v>0</v>
      </c>
      <c r="AD338" s="18">
        <v>0</v>
      </c>
      <c r="AE338" s="18">
        <v>0</v>
      </c>
      <c r="AF338" s="18" t="s">
        <v>1108</v>
      </c>
      <c r="AG338" s="18">
        <v>1</v>
      </c>
      <c r="AH338" s="18">
        <v>0</v>
      </c>
      <c r="AI338" s="18">
        <v>1</v>
      </c>
      <c r="AJ338" s="18">
        <v>-1</v>
      </c>
      <c r="AK338" s="18">
        <v>0</v>
      </c>
      <c r="AL338" s="18">
        <v>0</v>
      </c>
      <c r="AM338" s="18">
        <v>0</v>
      </c>
      <c r="AN338" s="18">
        <v>0</v>
      </c>
      <c r="AO338" s="18">
        <v>0</v>
      </c>
      <c r="AP338" s="21">
        <v>0</v>
      </c>
      <c r="AQ338" s="18">
        <v>0</v>
      </c>
      <c r="AR338" s="18">
        <v>0</v>
      </c>
      <c r="AS338" s="18">
        <v>1</v>
      </c>
      <c r="AT338" s="18">
        <v>0</v>
      </c>
      <c r="AU338" s="18">
        <v>0</v>
      </c>
      <c r="AV338" s="18">
        <v>0</v>
      </c>
      <c r="AW338" s="18">
        <v>0</v>
      </c>
      <c r="AX338" s="18">
        <v>0</v>
      </c>
      <c r="AY338" s="18">
        <v>0</v>
      </c>
      <c r="AZ338" s="18">
        <v>0</v>
      </c>
      <c r="BA338" s="18">
        <v>0</v>
      </c>
      <c r="BB338" s="18">
        <v>0</v>
      </c>
      <c r="BC338" s="18">
        <v>0</v>
      </c>
      <c r="BD338" s="18">
        <v>0</v>
      </c>
      <c r="BE338" s="18">
        <v>0</v>
      </c>
      <c r="BF338" s="18">
        <v>0</v>
      </c>
      <c r="BG338" s="18">
        <v>0</v>
      </c>
      <c r="BH338" s="18">
        <v>0</v>
      </c>
      <c r="BI338" s="18">
        <v>0</v>
      </c>
      <c r="BJ338" s="18">
        <v>0</v>
      </c>
      <c r="BK338" s="18">
        <v>0</v>
      </c>
      <c r="BL338" s="18">
        <v>0</v>
      </c>
      <c r="BM338" s="18">
        <v>0</v>
      </c>
      <c r="BN338" s="18">
        <v>0</v>
      </c>
      <c r="BO338" s="18">
        <v>0</v>
      </c>
      <c r="BP338" s="18">
        <v>0</v>
      </c>
      <c r="BQ338" s="18">
        <v>0</v>
      </c>
      <c r="BR338" s="18">
        <v>0</v>
      </c>
      <c r="BS338" s="18">
        <v>0</v>
      </c>
      <c r="BT338" s="18">
        <v>-1</v>
      </c>
      <c r="BU338" s="18">
        <v>0</v>
      </c>
      <c r="BV338" s="18">
        <v>0</v>
      </c>
      <c r="BW338" s="18">
        <v>0</v>
      </c>
      <c r="BX338" s="18">
        <v>0</v>
      </c>
      <c r="BY338" s="18">
        <v>0</v>
      </c>
      <c r="BZ338" s="18">
        <v>0</v>
      </c>
      <c r="CA338" s="18">
        <v>0</v>
      </c>
      <c r="CB338" s="18">
        <v>0</v>
      </c>
      <c r="CC338" s="18">
        <v>0</v>
      </c>
      <c r="CD338" s="18">
        <v>0</v>
      </c>
    </row>
    <row r="339" spans="1:82">
      <c r="A339" s="18" t="s">
        <v>1312</v>
      </c>
      <c r="B339" s="18" t="str">
        <f>VLOOKUP(A339,All!H$2:J$465,3,FALSE)</f>
        <v>CHL | MAUCO</v>
      </c>
      <c r="C339" s="18"/>
      <c r="D339" s="18"/>
      <c r="E339" s="18">
        <f>VLOOKUP(A339,All!L$2:N$465,3,FALSE)</f>
        <v>1193</v>
      </c>
      <c r="F339" s="18">
        <f>VLOOKUP(A339,All!O$2:P$465,2,FALSE)</f>
        <v>0</v>
      </c>
      <c r="G339" s="18" t="s">
        <v>1312</v>
      </c>
      <c r="H339" s="18">
        <v>1</v>
      </c>
      <c r="I339" s="18">
        <v>0</v>
      </c>
      <c r="J339" s="18">
        <v>1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v>0</v>
      </c>
      <c r="AA339" s="18">
        <v>0</v>
      </c>
      <c r="AB339" s="18">
        <v>0</v>
      </c>
      <c r="AC339" s="18">
        <v>0</v>
      </c>
      <c r="AD339" s="18">
        <v>0</v>
      </c>
      <c r="AE339" s="18">
        <v>0</v>
      </c>
      <c r="AF339" s="18" t="s">
        <v>1312</v>
      </c>
      <c r="AG339" s="18">
        <v>1</v>
      </c>
      <c r="AH339" s="18">
        <v>0</v>
      </c>
      <c r="AI339" s="18">
        <v>1</v>
      </c>
      <c r="AJ339" s="18">
        <v>1</v>
      </c>
      <c r="AK339" s="18">
        <v>0</v>
      </c>
      <c r="AL339" s="18">
        <v>0</v>
      </c>
      <c r="AM339" s="18">
        <v>0</v>
      </c>
      <c r="AN339" s="18">
        <v>0</v>
      </c>
      <c r="AO339" s="18">
        <v>0</v>
      </c>
      <c r="AP339" s="21">
        <v>0</v>
      </c>
      <c r="AQ339" s="18">
        <v>0</v>
      </c>
      <c r="AR339" s="18">
        <v>1</v>
      </c>
      <c r="AS339" s="18">
        <v>1</v>
      </c>
      <c r="AT339" s="18">
        <v>0</v>
      </c>
      <c r="AU339" s="18">
        <v>0</v>
      </c>
      <c r="AV339" s="18">
        <v>0</v>
      </c>
      <c r="AW339" s="18">
        <v>0</v>
      </c>
      <c r="AX339" s="18">
        <v>0</v>
      </c>
      <c r="AY339" s="18">
        <v>0</v>
      </c>
      <c r="AZ339" s="18">
        <v>0</v>
      </c>
      <c r="BA339" s="18">
        <v>0</v>
      </c>
      <c r="BB339" s="18">
        <v>0</v>
      </c>
      <c r="BC339" s="18">
        <v>0</v>
      </c>
      <c r="BD339" s="18">
        <v>0</v>
      </c>
      <c r="BE339" s="18">
        <v>0</v>
      </c>
      <c r="BF339" s="18">
        <v>0</v>
      </c>
      <c r="BG339" s="18">
        <v>0</v>
      </c>
      <c r="BH339" s="18">
        <v>0</v>
      </c>
      <c r="BI339" s="18">
        <v>0</v>
      </c>
      <c r="BJ339" s="18">
        <v>0</v>
      </c>
      <c r="BK339" s="18">
        <v>0</v>
      </c>
      <c r="BL339" s="18">
        <v>0</v>
      </c>
      <c r="BM339" s="18">
        <v>0</v>
      </c>
      <c r="BN339" s="18">
        <v>0</v>
      </c>
      <c r="BO339" s="18">
        <v>0</v>
      </c>
      <c r="BP339" s="18">
        <v>0</v>
      </c>
      <c r="BQ339" s="18">
        <v>0</v>
      </c>
      <c r="BR339" s="18">
        <v>0</v>
      </c>
      <c r="BS339" s="18">
        <v>0</v>
      </c>
      <c r="BT339" s="18">
        <v>-1</v>
      </c>
      <c r="BU339" s="18">
        <v>0</v>
      </c>
      <c r="BV339" s="18">
        <v>0</v>
      </c>
      <c r="BW339" s="18">
        <v>0</v>
      </c>
      <c r="BX339" s="18">
        <v>0</v>
      </c>
      <c r="BY339" s="18">
        <v>0</v>
      </c>
      <c r="BZ339" s="18">
        <v>0</v>
      </c>
      <c r="CA339" s="18">
        <v>0</v>
      </c>
      <c r="CB339" s="18">
        <v>0</v>
      </c>
      <c r="CC339" s="18">
        <v>0</v>
      </c>
      <c r="CD339" s="18">
        <v>0</v>
      </c>
    </row>
    <row r="340" spans="1:82">
      <c r="A340" s="18" t="s">
        <v>1314</v>
      </c>
      <c r="B340" s="18" t="str">
        <f>VLOOKUP(A340,All!H$2:J$465,3,FALSE)</f>
        <v>CHL | MAUCO</v>
      </c>
      <c r="C340" s="18"/>
      <c r="D340" s="18"/>
      <c r="E340" s="18">
        <f>VLOOKUP(A340,All!L$2:N$465,3,FALSE)</f>
        <v>1193</v>
      </c>
      <c r="F340" s="18">
        <f>VLOOKUP(A340,All!O$2:P$465,2,FALSE)</f>
        <v>0</v>
      </c>
      <c r="G340" s="18" t="s">
        <v>1314</v>
      </c>
      <c r="H340" s="18">
        <v>1</v>
      </c>
      <c r="I340" s="18">
        <v>0</v>
      </c>
      <c r="J340" s="18">
        <v>1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>
        <v>0</v>
      </c>
      <c r="AA340" s="18">
        <v>0</v>
      </c>
      <c r="AB340" s="18">
        <v>0</v>
      </c>
      <c r="AC340" s="18">
        <v>0</v>
      </c>
      <c r="AD340" s="18">
        <v>0</v>
      </c>
      <c r="AE340" s="18">
        <v>0</v>
      </c>
      <c r="AF340" s="18" t="s">
        <v>1314</v>
      </c>
      <c r="AG340" s="18">
        <v>1</v>
      </c>
      <c r="AH340" s="18">
        <v>0</v>
      </c>
      <c r="AI340" s="18">
        <v>1</v>
      </c>
      <c r="AJ340" s="18">
        <v>1</v>
      </c>
      <c r="AK340" s="18">
        <v>0</v>
      </c>
      <c r="AL340" s="18">
        <v>0</v>
      </c>
      <c r="AM340" s="18">
        <v>0</v>
      </c>
      <c r="AN340" s="18">
        <v>0</v>
      </c>
      <c r="AO340" s="18">
        <v>0</v>
      </c>
      <c r="AP340" s="21">
        <v>0</v>
      </c>
      <c r="AQ340" s="18">
        <v>0</v>
      </c>
      <c r="AR340" s="18">
        <v>1</v>
      </c>
      <c r="AS340" s="18">
        <v>1</v>
      </c>
      <c r="AT340" s="18">
        <v>0</v>
      </c>
      <c r="AU340" s="18">
        <v>0</v>
      </c>
      <c r="AV340" s="18">
        <v>0</v>
      </c>
      <c r="AW340" s="18">
        <v>0</v>
      </c>
      <c r="AX340" s="18">
        <v>0</v>
      </c>
      <c r="AY340" s="18">
        <v>0</v>
      </c>
      <c r="AZ340" s="18">
        <v>0</v>
      </c>
      <c r="BA340" s="18">
        <v>0</v>
      </c>
      <c r="BB340" s="18">
        <v>0</v>
      </c>
      <c r="BC340" s="18">
        <v>0</v>
      </c>
      <c r="BD340" s="18">
        <v>0</v>
      </c>
      <c r="BE340" s="18">
        <v>0</v>
      </c>
      <c r="BF340" s="18">
        <v>0</v>
      </c>
      <c r="BG340" s="18">
        <v>0</v>
      </c>
      <c r="BH340" s="18">
        <v>0</v>
      </c>
      <c r="BI340" s="18">
        <v>0</v>
      </c>
      <c r="BJ340" s="18">
        <v>0</v>
      </c>
      <c r="BK340" s="18">
        <v>0</v>
      </c>
      <c r="BL340" s="18">
        <v>0</v>
      </c>
      <c r="BM340" s="18">
        <v>0</v>
      </c>
      <c r="BN340" s="18">
        <v>0</v>
      </c>
      <c r="BO340" s="18">
        <v>0</v>
      </c>
      <c r="BP340" s="18">
        <v>0</v>
      </c>
      <c r="BQ340" s="18">
        <v>0</v>
      </c>
      <c r="BR340" s="18">
        <v>0</v>
      </c>
      <c r="BS340" s="18">
        <v>0</v>
      </c>
      <c r="BT340" s="18">
        <v>-1</v>
      </c>
      <c r="BU340" s="18">
        <v>0</v>
      </c>
      <c r="BV340" s="18">
        <v>0</v>
      </c>
      <c r="BW340" s="18">
        <v>0</v>
      </c>
      <c r="BX340" s="18">
        <v>0</v>
      </c>
      <c r="BY340" s="18">
        <v>0</v>
      </c>
      <c r="BZ340" s="18">
        <v>0</v>
      </c>
      <c r="CA340" s="18">
        <v>0</v>
      </c>
      <c r="CB340" s="18">
        <v>0</v>
      </c>
      <c r="CC340" s="18">
        <v>0</v>
      </c>
      <c r="CD340" s="18">
        <v>0</v>
      </c>
    </row>
    <row r="341" spans="1:82">
      <c r="A341" s="18" t="s">
        <v>1082</v>
      </c>
      <c r="B341" s="18" t="str">
        <f>VLOOKUP(A341,All!H$2:J$465,3,FALSE)</f>
        <v>CHL | Hospital Padre Hurtado</v>
      </c>
      <c r="C341" s="18"/>
      <c r="D341" s="18"/>
      <c r="E341" s="18">
        <f>VLOOKUP(A341,All!L$2:N$465,3,FALSE)</f>
        <v>1193</v>
      </c>
      <c r="F341" s="18">
        <f>VLOOKUP(A341,All!O$2:P$465,2,FALSE)</f>
        <v>0</v>
      </c>
      <c r="G341" s="18" t="s">
        <v>1082</v>
      </c>
      <c r="H341" s="18">
        <v>1</v>
      </c>
      <c r="I341" s="18">
        <v>0</v>
      </c>
      <c r="J341" s="18">
        <v>1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8">
        <v>0</v>
      </c>
      <c r="W341" s="18">
        <v>0</v>
      </c>
      <c r="X341" s="18">
        <v>0</v>
      </c>
      <c r="Y341" s="18">
        <v>0</v>
      </c>
      <c r="Z341" s="18">
        <v>0</v>
      </c>
      <c r="AA341" s="18">
        <v>0</v>
      </c>
      <c r="AB341" s="18">
        <v>0</v>
      </c>
      <c r="AC341" s="18">
        <v>0</v>
      </c>
      <c r="AD341" s="18">
        <v>0</v>
      </c>
      <c r="AE341" s="18">
        <v>0</v>
      </c>
      <c r="AF341" s="18" t="s">
        <v>1082</v>
      </c>
      <c r="AG341" s="18">
        <v>0</v>
      </c>
      <c r="AH341" s="18">
        <v>0</v>
      </c>
      <c r="AI341" s="18">
        <v>1</v>
      </c>
      <c r="AJ341" s="18">
        <v>1</v>
      </c>
      <c r="AK341" s="18">
        <v>1</v>
      </c>
      <c r="AL341" s="18">
        <v>0</v>
      </c>
      <c r="AM341" s="18">
        <v>0</v>
      </c>
      <c r="AN341" s="18">
        <v>0</v>
      </c>
      <c r="AO341" s="18">
        <v>0</v>
      </c>
      <c r="AP341" s="21">
        <v>0</v>
      </c>
      <c r="AQ341" s="18">
        <v>0</v>
      </c>
      <c r="AR341" s="18">
        <v>0</v>
      </c>
      <c r="AS341" s="18">
        <v>1</v>
      </c>
      <c r="AT341" s="18">
        <v>0</v>
      </c>
      <c r="AU341" s="18">
        <v>0</v>
      </c>
      <c r="AV341" s="18">
        <v>0</v>
      </c>
      <c r="AW341" s="18">
        <v>0</v>
      </c>
      <c r="AX341" s="18">
        <v>0</v>
      </c>
      <c r="AY341" s="18">
        <v>0</v>
      </c>
      <c r="AZ341" s="18">
        <v>0</v>
      </c>
      <c r="BA341" s="18">
        <v>0</v>
      </c>
      <c r="BB341" s="18">
        <v>0</v>
      </c>
      <c r="BC341" s="18">
        <v>0</v>
      </c>
      <c r="BD341" s="18">
        <v>0</v>
      </c>
      <c r="BE341" s="18">
        <v>0</v>
      </c>
      <c r="BF341" s="18">
        <v>0</v>
      </c>
      <c r="BG341" s="18">
        <v>0</v>
      </c>
      <c r="BH341" s="18">
        <v>0</v>
      </c>
      <c r="BI341" s="18">
        <v>0</v>
      </c>
      <c r="BJ341" s="18">
        <v>0</v>
      </c>
      <c r="BK341" s="18">
        <v>0</v>
      </c>
      <c r="BL341" s="18">
        <v>0</v>
      </c>
      <c r="BM341" s="18">
        <v>0</v>
      </c>
      <c r="BN341" s="18">
        <v>0</v>
      </c>
      <c r="BO341" s="18">
        <v>0</v>
      </c>
      <c r="BP341" s="18">
        <v>0</v>
      </c>
      <c r="BQ341" s="18">
        <v>0</v>
      </c>
      <c r="BR341" s="18">
        <v>0</v>
      </c>
      <c r="BS341" s="18">
        <v>0</v>
      </c>
      <c r="BT341" s="18">
        <v>-1</v>
      </c>
      <c r="BU341" s="18">
        <v>0</v>
      </c>
      <c r="BV341" s="18">
        <v>0</v>
      </c>
      <c r="BW341" s="18">
        <v>0</v>
      </c>
      <c r="BX341" s="18">
        <v>0</v>
      </c>
      <c r="BY341" s="18">
        <v>0</v>
      </c>
      <c r="BZ341" s="18">
        <v>0</v>
      </c>
      <c r="CA341" s="18">
        <v>0</v>
      </c>
      <c r="CB341" s="18">
        <v>0</v>
      </c>
      <c r="CC341" s="18">
        <v>0</v>
      </c>
      <c r="CD341" s="18">
        <v>0</v>
      </c>
    </row>
    <row r="342" spans="1:82">
      <c r="A342" s="18" t="s">
        <v>1170</v>
      </c>
      <c r="B342" s="18" t="str">
        <f>VLOOKUP(A342,All!H$2:J$465,3,FALSE)</f>
        <v>CHL | MAUCO</v>
      </c>
      <c r="C342" s="18"/>
      <c r="D342" s="18"/>
      <c r="E342" s="18">
        <f>VLOOKUP(A342,All!L$2:N$465,3,FALSE)</f>
        <v>1193</v>
      </c>
      <c r="F342" s="18">
        <f>VLOOKUP(A342,All!O$2:P$465,2,FALSE)</f>
        <v>0</v>
      </c>
      <c r="G342" s="18" t="s">
        <v>1170</v>
      </c>
      <c r="H342" s="18">
        <v>1</v>
      </c>
      <c r="I342" s="18">
        <v>0</v>
      </c>
      <c r="J342" s="18">
        <v>1</v>
      </c>
      <c r="K342" s="18">
        <v>0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v>0</v>
      </c>
      <c r="AA342" s="18">
        <v>0</v>
      </c>
      <c r="AB342" s="18">
        <v>0</v>
      </c>
      <c r="AC342" s="18">
        <v>0</v>
      </c>
      <c r="AD342" s="18">
        <v>0</v>
      </c>
      <c r="AE342" s="18">
        <v>0</v>
      </c>
      <c r="AF342" s="18" t="s">
        <v>1170</v>
      </c>
      <c r="AG342" s="18">
        <v>0</v>
      </c>
      <c r="AH342" s="18">
        <v>0</v>
      </c>
      <c r="AI342" s="18">
        <v>1</v>
      </c>
      <c r="AJ342" s="18">
        <v>1</v>
      </c>
      <c r="AK342" s="18">
        <v>1</v>
      </c>
      <c r="AL342" s="18">
        <v>0</v>
      </c>
      <c r="AM342" s="18">
        <v>0</v>
      </c>
      <c r="AN342" s="18">
        <v>0</v>
      </c>
      <c r="AO342" s="18">
        <v>0</v>
      </c>
      <c r="AP342" s="21">
        <v>0</v>
      </c>
      <c r="AQ342" s="18">
        <v>0</v>
      </c>
      <c r="AR342" s="18">
        <v>0</v>
      </c>
      <c r="AS342" s="18">
        <v>1</v>
      </c>
      <c r="AT342" s="18">
        <v>0</v>
      </c>
      <c r="AU342" s="18"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8">
        <v>0</v>
      </c>
      <c r="BB342" s="18">
        <v>0</v>
      </c>
      <c r="BC342" s="18">
        <v>0</v>
      </c>
      <c r="BD342" s="18">
        <v>0</v>
      </c>
      <c r="BE342" s="18">
        <v>0</v>
      </c>
      <c r="BF342" s="18">
        <v>0</v>
      </c>
      <c r="BG342" s="18">
        <v>0</v>
      </c>
      <c r="BH342" s="18">
        <v>0</v>
      </c>
      <c r="BI342" s="18">
        <v>0</v>
      </c>
      <c r="BJ342" s="18">
        <v>0</v>
      </c>
      <c r="BK342" s="18">
        <v>0</v>
      </c>
      <c r="BL342" s="18">
        <v>0</v>
      </c>
      <c r="BM342" s="18">
        <v>0</v>
      </c>
      <c r="BN342" s="18">
        <v>0</v>
      </c>
      <c r="BO342" s="18">
        <v>0</v>
      </c>
      <c r="BP342" s="18">
        <v>0</v>
      </c>
      <c r="BQ342" s="18">
        <v>0</v>
      </c>
      <c r="BR342" s="18">
        <v>0</v>
      </c>
      <c r="BS342" s="18">
        <v>0</v>
      </c>
      <c r="BT342" s="18">
        <v>-1</v>
      </c>
      <c r="BU342" s="18">
        <v>0</v>
      </c>
      <c r="BV342" s="18">
        <v>0</v>
      </c>
      <c r="BW342" s="18">
        <v>0</v>
      </c>
      <c r="BX342" s="18">
        <v>0</v>
      </c>
      <c r="BY342" s="18">
        <v>0</v>
      </c>
      <c r="BZ342" s="18">
        <v>0</v>
      </c>
      <c r="CA342" s="18">
        <v>0</v>
      </c>
      <c r="CB342" s="18">
        <v>0</v>
      </c>
      <c r="CC342" s="18">
        <v>0</v>
      </c>
      <c r="CD342" s="18">
        <v>0</v>
      </c>
    </row>
    <row r="343" spans="1:82">
      <c r="A343" s="18" t="s">
        <v>1192</v>
      </c>
      <c r="B343" s="18" t="str">
        <f>VLOOKUP(A343,All!H$2:J$465,3,FALSE)</f>
        <v>CHL | MAUCO</v>
      </c>
      <c r="C343" s="18"/>
      <c r="D343" s="18"/>
      <c r="E343" s="18">
        <f>VLOOKUP(A343,All!L$2:N$465,3,FALSE)</f>
        <v>1193</v>
      </c>
      <c r="F343" s="18">
        <f>VLOOKUP(A343,All!O$2:P$465,2,FALSE)</f>
        <v>0</v>
      </c>
      <c r="G343" s="18" t="s">
        <v>1192</v>
      </c>
      <c r="H343" s="18">
        <v>1</v>
      </c>
      <c r="I343" s="18">
        <v>0</v>
      </c>
      <c r="J343" s="18">
        <v>0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0</v>
      </c>
      <c r="Z343" s="18">
        <v>0</v>
      </c>
      <c r="AA343" s="18">
        <v>0</v>
      </c>
      <c r="AB343" s="18">
        <v>0</v>
      </c>
      <c r="AC343" s="18">
        <v>0</v>
      </c>
      <c r="AD343" s="18">
        <v>0</v>
      </c>
      <c r="AE343" s="18">
        <v>0</v>
      </c>
      <c r="AF343" s="18" t="s">
        <v>1192</v>
      </c>
      <c r="AG343" s="18">
        <v>0</v>
      </c>
      <c r="AH343" s="18">
        <v>0</v>
      </c>
      <c r="AI343" s="18">
        <v>1</v>
      </c>
      <c r="AJ343" s="18">
        <v>1</v>
      </c>
      <c r="AK343" s="18">
        <v>1</v>
      </c>
      <c r="AL343" s="18">
        <v>0</v>
      </c>
      <c r="AM343" s="18">
        <v>0</v>
      </c>
      <c r="AN343" s="18">
        <v>0</v>
      </c>
      <c r="AO343" s="18">
        <v>0</v>
      </c>
      <c r="AP343" s="21">
        <v>0</v>
      </c>
      <c r="AQ343" s="18">
        <v>0</v>
      </c>
      <c r="AR343" s="18">
        <v>0</v>
      </c>
      <c r="AS343" s="18">
        <v>1</v>
      </c>
      <c r="AT343" s="18">
        <v>0</v>
      </c>
      <c r="AU343" s="18"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8">
        <v>0</v>
      </c>
      <c r="BB343" s="18">
        <v>0</v>
      </c>
      <c r="BC343" s="18">
        <v>0</v>
      </c>
      <c r="BD343" s="18">
        <v>0</v>
      </c>
      <c r="BE343" s="18">
        <v>0</v>
      </c>
      <c r="BF343" s="18">
        <v>0</v>
      </c>
      <c r="BG343" s="18">
        <v>0</v>
      </c>
      <c r="BH343" s="18">
        <v>0</v>
      </c>
      <c r="BI343" s="18">
        <v>0</v>
      </c>
      <c r="BJ343" s="18">
        <v>0</v>
      </c>
      <c r="BK343" s="18">
        <v>0</v>
      </c>
      <c r="BL343" s="18">
        <v>0</v>
      </c>
      <c r="BM343" s="18">
        <v>0</v>
      </c>
      <c r="BN343" s="18">
        <v>0</v>
      </c>
      <c r="BO343" s="18">
        <v>0</v>
      </c>
      <c r="BP343" s="18">
        <v>0</v>
      </c>
      <c r="BQ343" s="18">
        <v>0</v>
      </c>
      <c r="BR343" s="18">
        <v>0</v>
      </c>
      <c r="BS343" s="18">
        <v>0</v>
      </c>
      <c r="BT343" s="18">
        <v>-1</v>
      </c>
      <c r="BU343" s="18">
        <v>0</v>
      </c>
      <c r="BV343" s="18">
        <v>0</v>
      </c>
      <c r="BW343" s="18">
        <v>0</v>
      </c>
      <c r="BX343" s="18">
        <v>0</v>
      </c>
      <c r="BY343" s="18">
        <v>0</v>
      </c>
      <c r="BZ343" s="18">
        <v>0</v>
      </c>
      <c r="CA343" s="18">
        <v>0</v>
      </c>
      <c r="CB343" s="18">
        <v>0</v>
      </c>
      <c r="CC343" s="18">
        <v>0</v>
      </c>
      <c r="CD343" s="18">
        <v>0</v>
      </c>
    </row>
    <row r="344" spans="1:82">
      <c r="A344" s="18" t="s">
        <v>1381</v>
      </c>
      <c r="B344" s="18" t="str">
        <f>VLOOKUP(A344,All!H$2:J$465,3,FALSE)</f>
        <v>CHL | MAUCO</v>
      </c>
      <c r="C344" s="18"/>
      <c r="D344" s="18"/>
      <c r="E344" s="18">
        <f>VLOOKUP(A344,All!L$2:N$465,3,FALSE)</f>
        <v>1193</v>
      </c>
      <c r="F344" s="18">
        <f>VLOOKUP(A344,All!O$2:P$465,2,FALSE)</f>
        <v>0</v>
      </c>
      <c r="G344" s="18" t="s">
        <v>1381</v>
      </c>
      <c r="H344" s="18">
        <v>1</v>
      </c>
      <c r="I344" s="18">
        <v>0</v>
      </c>
      <c r="J344" s="18">
        <v>0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  <c r="Z344" s="18">
        <v>0</v>
      </c>
      <c r="AA344" s="18">
        <v>0</v>
      </c>
      <c r="AB344" s="18">
        <v>0</v>
      </c>
      <c r="AC344" s="18">
        <v>0</v>
      </c>
      <c r="AD344" s="18">
        <v>0</v>
      </c>
      <c r="AE344" s="18">
        <v>0</v>
      </c>
      <c r="AF344" s="18" t="s">
        <v>1381</v>
      </c>
      <c r="AG344" s="18">
        <v>0</v>
      </c>
      <c r="AH344" s="18">
        <v>0</v>
      </c>
      <c r="AI344" s="18">
        <v>1</v>
      </c>
      <c r="AJ344" s="18">
        <v>1</v>
      </c>
      <c r="AK344" s="18">
        <v>1</v>
      </c>
      <c r="AL344" s="18">
        <v>0</v>
      </c>
      <c r="AM344" s="18">
        <v>0</v>
      </c>
      <c r="AN344" s="18">
        <v>0</v>
      </c>
      <c r="AO344" s="18">
        <v>0</v>
      </c>
      <c r="AP344" s="21">
        <v>0</v>
      </c>
      <c r="AQ344" s="18">
        <v>0</v>
      </c>
      <c r="AR344" s="18">
        <v>0</v>
      </c>
      <c r="AS344" s="18">
        <v>1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8">
        <v>0</v>
      </c>
      <c r="BB344" s="18">
        <v>0</v>
      </c>
      <c r="BC344" s="18">
        <v>0</v>
      </c>
      <c r="BD344" s="18">
        <v>0</v>
      </c>
      <c r="BE344" s="18">
        <v>0</v>
      </c>
      <c r="BF344" s="18">
        <v>0</v>
      </c>
      <c r="BG344" s="18">
        <v>0</v>
      </c>
      <c r="BH344" s="18">
        <v>0</v>
      </c>
      <c r="BI344" s="18">
        <v>0</v>
      </c>
      <c r="BJ344" s="18">
        <v>0</v>
      </c>
      <c r="BK344" s="18">
        <v>0</v>
      </c>
      <c r="BL344" s="18">
        <v>0</v>
      </c>
      <c r="BM344" s="18">
        <v>0</v>
      </c>
      <c r="BN344" s="18">
        <v>0</v>
      </c>
      <c r="BO344" s="18">
        <v>0</v>
      </c>
      <c r="BP344" s="18">
        <v>0</v>
      </c>
      <c r="BQ344" s="18">
        <v>0</v>
      </c>
      <c r="BR344" s="18">
        <v>0</v>
      </c>
      <c r="BS344" s="18">
        <v>0</v>
      </c>
      <c r="BT344" s="18">
        <v>-1</v>
      </c>
      <c r="BU344" s="18">
        <v>0</v>
      </c>
      <c r="BV344" s="18">
        <v>0</v>
      </c>
      <c r="BW344" s="18">
        <v>0</v>
      </c>
      <c r="BX344" s="18">
        <v>0</v>
      </c>
      <c r="BY344" s="18">
        <v>0</v>
      </c>
      <c r="BZ344" s="18">
        <v>0</v>
      </c>
      <c r="CA344" s="18">
        <v>0</v>
      </c>
      <c r="CB344" s="18">
        <v>0</v>
      </c>
      <c r="CC344" s="18">
        <v>0</v>
      </c>
      <c r="CD344" s="18">
        <v>0</v>
      </c>
    </row>
    <row r="345" spans="1:82">
      <c r="A345" s="18" t="s">
        <v>1382</v>
      </c>
      <c r="B345" s="18" t="str">
        <f>VLOOKUP(A345,All!H$2:J$465,3,FALSE)</f>
        <v>CHL | MAUCO</v>
      </c>
      <c r="C345" s="18"/>
      <c r="D345" s="18"/>
      <c r="E345" s="18">
        <f>VLOOKUP(A345,All!L$2:N$465,3,FALSE)</f>
        <v>1193</v>
      </c>
      <c r="F345" s="18">
        <f>VLOOKUP(A345,All!O$2:P$465,2,FALSE)</f>
        <v>0</v>
      </c>
      <c r="G345" s="18" t="s">
        <v>1382</v>
      </c>
      <c r="H345" s="18">
        <v>1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18">
        <v>0</v>
      </c>
      <c r="W345" s="18">
        <v>0</v>
      </c>
      <c r="X345" s="18">
        <v>0</v>
      </c>
      <c r="Y345" s="18">
        <v>0</v>
      </c>
      <c r="Z345" s="18">
        <v>0</v>
      </c>
      <c r="AA345" s="18">
        <v>0</v>
      </c>
      <c r="AB345" s="18">
        <v>0</v>
      </c>
      <c r="AC345" s="18">
        <v>0</v>
      </c>
      <c r="AD345" s="18">
        <v>0</v>
      </c>
      <c r="AE345" s="18">
        <v>0</v>
      </c>
      <c r="AF345" s="18" t="s">
        <v>1382</v>
      </c>
      <c r="AG345" s="18">
        <v>0</v>
      </c>
      <c r="AH345" s="18">
        <v>0</v>
      </c>
      <c r="AI345" s="18">
        <v>1</v>
      </c>
      <c r="AJ345" s="18">
        <v>1</v>
      </c>
      <c r="AK345" s="18">
        <v>1</v>
      </c>
      <c r="AL345" s="18">
        <v>0</v>
      </c>
      <c r="AM345" s="18">
        <v>0</v>
      </c>
      <c r="AN345" s="18">
        <v>0</v>
      </c>
      <c r="AO345" s="18">
        <v>0</v>
      </c>
      <c r="AP345" s="21">
        <v>0</v>
      </c>
      <c r="AQ345" s="18">
        <v>0</v>
      </c>
      <c r="AR345" s="18">
        <v>0</v>
      </c>
      <c r="AS345" s="18">
        <v>1</v>
      </c>
      <c r="AT345" s="18">
        <v>0</v>
      </c>
      <c r="AU345" s="18"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8">
        <v>0</v>
      </c>
      <c r="BB345" s="18">
        <v>0</v>
      </c>
      <c r="BC345" s="18">
        <v>0</v>
      </c>
      <c r="BD345" s="18">
        <v>0</v>
      </c>
      <c r="BE345" s="18">
        <v>0</v>
      </c>
      <c r="BF345" s="18">
        <v>0</v>
      </c>
      <c r="BG345" s="18">
        <v>0</v>
      </c>
      <c r="BH345" s="18">
        <v>0</v>
      </c>
      <c r="BI345" s="18">
        <v>0</v>
      </c>
      <c r="BJ345" s="18">
        <v>0</v>
      </c>
      <c r="BK345" s="18">
        <v>0</v>
      </c>
      <c r="BL345" s="18">
        <v>0</v>
      </c>
      <c r="BM345" s="18">
        <v>0</v>
      </c>
      <c r="BN345" s="18">
        <v>0</v>
      </c>
      <c r="BO345" s="18">
        <v>0</v>
      </c>
      <c r="BP345" s="18">
        <v>0</v>
      </c>
      <c r="BQ345" s="18">
        <v>0</v>
      </c>
      <c r="BR345" s="18">
        <v>0</v>
      </c>
      <c r="BS345" s="18">
        <v>0</v>
      </c>
      <c r="BT345" s="18">
        <v>-1</v>
      </c>
      <c r="BU345" s="18">
        <v>0</v>
      </c>
      <c r="BV345" s="18">
        <v>0</v>
      </c>
      <c r="BW345" s="18">
        <v>0</v>
      </c>
      <c r="BX345" s="18">
        <v>0</v>
      </c>
      <c r="BY345" s="18">
        <v>0</v>
      </c>
      <c r="BZ345" s="18">
        <v>0</v>
      </c>
      <c r="CA345" s="18">
        <v>0</v>
      </c>
      <c r="CB345" s="18">
        <v>0</v>
      </c>
      <c r="CC345" s="18">
        <v>0</v>
      </c>
      <c r="CD345" s="18">
        <v>0</v>
      </c>
    </row>
    <row r="346" spans="1:82">
      <c r="A346" s="18" t="s">
        <v>1213</v>
      </c>
      <c r="B346" s="18" t="str">
        <f>VLOOKUP(A346,All!H$2:J$465,3,FALSE)</f>
        <v>CHL | MAUCO</v>
      </c>
      <c r="C346" s="18"/>
      <c r="D346" s="18"/>
      <c r="E346" s="18">
        <f>VLOOKUP(A346,All!L$2:N$465,3,FALSE)</f>
        <v>1193</v>
      </c>
      <c r="F346" s="18">
        <f>VLOOKUP(A346,All!O$2:P$465,2,FALSE)</f>
        <v>0</v>
      </c>
      <c r="G346" s="18" t="s">
        <v>1213</v>
      </c>
      <c r="H346" s="18">
        <v>1</v>
      </c>
      <c r="I346" s="18">
        <v>0</v>
      </c>
      <c r="J346" s="18">
        <v>1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>
        <v>0</v>
      </c>
      <c r="AA346" s="18">
        <v>0</v>
      </c>
      <c r="AB346" s="18">
        <v>0</v>
      </c>
      <c r="AC346" s="18">
        <v>0</v>
      </c>
      <c r="AD346" s="18">
        <v>0</v>
      </c>
      <c r="AE346" s="18">
        <v>0</v>
      </c>
      <c r="AF346" s="18" t="s">
        <v>1213</v>
      </c>
      <c r="AG346" s="18">
        <v>1</v>
      </c>
      <c r="AH346" s="18">
        <v>1</v>
      </c>
      <c r="AI346" s="18">
        <v>1</v>
      </c>
      <c r="AJ346" s="18">
        <v>1</v>
      </c>
      <c r="AK346" s="18">
        <v>1</v>
      </c>
      <c r="AL346" s="18">
        <v>1</v>
      </c>
      <c r="AM346" s="18">
        <v>1</v>
      </c>
      <c r="AN346" s="18">
        <v>0</v>
      </c>
      <c r="AO346" s="18">
        <v>0</v>
      </c>
      <c r="AP346" s="21">
        <v>0</v>
      </c>
      <c r="AQ346" s="18">
        <v>0</v>
      </c>
      <c r="AR346" s="18">
        <v>0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18">
        <v>0</v>
      </c>
      <c r="AY346" s="18">
        <v>0</v>
      </c>
      <c r="AZ346" s="18">
        <v>0</v>
      </c>
      <c r="BA346" s="18">
        <v>0</v>
      </c>
      <c r="BB346" s="18">
        <v>0</v>
      </c>
      <c r="BC346" s="18">
        <v>0</v>
      </c>
      <c r="BD346" s="18">
        <v>0</v>
      </c>
      <c r="BE346" s="18">
        <v>0</v>
      </c>
      <c r="BF346" s="18">
        <v>0</v>
      </c>
      <c r="BG346" s="18">
        <v>0</v>
      </c>
      <c r="BH346" s="18">
        <v>0</v>
      </c>
      <c r="BI346" s="18">
        <v>0</v>
      </c>
      <c r="BJ346" s="18">
        <v>0</v>
      </c>
      <c r="BK346" s="18">
        <v>0</v>
      </c>
      <c r="BL346" s="18">
        <v>0</v>
      </c>
      <c r="BM346" s="18">
        <v>0</v>
      </c>
      <c r="BN346" s="18">
        <v>0</v>
      </c>
      <c r="BO346" s="18">
        <v>0</v>
      </c>
      <c r="BP346" s="18">
        <v>0</v>
      </c>
      <c r="BQ346" s="18">
        <v>0</v>
      </c>
      <c r="BR346" s="18">
        <v>0</v>
      </c>
      <c r="BS346" s="18">
        <v>0</v>
      </c>
      <c r="BT346" s="18">
        <v>-1</v>
      </c>
      <c r="BU346" s="18">
        <v>0</v>
      </c>
      <c r="BV346" s="18">
        <v>0</v>
      </c>
      <c r="BW346" s="18">
        <v>0</v>
      </c>
      <c r="BX346" s="18">
        <v>0</v>
      </c>
      <c r="BY346" s="18">
        <v>0</v>
      </c>
      <c r="BZ346" s="18">
        <v>0</v>
      </c>
      <c r="CA346" s="18">
        <v>0</v>
      </c>
      <c r="CB346" s="18">
        <v>0</v>
      </c>
      <c r="CC346" s="18">
        <v>0</v>
      </c>
      <c r="CD346" s="18">
        <v>0</v>
      </c>
    </row>
    <row r="347" spans="1:82">
      <c r="A347" s="18" t="s">
        <v>1549</v>
      </c>
      <c r="B347" s="18" t="str">
        <f>VLOOKUP(A347,All!H$2:J$465,3,FALSE)</f>
        <v>CHL | Hospital de Curicó</v>
      </c>
      <c r="C347" s="18"/>
      <c r="D347" s="18"/>
      <c r="E347" s="18">
        <f>VLOOKUP(A347,All!L$2:N$465,3,FALSE)</f>
        <v>1193</v>
      </c>
      <c r="F347" s="18">
        <f>VLOOKUP(A347,All!O$2:P$465,2,FALSE)</f>
        <v>0</v>
      </c>
      <c r="G347" s="18" t="s">
        <v>1549</v>
      </c>
      <c r="H347" s="18">
        <v>1</v>
      </c>
      <c r="I347" s="18">
        <v>0</v>
      </c>
      <c r="J347" s="18">
        <v>1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  <c r="U347" s="18">
        <v>0</v>
      </c>
      <c r="V347" s="18">
        <v>0</v>
      </c>
      <c r="W347" s="18">
        <v>0</v>
      </c>
      <c r="X347" s="18">
        <v>0</v>
      </c>
      <c r="Y347" s="18">
        <v>0</v>
      </c>
      <c r="Z347" s="18">
        <v>0</v>
      </c>
      <c r="AA347" s="18">
        <v>0</v>
      </c>
      <c r="AB347" s="18">
        <v>0</v>
      </c>
      <c r="AC347" s="18">
        <v>0</v>
      </c>
      <c r="AD347" s="18">
        <v>0</v>
      </c>
      <c r="AE347" s="18">
        <v>0</v>
      </c>
      <c r="AF347" s="18" t="s">
        <v>1549</v>
      </c>
      <c r="AG347" s="18">
        <v>1</v>
      </c>
      <c r="AH347" s="18">
        <v>1</v>
      </c>
      <c r="AI347" s="18">
        <v>1</v>
      </c>
      <c r="AJ347" s="18">
        <v>1</v>
      </c>
      <c r="AK347" s="18">
        <v>1</v>
      </c>
      <c r="AL347" s="18">
        <v>1</v>
      </c>
      <c r="AM347" s="18">
        <v>1</v>
      </c>
      <c r="AN347" s="18">
        <v>0</v>
      </c>
      <c r="AO347" s="18">
        <v>1</v>
      </c>
      <c r="AP347" s="21">
        <v>0</v>
      </c>
      <c r="AQ347" s="18">
        <v>0</v>
      </c>
      <c r="AR347" s="18">
        <v>0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18">
        <v>0</v>
      </c>
      <c r="AY347" s="18">
        <v>0</v>
      </c>
      <c r="AZ347" s="18">
        <v>0</v>
      </c>
      <c r="BA347" s="18">
        <v>0</v>
      </c>
      <c r="BB347" s="18">
        <v>0</v>
      </c>
      <c r="BC347" s="18">
        <v>0</v>
      </c>
      <c r="BD347" s="18">
        <v>0</v>
      </c>
      <c r="BE347" s="18">
        <v>0</v>
      </c>
      <c r="BF347" s="18">
        <v>0</v>
      </c>
      <c r="BG347" s="18">
        <v>0</v>
      </c>
      <c r="BH347" s="18">
        <v>0</v>
      </c>
      <c r="BI347" s="18">
        <v>0</v>
      </c>
      <c r="BJ347" s="18">
        <v>0</v>
      </c>
      <c r="BK347" s="18">
        <v>0</v>
      </c>
      <c r="BL347" s="18">
        <v>0</v>
      </c>
      <c r="BM347" s="18">
        <v>0</v>
      </c>
      <c r="BN347" s="18">
        <v>0</v>
      </c>
      <c r="BO347" s="18">
        <v>0</v>
      </c>
      <c r="BP347" s="18">
        <v>0</v>
      </c>
      <c r="BQ347" s="18">
        <v>0</v>
      </c>
      <c r="BR347" s="18">
        <v>0</v>
      </c>
      <c r="BS347" s="18">
        <v>0</v>
      </c>
      <c r="BT347" s="18">
        <v>-1</v>
      </c>
      <c r="BU347" s="18">
        <v>0</v>
      </c>
      <c r="BV347" s="18">
        <v>0</v>
      </c>
      <c r="BW347" s="18">
        <v>0</v>
      </c>
      <c r="BX347" s="18">
        <v>0</v>
      </c>
      <c r="BY347" s="18">
        <v>0</v>
      </c>
      <c r="BZ347" s="18">
        <v>0</v>
      </c>
      <c r="CA347" s="18">
        <v>0</v>
      </c>
      <c r="CB347" s="18">
        <v>0</v>
      </c>
      <c r="CC347" s="18">
        <v>0</v>
      </c>
      <c r="CD347" s="18">
        <v>0</v>
      </c>
    </row>
    <row r="348" spans="1:82">
      <c r="A348" s="18" t="s">
        <v>1551</v>
      </c>
      <c r="B348" s="18" t="str">
        <f>VLOOKUP(A348,All!H$2:J$465,3,FALSE)</f>
        <v>CHL | Hospital de Curicó</v>
      </c>
      <c r="C348" s="18"/>
      <c r="D348" s="18"/>
      <c r="E348" s="18">
        <f>VLOOKUP(A348,All!L$2:N$465,3,FALSE)</f>
        <v>1193</v>
      </c>
      <c r="F348" s="18">
        <f>VLOOKUP(A348,All!O$2:P$465,2,FALSE)</f>
        <v>0</v>
      </c>
      <c r="G348" s="18" t="s">
        <v>1551</v>
      </c>
      <c r="H348" s="18">
        <v>1</v>
      </c>
      <c r="I348" s="18">
        <v>0</v>
      </c>
      <c r="J348" s="18">
        <v>1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  <c r="U348" s="18">
        <v>0</v>
      </c>
      <c r="V348" s="18">
        <v>0</v>
      </c>
      <c r="W348" s="18">
        <v>0</v>
      </c>
      <c r="X348" s="18">
        <v>0</v>
      </c>
      <c r="Y348" s="18">
        <v>0</v>
      </c>
      <c r="Z348" s="18">
        <v>0</v>
      </c>
      <c r="AA348" s="18">
        <v>0</v>
      </c>
      <c r="AB348" s="18">
        <v>0</v>
      </c>
      <c r="AC348" s="18">
        <v>0</v>
      </c>
      <c r="AD348" s="18">
        <v>0</v>
      </c>
      <c r="AE348" s="18">
        <v>0</v>
      </c>
      <c r="AF348" s="18" t="s">
        <v>1551</v>
      </c>
      <c r="AG348" s="18">
        <v>1</v>
      </c>
      <c r="AH348" s="18">
        <v>1</v>
      </c>
      <c r="AI348" s="18">
        <v>1</v>
      </c>
      <c r="AJ348" s="18">
        <v>1</v>
      </c>
      <c r="AK348" s="18">
        <v>1</v>
      </c>
      <c r="AL348" s="18">
        <v>1</v>
      </c>
      <c r="AM348" s="18">
        <v>1</v>
      </c>
      <c r="AN348" s="18">
        <v>0</v>
      </c>
      <c r="AO348" s="18">
        <v>1</v>
      </c>
      <c r="AP348" s="21">
        <v>0</v>
      </c>
      <c r="AQ348" s="18">
        <v>0</v>
      </c>
      <c r="AR348" s="18">
        <v>0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18">
        <v>0</v>
      </c>
      <c r="AY348" s="18">
        <v>0</v>
      </c>
      <c r="AZ348" s="18">
        <v>0</v>
      </c>
      <c r="BA348" s="18">
        <v>0</v>
      </c>
      <c r="BB348" s="18">
        <v>0</v>
      </c>
      <c r="BC348" s="18">
        <v>0</v>
      </c>
      <c r="BD348" s="18">
        <v>0</v>
      </c>
      <c r="BE348" s="18">
        <v>0</v>
      </c>
      <c r="BF348" s="18">
        <v>0</v>
      </c>
      <c r="BG348" s="18">
        <v>0</v>
      </c>
      <c r="BH348" s="18">
        <v>0</v>
      </c>
      <c r="BI348" s="18">
        <v>0</v>
      </c>
      <c r="BJ348" s="18">
        <v>0</v>
      </c>
      <c r="BK348" s="18">
        <v>0</v>
      </c>
      <c r="BL348" s="18">
        <v>0</v>
      </c>
      <c r="BM348" s="18">
        <v>0</v>
      </c>
      <c r="BN348" s="18">
        <v>0</v>
      </c>
      <c r="BO348" s="18">
        <v>0</v>
      </c>
      <c r="BP348" s="18">
        <v>0</v>
      </c>
      <c r="BQ348" s="18">
        <v>0</v>
      </c>
      <c r="BR348" s="18">
        <v>0</v>
      </c>
      <c r="BS348" s="18">
        <v>0</v>
      </c>
      <c r="BT348" s="18">
        <v>-1</v>
      </c>
      <c r="BU348" s="18">
        <v>0</v>
      </c>
      <c r="BV348" s="18">
        <v>0</v>
      </c>
      <c r="BW348" s="18">
        <v>0</v>
      </c>
      <c r="BX348" s="18">
        <v>0</v>
      </c>
      <c r="BY348" s="18">
        <v>0</v>
      </c>
      <c r="BZ348" s="18">
        <v>0</v>
      </c>
      <c r="CA348" s="18">
        <v>0</v>
      </c>
      <c r="CB348" s="18">
        <v>0</v>
      </c>
      <c r="CC348" s="18">
        <v>0</v>
      </c>
      <c r="CD348" s="18">
        <v>0</v>
      </c>
    </row>
    <row r="349" spans="1:82">
      <c r="A349" s="18" t="s">
        <v>1114</v>
      </c>
      <c r="B349" s="18" t="str">
        <f>VLOOKUP(A349,All!H$2:J$465,3,FALSE)</f>
        <v>CHL | Hospital Padre Hurtado</v>
      </c>
      <c r="C349" s="18"/>
      <c r="D349" s="18"/>
      <c r="E349" s="18">
        <f>VLOOKUP(A349,All!L$2:N$465,3,FALSE)</f>
        <v>1193</v>
      </c>
      <c r="F349" s="18">
        <f>VLOOKUP(A349,All!O$2:P$465,2,FALSE)</f>
        <v>1</v>
      </c>
      <c r="G349" s="18" t="s">
        <v>1114</v>
      </c>
      <c r="H349" s="18">
        <v>1</v>
      </c>
      <c r="I349" s="18">
        <v>0</v>
      </c>
      <c r="J349" s="18">
        <v>0</v>
      </c>
      <c r="K349" s="18">
        <v>1</v>
      </c>
      <c r="L349" s="18">
        <v>0</v>
      </c>
      <c r="M349" s="18">
        <v>0</v>
      </c>
      <c r="N349" s="18">
        <v>0</v>
      </c>
      <c r="O349" s="18">
        <v>1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  <c r="U349" s="18">
        <v>0</v>
      </c>
      <c r="V349" s="18">
        <v>0</v>
      </c>
      <c r="W349" s="18">
        <v>0</v>
      </c>
      <c r="X349" s="18">
        <v>0</v>
      </c>
      <c r="Y349" s="18">
        <v>0</v>
      </c>
      <c r="Z349" s="18">
        <v>0</v>
      </c>
      <c r="AA349" s="18">
        <v>0</v>
      </c>
      <c r="AB349" s="18">
        <v>0</v>
      </c>
      <c r="AC349" s="18">
        <v>0</v>
      </c>
      <c r="AD349" s="18">
        <v>0</v>
      </c>
      <c r="AE349" s="18">
        <v>0</v>
      </c>
      <c r="AF349" s="18" t="s">
        <v>1114</v>
      </c>
      <c r="AG349" s="18">
        <v>0</v>
      </c>
      <c r="AH349" s="18">
        <v>1</v>
      </c>
      <c r="AI349" s="18">
        <v>1</v>
      </c>
      <c r="AJ349" s="18">
        <v>1</v>
      </c>
      <c r="AK349" s="18">
        <v>0</v>
      </c>
      <c r="AL349" s="18">
        <v>0</v>
      </c>
      <c r="AM349" s="18">
        <v>0</v>
      </c>
      <c r="AN349" s="18">
        <v>0</v>
      </c>
      <c r="AO349" s="18">
        <v>0</v>
      </c>
      <c r="AP349" s="21">
        <v>0</v>
      </c>
      <c r="AQ349" s="18">
        <v>1</v>
      </c>
      <c r="AR349" s="18">
        <v>0</v>
      </c>
      <c r="AS349" s="18">
        <v>0</v>
      </c>
      <c r="AT349" s="18">
        <v>1</v>
      </c>
      <c r="AU349" s="18">
        <v>0</v>
      </c>
      <c r="AV349" s="18">
        <v>0</v>
      </c>
      <c r="AW349" s="18">
        <v>0</v>
      </c>
      <c r="AX349" s="18">
        <v>0</v>
      </c>
      <c r="AY349" s="18">
        <v>0</v>
      </c>
      <c r="AZ349" s="18">
        <v>0</v>
      </c>
      <c r="BA349" s="18">
        <v>0</v>
      </c>
      <c r="BB349" s="18">
        <v>0</v>
      </c>
      <c r="BC349" s="18">
        <v>0</v>
      </c>
      <c r="BD349" s="18">
        <v>0</v>
      </c>
      <c r="BE349" s="18">
        <v>0</v>
      </c>
      <c r="BF349" s="18">
        <v>0</v>
      </c>
      <c r="BG349" s="18">
        <v>0</v>
      </c>
      <c r="BH349" s="18">
        <v>0</v>
      </c>
      <c r="BI349" s="18">
        <v>0</v>
      </c>
      <c r="BJ349" s="18">
        <v>0</v>
      </c>
      <c r="BK349" s="18">
        <v>0</v>
      </c>
      <c r="BL349" s="18">
        <v>0</v>
      </c>
      <c r="BM349" s="18">
        <v>0</v>
      </c>
      <c r="BN349" s="18">
        <v>0</v>
      </c>
      <c r="BO349" s="18">
        <v>0</v>
      </c>
      <c r="BP349" s="18">
        <v>0</v>
      </c>
      <c r="BQ349" s="18">
        <v>0</v>
      </c>
      <c r="BR349" s="18">
        <v>0</v>
      </c>
      <c r="BS349" s="18">
        <v>0</v>
      </c>
      <c r="BT349" s="18">
        <v>-1</v>
      </c>
      <c r="BU349" s="18">
        <v>0</v>
      </c>
      <c r="BV349" s="18">
        <v>0</v>
      </c>
      <c r="BW349" s="18">
        <v>0</v>
      </c>
      <c r="BX349" s="18">
        <v>1</v>
      </c>
      <c r="BY349" s="18">
        <v>0</v>
      </c>
      <c r="BZ349" s="18">
        <v>0</v>
      </c>
      <c r="CA349" s="18">
        <v>0</v>
      </c>
      <c r="CB349" s="18">
        <v>0</v>
      </c>
      <c r="CC349" s="18">
        <v>0</v>
      </c>
      <c r="CD349" s="18">
        <v>0</v>
      </c>
    </row>
    <row r="350" spans="1:82">
      <c r="A350" s="18" t="s">
        <v>1271</v>
      </c>
      <c r="B350" s="18" t="str">
        <f>VLOOKUP(A350,All!H$2:J$465,3,FALSE)</f>
        <v>CHL | MAUCO</v>
      </c>
      <c r="C350" s="18"/>
      <c r="D350" s="18"/>
      <c r="E350" s="18">
        <f>VLOOKUP(A350,All!L$2:N$465,3,FALSE)</f>
        <v>1193</v>
      </c>
      <c r="F350" s="18">
        <f>VLOOKUP(A350,All!O$2:P$465,2,FALSE)</f>
        <v>1</v>
      </c>
      <c r="G350" s="18" t="s">
        <v>1271</v>
      </c>
      <c r="H350" s="18">
        <v>1</v>
      </c>
      <c r="I350" s="18">
        <v>0</v>
      </c>
      <c r="J350" s="18">
        <v>0</v>
      </c>
      <c r="K350" s="18">
        <v>1</v>
      </c>
      <c r="L350" s="18">
        <v>0</v>
      </c>
      <c r="M350" s="18">
        <v>0</v>
      </c>
      <c r="N350" s="18">
        <v>0</v>
      </c>
      <c r="O350" s="18">
        <v>1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U350" s="18">
        <v>0</v>
      </c>
      <c r="V350" s="18">
        <v>0</v>
      </c>
      <c r="W350" s="18">
        <v>0</v>
      </c>
      <c r="X350" s="18">
        <v>0</v>
      </c>
      <c r="Y350" s="18">
        <v>0</v>
      </c>
      <c r="Z350" s="18">
        <v>0</v>
      </c>
      <c r="AA350" s="18">
        <v>0</v>
      </c>
      <c r="AB350" s="18">
        <v>0</v>
      </c>
      <c r="AC350" s="18">
        <v>0</v>
      </c>
      <c r="AD350" s="18">
        <v>0</v>
      </c>
      <c r="AE350" s="18">
        <v>0</v>
      </c>
      <c r="AF350" s="18" t="s">
        <v>1271</v>
      </c>
      <c r="AG350" s="18">
        <v>0</v>
      </c>
      <c r="AH350" s="18">
        <v>1</v>
      </c>
      <c r="AI350" s="18">
        <v>1</v>
      </c>
      <c r="AJ350" s="18">
        <v>1</v>
      </c>
      <c r="AK350" s="18">
        <v>0</v>
      </c>
      <c r="AL350" s="18">
        <v>0</v>
      </c>
      <c r="AM350" s="18">
        <v>0</v>
      </c>
      <c r="AN350" s="18">
        <v>0</v>
      </c>
      <c r="AO350" s="18">
        <v>0</v>
      </c>
      <c r="AP350" s="21">
        <v>0</v>
      </c>
      <c r="AQ350" s="18">
        <v>1</v>
      </c>
      <c r="AR350" s="18">
        <v>0</v>
      </c>
      <c r="AS350" s="18">
        <v>0</v>
      </c>
      <c r="AT350" s="18">
        <v>1</v>
      </c>
      <c r="AU350" s="18">
        <v>0</v>
      </c>
      <c r="AV350" s="18">
        <v>0</v>
      </c>
      <c r="AW350" s="18">
        <v>0</v>
      </c>
      <c r="AX350" s="18">
        <v>0</v>
      </c>
      <c r="AY350" s="18">
        <v>0</v>
      </c>
      <c r="AZ350" s="18">
        <v>0</v>
      </c>
      <c r="BA350" s="18">
        <v>0</v>
      </c>
      <c r="BB350" s="18">
        <v>0</v>
      </c>
      <c r="BC350" s="18">
        <v>0</v>
      </c>
      <c r="BD350" s="18">
        <v>0</v>
      </c>
      <c r="BE350" s="18">
        <v>0</v>
      </c>
      <c r="BF350" s="18">
        <v>0</v>
      </c>
      <c r="BG350" s="18">
        <v>0</v>
      </c>
      <c r="BH350" s="18">
        <v>0</v>
      </c>
      <c r="BI350" s="18">
        <v>0</v>
      </c>
      <c r="BJ350" s="18">
        <v>0</v>
      </c>
      <c r="BK350" s="18">
        <v>0</v>
      </c>
      <c r="BL350" s="18">
        <v>0</v>
      </c>
      <c r="BM350" s="18">
        <v>0</v>
      </c>
      <c r="BN350" s="18">
        <v>0</v>
      </c>
      <c r="BO350" s="18">
        <v>0</v>
      </c>
      <c r="BP350" s="18">
        <v>0</v>
      </c>
      <c r="BQ350" s="18">
        <v>0</v>
      </c>
      <c r="BR350" s="18">
        <v>0</v>
      </c>
      <c r="BS350" s="18">
        <v>0</v>
      </c>
      <c r="BT350" s="18">
        <v>-1</v>
      </c>
      <c r="BU350" s="18">
        <v>0</v>
      </c>
      <c r="BV350" s="18">
        <v>0</v>
      </c>
      <c r="BW350" s="18">
        <v>0</v>
      </c>
      <c r="BX350" s="18">
        <v>1</v>
      </c>
      <c r="BY350" s="18">
        <v>0</v>
      </c>
      <c r="BZ350" s="18">
        <v>0</v>
      </c>
      <c r="CA350" s="18">
        <v>0</v>
      </c>
      <c r="CB350" s="18">
        <v>0</v>
      </c>
      <c r="CC350" s="18">
        <v>0</v>
      </c>
      <c r="CD350" s="18">
        <v>0</v>
      </c>
    </row>
    <row r="351" spans="1:82">
      <c r="A351" s="18" t="s">
        <v>1084</v>
      </c>
      <c r="B351" s="18" t="str">
        <f>VLOOKUP(A351,All!H$2:J$465,3,FALSE)</f>
        <v>CHL | Hospital Padre Hurtado</v>
      </c>
      <c r="C351" s="18"/>
      <c r="D351" s="18"/>
      <c r="E351" s="18">
        <f>VLOOKUP(A351,All!L$2:N$465,3,FALSE)</f>
        <v>1193</v>
      </c>
      <c r="F351" s="18">
        <f>VLOOKUP(A351,All!O$2:P$465,2,FALSE)</f>
        <v>0</v>
      </c>
      <c r="G351" s="18" t="s">
        <v>1084</v>
      </c>
      <c r="H351" s="18">
        <v>1</v>
      </c>
      <c r="I351" s="18">
        <v>0</v>
      </c>
      <c r="J351" s="18">
        <v>1</v>
      </c>
      <c r="K351" s="18">
        <v>0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U351" s="18">
        <v>0</v>
      </c>
      <c r="V351" s="18">
        <v>0</v>
      </c>
      <c r="W351" s="18">
        <v>0</v>
      </c>
      <c r="X351" s="18">
        <v>0</v>
      </c>
      <c r="Y351" s="18">
        <v>0</v>
      </c>
      <c r="Z351" s="18">
        <v>0</v>
      </c>
      <c r="AA351" s="18">
        <v>0</v>
      </c>
      <c r="AB351" s="18">
        <v>0</v>
      </c>
      <c r="AC351" s="18">
        <v>0</v>
      </c>
      <c r="AD351" s="18">
        <v>0</v>
      </c>
      <c r="AE351" s="18">
        <v>0</v>
      </c>
      <c r="AF351" s="18" t="s">
        <v>1084</v>
      </c>
      <c r="AG351" s="18">
        <v>1</v>
      </c>
      <c r="AH351" s="18">
        <v>0</v>
      </c>
      <c r="AI351" s="18">
        <v>1</v>
      </c>
      <c r="AJ351" s="18">
        <v>1</v>
      </c>
      <c r="AK351" s="18">
        <v>1</v>
      </c>
      <c r="AL351" s="18">
        <v>0</v>
      </c>
      <c r="AM351" s="18">
        <v>0</v>
      </c>
      <c r="AN351" s="18">
        <v>0</v>
      </c>
      <c r="AO351" s="18">
        <v>0</v>
      </c>
      <c r="AP351" s="21">
        <v>0</v>
      </c>
      <c r="AQ351" s="18">
        <v>0</v>
      </c>
      <c r="AR351" s="18">
        <v>0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8">
        <v>0</v>
      </c>
      <c r="BB351" s="18">
        <v>0</v>
      </c>
      <c r="BC351" s="18">
        <v>0</v>
      </c>
      <c r="BD351" s="18">
        <v>0</v>
      </c>
      <c r="BE351" s="18">
        <v>0</v>
      </c>
      <c r="BF351" s="18">
        <v>0</v>
      </c>
      <c r="BG351" s="18">
        <v>0</v>
      </c>
      <c r="BH351" s="18">
        <v>0</v>
      </c>
      <c r="BI351" s="18">
        <v>0</v>
      </c>
      <c r="BJ351" s="18">
        <v>0</v>
      </c>
      <c r="BK351" s="18">
        <v>0</v>
      </c>
      <c r="BL351" s="18">
        <v>0</v>
      </c>
      <c r="BM351" s="18">
        <v>0</v>
      </c>
      <c r="BN351" s="18">
        <v>0</v>
      </c>
      <c r="BO351" s="18">
        <v>0</v>
      </c>
      <c r="BP351" s="18">
        <v>0</v>
      </c>
      <c r="BQ351" s="18">
        <v>0</v>
      </c>
      <c r="BR351" s="18">
        <v>0</v>
      </c>
      <c r="BS351" s="18">
        <v>0</v>
      </c>
      <c r="BT351" s="18">
        <v>-1</v>
      </c>
      <c r="BU351" s="18">
        <v>0</v>
      </c>
      <c r="BV351" s="18">
        <v>0</v>
      </c>
      <c r="BW351" s="18">
        <v>0</v>
      </c>
      <c r="BX351" s="18">
        <v>0</v>
      </c>
      <c r="BY351" s="18">
        <v>0</v>
      </c>
      <c r="BZ351" s="18">
        <v>0</v>
      </c>
      <c r="CA351" s="18">
        <v>0</v>
      </c>
      <c r="CB351" s="18">
        <v>0</v>
      </c>
      <c r="CC351" s="18">
        <v>0</v>
      </c>
      <c r="CD351" s="18">
        <v>0</v>
      </c>
    </row>
    <row r="352" spans="1:82">
      <c r="A352" s="18" t="s">
        <v>1033</v>
      </c>
      <c r="B352" s="18" t="str">
        <f>VLOOKUP(A352,All!H$2:J$465,3,FALSE)</f>
        <v>CHL | Hospital Padre Hurtado</v>
      </c>
      <c r="C352" s="18"/>
      <c r="D352" s="18"/>
      <c r="E352" s="18">
        <f>VLOOKUP(A352,All!L$2:N$465,3,FALSE)</f>
        <v>1193</v>
      </c>
      <c r="F352" s="18">
        <f>VLOOKUP(A352,All!O$2:P$465,2,FALSE)</f>
        <v>0</v>
      </c>
      <c r="G352" s="18" t="s">
        <v>1033</v>
      </c>
      <c r="H352" s="18">
        <v>1</v>
      </c>
      <c r="I352" s="18">
        <v>0</v>
      </c>
      <c r="J352" s="18">
        <v>1</v>
      </c>
      <c r="K352" s="18">
        <v>0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  <c r="U352" s="18">
        <v>0</v>
      </c>
      <c r="V352" s="18">
        <v>0</v>
      </c>
      <c r="W352" s="18">
        <v>0</v>
      </c>
      <c r="X352" s="18">
        <v>0</v>
      </c>
      <c r="Y352" s="18">
        <v>0</v>
      </c>
      <c r="Z352" s="18">
        <v>0</v>
      </c>
      <c r="AA352" s="18">
        <v>0</v>
      </c>
      <c r="AB352" s="18">
        <v>0</v>
      </c>
      <c r="AC352" s="18">
        <v>0</v>
      </c>
      <c r="AD352" s="18">
        <v>0</v>
      </c>
      <c r="AE352" s="18">
        <v>0</v>
      </c>
      <c r="AF352" s="18" t="s">
        <v>1033</v>
      </c>
      <c r="AG352" s="18">
        <v>1</v>
      </c>
      <c r="AH352" s="18">
        <v>0</v>
      </c>
      <c r="AI352" s="18">
        <v>1</v>
      </c>
      <c r="AJ352" s="18">
        <v>1</v>
      </c>
      <c r="AK352" s="18">
        <v>0</v>
      </c>
      <c r="AL352" s="18">
        <v>0</v>
      </c>
      <c r="AM352" s="18">
        <v>0</v>
      </c>
      <c r="AN352" s="18">
        <v>0</v>
      </c>
      <c r="AO352" s="18">
        <v>0</v>
      </c>
      <c r="AP352" s="21">
        <v>0</v>
      </c>
      <c r="AQ352" s="18">
        <v>0</v>
      </c>
      <c r="AR352" s="18">
        <v>0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18">
        <v>0</v>
      </c>
      <c r="AY352" s="18">
        <v>0</v>
      </c>
      <c r="AZ352" s="18">
        <v>0</v>
      </c>
      <c r="BA352" s="18">
        <v>0</v>
      </c>
      <c r="BB352" s="18">
        <v>0</v>
      </c>
      <c r="BC352" s="18">
        <v>0</v>
      </c>
      <c r="BD352" s="18">
        <v>0</v>
      </c>
      <c r="BE352" s="18">
        <v>0</v>
      </c>
      <c r="BF352" s="18">
        <v>0</v>
      </c>
      <c r="BG352" s="18">
        <v>0</v>
      </c>
      <c r="BH352" s="18">
        <v>0</v>
      </c>
      <c r="BI352" s="18">
        <v>0</v>
      </c>
      <c r="BJ352" s="18">
        <v>0</v>
      </c>
      <c r="BK352" s="18">
        <v>0</v>
      </c>
      <c r="BL352" s="18">
        <v>0</v>
      </c>
      <c r="BM352" s="18">
        <v>0</v>
      </c>
      <c r="BN352" s="18">
        <v>0</v>
      </c>
      <c r="BO352" s="18">
        <v>0</v>
      </c>
      <c r="BP352" s="18">
        <v>0</v>
      </c>
      <c r="BQ352" s="18">
        <v>0</v>
      </c>
      <c r="BR352" s="18">
        <v>0</v>
      </c>
      <c r="BS352" s="18">
        <v>0</v>
      </c>
      <c r="BT352" s="18">
        <v>-1</v>
      </c>
      <c r="BU352" s="18">
        <v>0</v>
      </c>
      <c r="BV352" s="18">
        <v>0</v>
      </c>
      <c r="BW352" s="18">
        <v>0</v>
      </c>
      <c r="BX352" s="18">
        <v>0</v>
      </c>
      <c r="BY352" s="18">
        <v>0</v>
      </c>
      <c r="BZ352" s="18">
        <v>0</v>
      </c>
      <c r="CA352" s="18">
        <v>0</v>
      </c>
      <c r="CB352" s="18">
        <v>0</v>
      </c>
      <c r="CC352" s="18">
        <v>0</v>
      </c>
      <c r="CD352" s="18">
        <v>0</v>
      </c>
    </row>
    <row r="353" spans="1:82">
      <c r="A353" s="18" t="s">
        <v>1168</v>
      </c>
      <c r="B353" s="18" t="str">
        <f>VLOOKUP(A353,All!H$2:J$465,3,FALSE)</f>
        <v>CHL | MAUCO</v>
      </c>
      <c r="C353" s="18"/>
      <c r="D353" s="18"/>
      <c r="E353" s="18">
        <f>VLOOKUP(A353,All!L$2:N$465,3,FALSE)</f>
        <v>1193</v>
      </c>
      <c r="F353" s="18">
        <f>VLOOKUP(A353,All!O$2:P$465,2,FALSE)</f>
        <v>0</v>
      </c>
      <c r="G353" s="18" t="s">
        <v>1168</v>
      </c>
      <c r="H353" s="18">
        <v>1</v>
      </c>
      <c r="I353" s="18">
        <v>0</v>
      </c>
      <c r="J353" s="18">
        <v>1</v>
      </c>
      <c r="K353" s="18">
        <v>0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R353" s="18">
        <v>0</v>
      </c>
      <c r="S353" s="18">
        <v>0</v>
      </c>
      <c r="T353" s="18">
        <v>0</v>
      </c>
      <c r="U353" s="18">
        <v>0</v>
      </c>
      <c r="V353" s="18">
        <v>0</v>
      </c>
      <c r="W353" s="18">
        <v>0</v>
      </c>
      <c r="X353" s="18">
        <v>0</v>
      </c>
      <c r="Y353" s="18">
        <v>0</v>
      </c>
      <c r="Z353" s="18">
        <v>0</v>
      </c>
      <c r="AA353" s="18">
        <v>0</v>
      </c>
      <c r="AB353" s="18">
        <v>0</v>
      </c>
      <c r="AC353" s="18">
        <v>0</v>
      </c>
      <c r="AD353" s="18">
        <v>0</v>
      </c>
      <c r="AE353" s="18">
        <v>0</v>
      </c>
      <c r="AF353" s="18" t="s">
        <v>1168</v>
      </c>
      <c r="AG353" s="18">
        <v>1</v>
      </c>
      <c r="AH353" s="18">
        <v>0</v>
      </c>
      <c r="AI353" s="18">
        <v>1</v>
      </c>
      <c r="AJ353" s="18">
        <v>1</v>
      </c>
      <c r="AK353" s="18">
        <v>0</v>
      </c>
      <c r="AL353" s="18">
        <v>0</v>
      </c>
      <c r="AM353" s="18">
        <v>0</v>
      </c>
      <c r="AN353" s="18">
        <v>0</v>
      </c>
      <c r="AO353" s="18">
        <v>0</v>
      </c>
      <c r="AP353" s="21">
        <v>0</v>
      </c>
      <c r="AQ353" s="18">
        <v>0</v>
      </c>
      <c r="AR353" s="18">
        <v>0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18">
        <v>0</v>
      </c>
      <c r="AY353" s="18">
        <v>0</v>
      </c>
      <c r="AZ353" s="18">
        <v>0</v>
      </c>
      <c r="BA353" s="18">
        <v>0</v>
      </c>
      <c r="BB353" s="18">
        <v>0</v>
      </c>
      <c r="BC353" s="18">
        <v>0</v>
      </c>
      <c r="BD353" s="18">
        <v>0</v>
      </c>
      <c r="BE353" s="18">
        <v>0</v>
      </c>
      <c r="BF353" s="18">
        <v>0</v>
      </c>
      <c r="BG353" s="18">
        <v>0</v>
      </c>
      <c r="BH353" s="18">
        <v>0</v>
      </c>
      <c r="BI353" s="18">
        <v>0</v>
      </c>
      <c r="BJ353" s="18">
        <v>0</v>
      </c>
      <c r="BK353" s="18">
        <v>0</v>
      </c>
      <c r="BL353" s="18">
        <v>0</v>
      </c>
      <c r="BM353" s="18">
        <v>0</v>
      </c>
      <c r="BN353" s="18">
        <v>0</v>
      </c>
      <c r="BO353" s="18">
        <v>0</v>
      </c>
      <c r="BP353" s="18">
        <v>0</v>
      </c>
      <c r="BQ353" s="18">
        <v>0</v>
      </c>
      <c r="BR353" s="18">
        <v>0</v>
      </c>
      <c r="BS353" s="18">
        <v>0</v>
      </c>
      <c r="BT353" s="18">
        <v>-1</v>
      </c>
      <c r="BU353" s="18">
        <v>0</v>
      </c>
      <c r="BV353" s="18">
        <v>0</v>
      </c>
      <c r="BW353" s="18">
        <v>0</v>
      </c>
      <c r="BX353" s="18">
        <v>0</v>
      </c>
      <c r="BY353" s="18">
        <v>0</v>
      </c>
      <c r="BZ353" s="18">
        <v>0</v>
      </c>
      <c r="CA353" s="18">
        <v>0</v>
      </c>
      <c r="CB353" s="18">
        <v>0</v>
      </c>
      <c r="CC353" s="18">
        <v>0</v>
      </c>
      <c r="CD353" s="18">
        <v>0</v>
      </c>
    </row>
    <row r="354" spans="1:82">
      <c r="A354" s="18" t="s">
        <v>1173</v>
      </c>
      <c r="B354" s="18" t="str">
        <f>VLOOKUP(A354,All!H$2:J$465,3,FALSE)</f>
        <v>CHL | MAUCO</v>
      </c>
      <c r="C354" s="18"/>
      <c r="D354" s="18"/>
      <c r="E354" s="18">
        <f>VLOOKUP(A354,All!L$2:N$465,3,FALSE)</f>
        <v>1193</v>
      </c>
      <c r="F354" s="18">
        <f>VLOOKUP(A354,All!O$2:P$465,2,FALSE)</f>
        <v>0</v>
      </c>
      <c r="G354" s="18" t="s">
        <v>1173</v>
      </c>
      <c r="H354" s="18">
        <v>1</v>
      </c>
      <c r="I354" s="18">
        <v>0</v>
      </c>
      <c r="J354" s="18">
        <v>1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  <c r="U354" s="18">
        <v>0</v>
      </c>
      <c r="V354" s="18">
        <v>0</v>
      </c>
      <c r="W354" s="18">
        <v>0</v>
      </c>
      <c r="X354" s="18">
        <v>0</v>
      </c>
      <c r="Y354" s="18">
        <v>0</v>
      </c>
      <c r="Z354" s="18">
        <v>0</v>
      </c>
      <c r="AA354" s="18">
        <v>0</v>
      </c>
      <c r="AB354" s="18">
        <v>0</v>
      </c>
      <c r="AC354" s="18">
        <v>0</v>
      </c>
      <c r="AD354" s="18">
        <v>0</v>
      </c>
      <c r="AE354" s="18">
        <v>0</v>
      </c>
      <c r="AF354" s="18" t="s">
        <v>1173</v>
      </c>
      <c r="AG354" s="18">
        <v>1</v>
      </c>
      <c r="AH354" s="18">
        <v>0</v>
      </c>
      <c r="AI354" s="18">
        <v>1</v>
      </c>
      <c r="AJ354" s="18">
        <v>1</v>
      </c>
      <c r="AK354" s="18">
        <v>0</v>
      </c>
      <c r="AL354" s="18">
        <v>0</v>
      </c>
      <c r="AM354" s="18">
        <v>0</v>
      </c>
      <c r="AN354" s="18">
        <v>0</v>
      </c>
      <c r="AO354" s="18">
        <v>0</v>
      </c>
      <c r="AP354" s="21">
        <v>0</v>
      </c>
      <c r="AQ354" s="18">
        <v>0</v>
      </c>
      <c r="AR354" s="18">
        <v>0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18">
        <v>0</v>
      </c>
      <c r="AY354" s="18">
        <v>0</v>
      </c>
      <c r="AZ354" s="18">
        <v>0</v>
      </c>
      <c r="BA354" s="18">
        <v>0</v>
      </c>
      <c r="BB354" s="18">
        <v>0</v>
      </c>
      <c r="BC354" s="18">
        <v>0</v>
      </c>
      <c r="BD354" s="18">
        <v>0</v>
      </c>
      <c r="BE354" s="18">
        <v>0</v>
      </c>
      <c r="BF354" s="18">
        <v>0</v>
      </c>
      <c r="BG354" s="18">
        <v>0</v>
      </c>
      <c r="BH354" s="18">
        <v>0</v>
      </c>
      <c r="BI354" s="18">
        <v>0</v>
      </c>
      <c r="BJ354" s="18">
        <v>0</v>
      </c>
      <c r="BK354" s="18">
        <v>0</v>
      </c>
      <c r="BL354" s="18">
        <v>0</v>
      </c>
      <c r="BM354" s="18">
        <v>0</v>
      </c>
      <c r="BN354" s="18">
        <v>0</v>
      </c>
      <c r="BO354" s="18">
        <v>0</v>
      </c>
      <c r="BP354" s="18">
        <v>0</v>
      </c>
      <c r="BQ354" s="18">
        <v>0</v>
      </c>
      <c r="BR354" s="18">
        <v>0</v>
      </c>
      <c r="BS354" s="18">
        <v>0</v>
      </c>
      <c r="BT354" s="18">
        <v>-1</v>
      </c>
      <c r="BU354" s="18">
        <v>0</v>
      </c>
      <c r="BV354" s="18">
        <v>0</v>
      </c>
      <c r="BW354" s="18">
        <v>0</v>
      </c>
      <c r="BX354" s="18">
        <v>0</v>
      </c>
      <c r="BY354" s="18">
        <v>0</v>
      </c>
      <c r="BZ354" s="18">
        <v>0</v>
      </c>
      <c r="CA354" s="18">
        <v>0</v>
      </c>
      <c r="CB354" s="18">
        <v>0</v>
      </c>
      <c r="CC354" s="18">
        <v>0</v>
      </c>
      <c r="CD354" s="18">
        <v>0</v>
      </c>
    </row>
    <row r="355" spans="1:82">
      <c r="A355" s="18" t="s">
        <v>1200</v>
      </c>
      <c r="B355" s="18" t="str">
        <f>VLOOKUP(A355,All!H$2:J$465,3,FALSE)</f>
        <v>CHL | MAUCO</v>
      </c>
      <c r="C355" s="18"/>
      <c r="D355" s="18"/>
      <c r="E355" s="18">
        <f>VLOOKUP(A355,All!L$2:N$465,3,FALSE)</f>
        <v>1193</v>
      </c>
      <c r="F355" s="18">
        <f>VLOOKUP(A355,All!O$2:P$465,2,FALSE)</f>
        <v>0</v>
      </c>
      <c r="G355" s="18" t="s">
        <v>1200</v>
      </c>
      <c r="H355" s="18">
        <v>1</v>
      </c>
      <c r="I355" s="18">
        <v>0</v>
      </c>
      <c r="J355" s="18">
        <v>1</v>
      </c>
      <c r="K355" s="18">
        <v>0</v>
      </c>
      <c r="L355" s="18">
        <v>0</v>
      </c>
      <c r="M355" s="18">
        <v>0</v>
      </c>
      <c r="N355" s="18">
        <v>0</v>
      </c>
      <c r="O355" s="18">
        <v>0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  <c r="U355" s="18">
        <v>0</v>
      </c>
      <c r="V355" s="18">
        <v>0</v>
      </c>
      <c r="W355" s="18">
        <v>0</v>
      </c>
      <c r="X355" s="18">
        <v>0</v>
      </c>
      <c r="Y355" s="18">
        <v>0</v>
      </c>
      <c r="Z355" s="18">
        <v>0</v>
      </c>
      <c r="AA355" s="18">
        <v>0</v>
      </c>
      <c r="AB355" s="18">
        <v>0</v>
      </c>
      <c r="AC355" s="18">
        <v>0</v>
      </c>
      <c r="AD355" s="18">
        <v>0</v>
      </c>
      <c r="AE355" s="18">
        <v>0</v>
      </c>
      <c r="AF355" s="18" t="s">
        <v>1200</v>
      </c>
      <c r="AG355" s="18">
        <v>1</v>
      </c>
      <c r="AH355" s="18">
        <v>0</v>
      </c>
      <c r="AI355" s="18">
        <v>1</v>
      </c>
      <c r="AJ355" s="18">
        <v>1</v>
      </c>
      <c r="AK355" s="18">
        <v>0</v>
      </c>
      <c r="AL355" s="18">
        <v>0</v>
      </c>
      <c r="AM355" s="18">
        <v>0</v>
      </c>
      <c r="AN355" s="18">
        <v>0</v>
      </c>
      <c r="AO355" s="18">
        <v>0</v>
      </c>
      <c r="AP355" s="21">
        <v>0</v>
      </c>
      <c r="AQ355" s="18">
        <v>0</v>
      </c>
      <c r="AR355" s="18">
        <v>0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18">
        <v>0</v>
      </c>
      <c r="BB355" s="18">
        <v>0</v>
      </c>
      <c r="BC355" s="18">
        <v>0</v>
      </c>
      <c r="BD355" s="18">
        <v>0</v>
      </c>
      <c r="BE355" s="18">
        <v>0</v>
      </c>
      <c r="BF355" s="18">
        <v>0</v>
      </c>
      <c r="BG355" s="18">
        <v>0</v>
      </c>
      <c r="BH355" s="18">
        <v>0</v>
      </c>
      <c r="BI355" s="18">
        <v>0</v>
      </c>
      <c r="BJ355" s="18">
        <v>0</v>
      </c>
      <c r="BK355" s="18">
        <v>0</v>
      </c>
      <c r="BL355" s="18">
        <v>0</v>
      </c>
      <c r="BM355" s="18">
        <v>0</v>
      </c>
      <c r="BN355" s="18">
        <v>0</v>
      </c>
      <c r="BO355" s="18">
        <v>0</v>
      </c>
      <c r="BP355" s="18">
        <v>0</v>
      </c>
      <c r="BQ355" s="18">
        <v>0</v>
      </c>
      <c r="BR355" s="18">
        <v>0</v>
      </c>
      <c r="BS355" s="18">
        <v>0</v>
      </c>
      <c r="BT355" s="18">
        <v>-1</v>
      </c>
      <c r="BU355" s="18">
        <v>0</v>
      </c>
      <c r="BV355" s="18">
        <v>0</v>
      </c>
      <c r="BW355" s="18">
        <v>0</v>
      </c>
      <c r="BX355" s="18">
        <v>0</v>
      </c>
      <c r="BY355" s="18">
        <v>0</v>
      </c>
      <c r="BZ355" s="18">
        <v>0</v>
      </c>
      <c r="CA355" s="18">
        <v>0</v>
      </c>
      <c r="CB355" s="18">
        <v>0</v>
      </c>
      <c r="CC355" s="18">
        <v>0</v>
      </c>
      <c r="CD355" s="18">
        <v>0</v>
      </c>
    </row>
    <row r="356" spans="1:82">
      <c r="A356" s="18" t="s">
        <v>1218</v>
      </c>
      <c r="B356" s="18" t="str">
        <f>VLOOKUP(A356,All!H$2:J$465,3,FALSE)</f>
        <v>CHL | MAUCO</v>
      </c>
      <c r="C356" s="18"/>
      <c r="D356" s="18"/>
      <c r="E356" s="18">
        <f>VLOOKUP(A356,All!L$2:N$465,3,FALSE)</f>
        <v>1193</v>
      </c>
      <c r="F356" s="18">
        <f>VLOOKUP(A356,All!O$2:P$465,2,FALSE)</f>
        <v>0</v>
      </c>
      <c r="G356" s="18" t="s">
        <v>1218</v>
      </c>
      <c r="H356" s="18">
        <v>1</v>
      </c>
      <c r="I356" s="18">
        <v>0</v>
      </c>
      <c r="J356" s="18">
        <v>1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0</v>
      </c>
      <c r="AF356" s="18" t="s">
        <v>1218</v>
      </c>
      <c r="AG356" s="18">
        <v>1</v>
      </c>
      <c r="AH356" s="18">
        <v>0</v>
      </c>
      <c r="AI356" s="18">
        <v>1</v>
      </c>
      <c r="AJ356" s="18">
        <v>1</v>
      </c>
      <c r="AK356" s="18">
        <v>0</v>
      </c>
      <c r="AL356" s="18">
        <v>0</v>
      </c>
      <c r="AM356" s="18">
        <v>0</v>
      </c>
      <c r="AN356" s="18">
        <v>0</v>
      </c>
      <c r="AO356" s="18">
        <v>0</v>
      </c>
      <c r="AP356" s="21">
        <v>0</v>
      </c>
      <c r="AQ356" s="18">
        <v>0</v>
      </c>
      <c r="AR356" s="18">
        <v>0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18">
        <v>0</v>
      </c>
      <c r="AY356" s="18">
        <v>0</v>
      </c>
      <c r="AZ356" s="18">
        <v>0</v>
      </c>
      <c r="BA356" s="18">
        <v>0</v>
      </c>
      <c r="BB356" s="18">
        <v>0</v>
      </c>
      <c r="BC356" s="18">
        <v>0</v>
      </c>
      <c r="BD356" s="18">
        <v>0</v>
      </c>
      <c r="BE356" s="18">
        <v>0</v>
      </c>
      <c r="BF356" s="18">
        <v>0</v>
      </c>
      <c r="BG356" s="18">
        <v>0</v>
      </c>
      <c r="BH356" s="18">
        <v>0</v>
      </c>
      <c r="BI356" s="18">
        <v>0</v>
      </c>
      <c r="BJ356" s="18">
        <v>0</v>
      </c>
      <c r="BK356" s="18">
        <v>0</v>
      </c>
      <c r="BL356" s="18">
        <v>0</v>
      </c>
      <c r="BM356" s="18">
        <v>0</v>
      </c>
      <c r="BN356" s="18">
        <v>0</v>
      </c>
      <c r="BO356" s="18">
        <v>0</v>
      </c>
      <c r="BP356" s="18">
        <v>0</v>
      </c>
      <c r="BQ356" s="18">
        <v>0</v>
      </c>
      <c r="BR356" s="18">
        <v>0</v>
      </c>
      <c r="BS356" s="18">
        <v>0</v>
      </c>
      <c r="BT356" s="18">
        <v>-1</v>
      </c>
      <c r="BU356" s="18">
        <v>0</v>
      </c>
      <c r="BV356" s="18">
        <v>0</v>
      </c>
      <c r="BW356" s="18">
        <v>0</v>
      </c>
      <c r="BX356" s="18">
        <v>0</v>
      </c>
      <c r="BY356" s="18">
        <v>0</v>
      </c>
      <c r="BZ356" s="18">
        <v>0</v>
      </c>
      <c r="CA356" s="18">
        <v>0</v>
      </c>
      <c r="CB356" s="18">
        <v>0</v>
      </c>
      <c r="CC356" s="18">
        <v>0</v>
      </c>
      <c r="CD356" s="18">
        <v>0</v>
      </c>
    </row>
    <row r="357" spans="1:82">
      <c r="A357" s="18" t="s">
        <v>1276</v>
      </c>
      <c r="B357" s="18" t="str">
        <f>VLOOKUP(A357,All!H$2:J$465,3,FALSE)</f>
        <v>CHL | MAUCO</v>
      </c>
      <c r="C357" s="18"/>
      <c r="D357" s="18"/>
      <c r="E357" s="18">
        <f>VLOOKUP(A357,All!L$2:N$465,3,FALSE)</f>
        <v>1193</v>
      </c>
      <c r="F357" s="18">
        <f>VLOOKUP(A357,All!O$2:P$465,2,FALSE)</f>
        <v>0</v>
      </c>
      <c r="G357" s="18" t="s">
        <v>1276</v>
      </c>
      <c r="H357" s="18">
        <v>1</v>
      </c>
      <c r="I357" s="18">
        <v>0</v>
      </c>
      <c r="J357" s="18">
        <v>1</v>
      </c>
      <c r="K357" s="18">
        <v>0</v>
      </c>
      <c r="L357" s="18">
        <v>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  <c r="U357" s="18">
        <v>0</v>
      </c>
      <c r="V357" s="18">
        <v>0</v>
      </c>
      <c r="W357" s="18">
        <v>0</v>
      </c>
      <c r="X357" s="18">
        <v>0</v>
      </c>
      <c r="Y357" s="18">
        <v>0</v>
      </c>
      <c r="Z357" s="18">
        <v>0</v>
      </c>
      <c r="AA357" s="18">
        <v>0</v>
      </c>
      <c r="AB357" s="18">
        <v>0</v>
      </c>
      <c r="AC357" s="18">
        <v>0</v>
      </c>
      <c r="AD357" s="18">
        <v>0</v>
      </c>
      <c r="AE357" s="18">
        <v>0</v>
      </c>
      <c r="AF357" s="18" t="s">
        <v>1276</v>
      </c>
      <c r="AG357" s="18">
        <v>1</v>
      </c>
      <c r="AH357" s="18">
        <v>0</v>
      </c>
      <c r="AI357" s="18">
        <v>1</v>
      </c>
      <c r="AJ357" s="18">
        <v>1</v>
      </c>
      <c r="AK357" s="18">
        <v>0</v>
      </c>
      <c r="AL357" s="18">
        <v>0</v>
      </c>
      <c r="AM357" s="18">
        <v>0</v>
      </c>
      <c r="AN357" s="18">
        <v>0</v>
      </c>
      <c r="AO357" s="18">
        <v>0</v>
      </c>
      <c r="AP357" s="21">
        <v>0</v>
      </c>
      <c r="AQ357" s="18">
        <v>0</v>
      </c>
      <c r="AR357" s="18">
        <v>0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18">
        <v>0</v>
      </c>
      <c r="AY357" s="18">
        <v>0</v>
      </c>
      <c r="AZ357" s="18">
        <v>0</v>
      </c>
      <c r="BA357" s="18">
        <v>0</v>
      </c>
      <c r="BB357" s="18">
        <v>0</v>
      </c>
      <c r="BC357" s="18">
        <v>0</v>
      </c>
      <c r="BD357" s="18">
        <v>0</v>
      </c>
      <c r="BE357" s="18">
        <v>0</v>
      </c>
      <c r="BF357" s="18">
        <v>0</v>
      </c>
      <c r="BG357" s="18">
        <v>0</v>
      </c>
      <c r="BH357" s="18">
        <v>0</v>
      </c>
      <c r="BI357" s="18">
        <v>0</v>
      </c>
      <c r="BJ357" s="18">
        <v>0</v>
      </c>
      <c r="BK357" s="18">
        <v>0</v>
      </c>
      <c r="BL357" s="18">
        <v>0</v>
      </c>
      <c r="BM357" s="18">
        <v>0</v>
      </c>
      <c r="BN357" s="18">
        <v>0</v>
      </c>
      <c r="BO357" s="18">
        <v>0</v>
      </c>
      <c r="BP357" s="18">
        <v>0</v>
      </c>
      <c r="BQ357" s="18">
        <v>0</v>
      </c>
      <c r="BR357" s="18">
        <v>0</v>
      </c>
      <c r="BS357" s="18">
        <v>0</v>
      </c>
      <c r="BT357" s="18">
        <v>-1</v>
      </c>
      <c r="BU357" s="18">
        <v>0</v>
      </c>
      <c r="BV357" s="18">
        <v>0</v>
      </c>
      <c r="BW357" s="18">
        <v>0</v>
      </c>
      <c r="BX357" s="18">
        <v>0</v>
      </c>
      <c r="BY357" s="18">
        <v>0</v>
      </c>
      <c r="BZ357" s="18">
        <v>0</v>
      </c>
      <c r="CA357" s="18">
        <v>0</v>
      </c>
      <c r="CB357" s="18">
        <v>0</v>
      </c>
      <c r="CC357" s="18">
        <v>0</v>
      </c>
      <c r="CD357" s="18">
        <v>0</v>
      </c>
    </row>
    <row r="358" spans="1:82">
      <c r="A358" s="18" t="s">
        <v>1286</v>
      </c>
      <c r="B358" s="18" t="str">
        <f>VLOOKUP(A358,All!H$2:J$465,3,FALSE)</f>
        <v>CHL | MAUCO</v>
      </c>
      <c r="C358" s="18"/>
      <c r="D358" s="18"/>
      <c r="E358" s="18">
        <f>VLOOKUP(A358,All!L$2:N$465,3,FALSE)</f>
        <v>1193</v>
      </c>
      <c r="F358" s="18">
        <f>VLOOKUP(A358,All!O$2:P$465,2,FALSE)</f>
        <v>0</v>
      </c>
      <c r="G358" s="18" t="s">
        <v>1286</v>
      </c>
      <c r="H358" s="18">
        <v>1</v>
      </c>
      <c r="I358" s="18">
        <v>0</v>
      </c>
      <c r="J358" s="18">
        <v>1</v>
      </c>
      <c r="K358" s="18">
        <v>0</v>
      </c>
      <c r="L358" s="18">
        <v>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  <c r="U358" s="18">
        <v>0</v>
      </c>
      <c r="V358" s="18">
        <v>0</v>
      </c>
      <c r="W358" s="18">
        <v>0</v>
      </c>
      <c r="X358" s="18">
        <v>0</v>
      </c>
      <c r="Y358" s="18">
        <v>0</v>
      </c>
      <c r="Z358" s="18">
        <v>0</v>
      </c>
      <c r="AA358" s="18">
        <v>0</v>
      </c>
      <c r="AB358" s="18">
        <v>0</v>
      </c>
      <c r="AC358" s="18">
        <v>0</v>
      </c>
      <c r="AD358" s="18">
        <v>0</v>
      </c>
      <c r="AE358" s="18">
        <v>0</v>
      </c>
      <c r="AF358" s="18" t="s">
        <v>1286</v>
      </c>
      <c r="AG358" s="18">
        <v>1</v>
      </c>
      <c r="AH358" s="18">
        <v>0</v>
      </c>
      <c r="AI358" s="18">
        <v>1</v>
      </c>
      <c r="AJ358" s="18">
        <v>1</v>
      </c>
      <c r="AK358" s="18">
        <v>0</v>
      </c>
      <c r="AL358" s="18">
        <v>0</v>
      </c>
      <c r="AM358" s="18">
        <v>0</v>
      </c>
      <c r="AN358" s="18">
        <v>0</v>
      </c>
      <c r="AO358" s="18">
        <v>0</v>
      </c>
      <c r="AP358" s="21">
        <v>0</v>
      </c>
      <c r="AQ358" s="18">
        <v>0</v>
      </c>
      <c r="AR358" s="18">
        <v>0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18">
        <v>0</v>
      </c>
      <c r="AY358" s="18">
        <v>0</v>
      </c>
      <c r="AZ358" s="18">
        <v>0</v>
      </c>
      <c r="BA358" s="18">
        <v>0</v>
      </c>
      <c r="BB358" s="18">
        <v>0</v>
      </c>
      <c r="BC358" s="18">
        <v>0</v>
      </c>
      <c r="BD358" s="18">
        <v>0</v>
      </c>
      <c r="BE358" s="18">
        <v>0</v>
      </c>
      <c r="BF358" s="18">
        <v>0</v>
      </c>
      <c r="BG358" s="18">
        <v>0</v>
      </c>
      <c r="BH358" s="18">
        <v>0</v>
      </c>
      <c r="BI358" s="18">
        <v>0</v>
      </c>
      <c r="BJ358" s="18">
        <v>0</v>
      </c>
      <c r="BK358" s="18">
        <v>0</v>
      </c>
      <c r="BL358" s="18">
        <v>0</v>
      </c>
      <c r="BM358" s="18">
        <v>0</v>
      </c>
      <c r="BN358" s="18">
        <v>0</v>
      </c>
      <c r="BO358" s="18">
        <v>0</v>
      </c>
      <c r="BP358" s="18">
        <v>0</v>
      </c>
      <c r="BQ358" s="18">
        <v>0</v>
      </c>
      <c r="BR358" s="18">
        <v>0</v>
      </c>
      <c r="BS358" s="18">
        <v>0</v>
      </c>
      <c r="BT358" s="18">
        <v>-1</v>
      </c>
      <c r="BU358" s="18">
        <v>0</v>
      </c>
      <c r="BV358" s="18">
        <v>0</v>
      </c>
      <c r="BW358" s="18">
        <v>0</v>
      </c>
      <c r="BX358" s="18">
        <v>0</v>
      </c>
      <c r="BY358" s="18">
        <v>0</v>
      </c>
      <c r="BZ358" s="18">
        <v>0</v>
      </c>
      <c r="CA358" s="18">
        <v>0</v>
      </c>
      <c r="CB358" s="18">
        <v>0</v>
      </c>
      <c r="CC358" s="18">
        <v>0</v>
      </c>
      <c r="CD358" s="18">
        <v>0</v>
      </c>
    </row>
    <row r="359" spans="1:82">
      <c r="A359" s="18" t="s">
        <v>1330</v>
      </c>
      <c r="B359" s="18" t="str">
        <f>VLOOKUP(A359,All!H$2:J$465,3,FALSE)</f>
        <v>CHL | MAUCO</v>
      </c>
      <c r="C359" s="18"/>
      <c r="D359" s="18"/>
      <c r="E359" s="18">
        <f>VLOOKUP(A359,All!L$2:N$465,3,FALSE)</f>
        <v>1193</v>
      </c>
      <c r="F359" s="18">
        <f>VLOOKUP(A359,All!O$2:P$465,2,FALSE)</f>
        <v>0</v>
      </c>
      <c r="G359" s="18" t="s">
        <v>1330</v>
      </c>
      <c r="H359" s="18">
        <v>1</v>
      </c>
      <c r="I359" s="18">
        <v>0</v>
      </c>
      <c r="J359" s="18">
        <v>1</v>
      </c>
      <c r="K359" s="18">
        <v>0</v>
      </c>
      <c r="L359" s="18">
        <v>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  <c r="U359" s="18">
        <v>0</v>
      </c>
      <c r="V359" s="18">
        <v>0</v>
      </c>
      <c r="W359" s="18">
        <v>0</v>
      </c>
      <c r="X359" s="18">
        <v>0</v>
      </c>
      <c r="Y359" s="18">
        <v>0</v>
      </c>
      <c r="Z359" s="18">
        <v>0</v>
      </c>
      <c r="AA359" s="18">
        <v>0</v>
      </c>
      <c r="AB359" s="18">
        <v>0</v>
      </c>
      <c r="AC359" s="18">
        <v>0</v>
      </c>
      <c r="AD359" s="18">
        <v>0</v>
      </c>
      <c r="AE359" s="18">
        <v>0</v>
      </c>
      <c r="AF359" s="18" t="s">
        <v>1330</v>
      </c>
      <c r="AG359" s="18">
        <v>1</v>
      </c>
      <c r="AH359" s="18">
        <v>0</v>
      </c>
      <c r="AI359" s="18">
        <v>1</v>
      </c>
      <c r="AJ359" s="18">
        <v>1</v>
      </c>
      <c r="AK359" s="18">
        <v>0</v>
      </c>
      <c r="AL359" s="18">
        <v>0</v>
      </c>
      <c r="AM359" s="18">
        <v>0</v>
      </c>
      <c r="AN359" s="18">
        <v>0</v>
      </c>
      <c r="AO359" s="18">
        <v>0</v>
      </c>
      <c r="AP359" s="21">
        <v>0</v>
      </c>
      <c r="AQ359" s="18">
        <v>0</v>
      </c>
      <c r="AR359" s="18">
        <v>0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18">
        <v>0</v>
      </c>
      <c r="AY359" s="18">
        <v>0</v>
      </c>
      <c r="AZ359" s="18">
        <v>0</v>
      </c>
      <c r="BA359" s="18">
        <v>0</v>
      </c>
      <c r="BB359" s="18">
        <v>0</v>
      </c>
      <c r="BC359" s="18">
        <v>0</v>
      </c>
      <c r="BD359" s="18">
        <v>0</v>
      </c>
      <c r="BE359" s="18">
        <v>0</v>
      </c>
      <c r="BF359" s="18">
        <v>0</v>
      </c>
      <c r="BG359" s="18">
        <v>0</v>
      </c>
      <c r="BH359" s="18">
        <v>0</v>
      </c>
      <c r="BI359" s="18">
        <v>0</v>
      </c>
      <c r="BJ359" s="18">
        <v>0</v>
      </c>
      <c r="BK359" s="18">
        <v>0</v>
      </c>
      <c r="BL359" s="18">
        <v>0</v>
      </c>
      <c r="BM359" s="18">
        <v>0</v>
      </c>
      <c r="BN359" s="18">
        <v>0</v>
      </c>
      <c r="BO359" s="18">
        <v>0</v>
      </c>
      <c r="BP359" s="18">
        <v>0</v>
      </c>
      <c r="BQ359" s="18">
        <v>0</v>
      </c>
      <c r="BR359" s="18">
        <v>0</v>
      </c>
      <c r="BS359" s="18">
        <v>0</v>
      </c>
      <c r="BT359" s="18">
        <v>-1</v>
      </c>
      <c r="BU359" s="18">
        <v>0</v>
      </c>
      <c r="BV359" s="18">
        <v>0</v>
      </c>
      <c r="BW359" s="18">
        <v>0</v>
      </c>
      <c r="BX359" s="18">
        <v>0</v>
      </c>
      <c r="BY359" s="18">
        <v>0</v>
      </c>
      <c r="BZ359" s="18">
        <v>0</v>
      </c>
      <c r="CA359" s="18">
        <v>0</v>
      </c>
      <c r="CB359" s="18">
        <v>0</v>
      </c>
      <c r="CC359" s="18">
        <v>0</v>
      </c>
      <c r="CD359" s="18">
        <v>0</v>
      </c>
    </row>
    <row r="360" spans="1:82">
      <c r="A360" s="18" t="s">
        <v>1384</v>
      </c>
      <c r="B360" s="18" t="str">
        <f>VLOOKUP(A360,All!H$2:J$465,3,FALSE)</f>
        <v>CHL | MAUCO</v>
      </c>
      <c r="C360" s="18"/>
      <c r="D360" s="18"/>
      <c r="E360" s="18">
        <f>VLOOKUP(A360,All!L$2:N$465,3,FALSE)</f>
        <v>1193</v>
      </c>
      <c r="F360" s="18">
        <f>VLOOKUP(A360,All!O$2:P$465,2,FALSE)</f>
        <v>0</v>
      </c>
      <c r="G360" s="18" t="s">
        <v>1384</v>
      </c>
      <c r="H360" s="18">
        <v>1</v>
      </c>
      <c r="I360" s="18">
        <v>0</v>
      </c>
      <c r="J360" s="18">
        <v>1</v>
      </c>
      <c r="K360" s="18">
        <v>0</v>
      </c>
      <c r="L360" s="18">
        <v>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  <c r="U360" s="18">
        <v>0</v>
      </c>
      <c r="V360" s="18">
        <v>0</v>
      </c>
      <c r="W360" s="18">
        <v>0</v>
      </c>
      <c r="X360" s="18">
        <v>0</v>
      </c>
      <c r="Y360" s="18">
        <v>0</v>
      </c>
      <c r="Z360" s="18">
        <v>0</v>
      </c>
      <c r="AA360" s="18">
        <v>0</v>
      </c>
      <c r="AB360" s="18">
        <v>0</v>
      </c>
      <c r="AC360" s="18">
        <v>0</v>
      </c>
      <c r="AD360" s="18">
        <v>0</v>
      </c>
      <c r="AE360" s="18">
        <v>0</v>
      </c>
      <c r="AF360" s="18" t="s">
        <v>1384</v>
      </c>
      <c r="AG360" s="18">
        <v>1</v>
      </c>
      <c r="AH360" s="18">
        <v>0</v>
      </c>
      <c r="AI360" s="18">
        <v>1</v>
      </c>
      <c r="AJ360" s="18">
        <v>1</v>
      </c>
      <c r="AK360" s="18">
        <v>0</v>
      </c>
      <c r="AL360" s="18">
        <v>0</v>
      </c>
      <c r="AM360" s="18">
        <v>0</v>
      </c>
      <c r="AN360" s="18">
        <v>0</v>
      </c>
      <c r="AO360" s="18">
        <v>0</v>
      </c>
      <c r="AP360" s="21">
        <v>0</v>
      </c>
      <c r="AQ360" s="18">
        <v>0</v>
      </c>
      <c r="AR360" s="18">
        <v>0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18">
        <v>0</v>
      </c>
      <c r="BB360" s="18">
        <v>0</v>
      </c>
      <c r="BC360" s="18">
        <v>0</v>
      </c>
      <c r="BD360" s="18">
        <v>0</v>
      </c>
      <c r="BE360" s="18">
        <v>0</v>
      </c>
      <c r="BF360" s="18">
        <v>0</v>
      </c>
      <c r="BG360" s="18">
        <v>0</v>
      </c>
      <c r="BH360" s="18">
        <v>0</v>
      </c>
      <c r="BI360" s="18">
        <v>0</v>
      </c>
      <c r="BJ360" s="18">
        <v>0</v>
      </c>
      <c r="BK360" s="18">
        <v>0</v>
      </c>
      <c r="BL360" s="18">
        <v>0</v>
      </c>
      <c r="BM360" s="18">
        <v>0</v>
      </c>
      <c r="BN360" s="18">
        <v>0</v>
      </c>
      <c r="BO360" s="18">
        <v>0</v>
      </c>
      <c r="BP360" s="18">
        <v>0</v>
      </c>
      <c r="BQ360" s="18">
        <v>0</v>
      </c>
      <c r="BR360" s="18">
        <v>0</v>
      </c>
      <c r="BS360" s="18">
        <v>0</v>
      </c>
      <c r="BT360" s="18">
        <v>-1</v>
      </c>
      <c r="BU360" s="18">
        <v>0</v>
      </c>
      <c r="BV360" s="18">
        <v>0</v>
      </c>
      <c r="BW360" s="18">
        <v>0</v>
      </c>
      <c r="BX360" s="18">
        <v>0</v>
      </c>
      <c r="BY360" s="18">
        <v>0</v>
      </c>
      <c r="BZ360" s="18">
        <v>0</v>
      </c>
      <c r="CA360" s="18">
        <v>0</v>
      </c>
      <c r="CB360" s="18">
        <v>0</v>
      </c>
      <c r="CC360" s="18">
        <v>0</v>
      </c>
      <c r="CD360" s="18">
        <v>0</v>
      </c>
    </row>
    <row r="361" spans="1:82">
      <c r="A361" s="18" t="s">
        <v>1390</v>
      </c>
      <c r="B361" s="18" t="str">
        <f>VLOOKUP(A361,All!H$2:J$465,3,FALSE)</f>
        <v>CHL | MAUCO</v>
      </c>
      <c r="C361" s="18"/>
      <c r="D361" s="18"/>
      <c r="E361" s="18">
        <f>VLOOKUP(A361,All!L$2:N$465,3,FALSE)</f>
        <v>1193</v>
      </c>
      <c r="F361" s="18">
        <f>VLOOKUP(A361,All!O$2:P$465,2,FALSE)</f>
        <v>0</v>
      </c>
      <c r="G361" s="18" t="s">
        <v>1390</v>
      </c>
      <c r="H361" s="18">
        <v>1</v>
      </c>
      <c r="I361" s="18">
        <v>0</v>
      </c>
      <c r="J361" s="18">
        <v>1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  <c r="U361" s="18">
        <v>0</v>
      </c>
      <c r="V361" s="18">
        <v>0</v>
      </c>
      <c r="W361" s="18">
        <v>0</v>
      </c>
      <c r="X361" s="18">
        <v>0</v>
      </c>
      <c r="Y361" s="18">
        <v>0</v>
      </c>
      <c r="Z361" s="18">
        <v>0</v>
      </c>
      <c r="AA361" s="18">
        <v>0</v>
      </c>
      <c r="AB361" s="18">
        <v>0</v>
      </c>
      <c r="AC361" s="18">
        <v>0</v>
      </c>
      <c r="AD361" s="18">
        <v>0</v>
      </c>
      <c r="AE361" s="18">
        <v>0</v>
      </c>
      <c r="AF361" s="18" t="s">
        <v>1390</v>
      </c>
      <c r="AG361" s="18">
        <v>1</v>
      </c>
      <c r="AH361" s="18">
        <v>0</v>
      </c>
      <c r="AI361" s="18">
        <v>1</v>
      </c>
      <c r="AJ361" s="18">
        <v>1</v>
      </c>
      <c r="AK361" s="18">
        <v>0</v>
      </c>
      <c r="AL361" s="18">
        <v>0</v>
      </c>
      <c r="AM361" s="18">
        <v>0</v>
      </c>
      <c r="AN361" s="18">
        <v>0</v>
      </c>
      <c r="AO361" s="18">
        <v>0</v>
      </c>
      <c r="AP361" s="21">
        <v>0</v>
      </c>
      <c r="AQ361" s="18">
        <v>0</v>
      </c>
      <c r="AR361" s="18">
        <v>0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18">
        <v>0</v>
      </c>
      <c r="AY361" s="18">
        <v>0</v>
      </c>
      <c r="AZ361" s="18">
        <v>0</v>
      </c>
      <c r="BA361" s="18">
        <v>0</v>
      </c>
      <c r="BB361" s="18">
        <v>0</v>
      </c>
      <c r="BC361" s="18">
        <v>0</v>
      </c>
      <c r="BD361" s="18">
        <v>0</v>
      </c>
      <c r="BE361" s="18">
        <v>0</v>
      </c>
      <c r="BF361" s="18">
        <v>0</v>
      </c>
      <c r="BG361" s="18">
        <v>0</v>
      </c>
      <c r="BH361" s="18">
        <v>0</v>
      </c>
      <c r="BI361" s="18">
        <v>0</v>
      </c>
      <c r="BJ361" s="18">
        <v>0</v>
      </c>
      <c r="BK361" s="18">
        <v>0</v>
      </c>
      <c r="BL361" s="18">
        <v>0</v>
      </c>
      <c r="BM361" s="18">
        <v>0</v>
      </c>
      <c r="BN361" s="18">
        <v>0</v>
      </c>
      <c r="BO361" s="18">
        <v>0</v>
      </c>
      <c r="BP361" s="18">
        <v>0</v>
      </c>
      <c r="BQ361" s="18">
        <v>0</v>
      </c>
      <c r="BR361" s="18">
        <v>0</v>
      </c>
      <c r="BS361" s="18">
        <v>0</v>
      </c>
      <c r="BT361" s="18">
        <v>-1</v>
      </c>
      <c r="BU361" s="18">
        <v>0</v>
      </c>
      <c r="BV361" s="18">
        <v>0</v>
      </c>
      <c r="BW361" s="18">
        <v>0</v>
      </c>
      <c r="BX361" s="18">
        <v>0</v>
      </c>
      <c r="BY361" s="18">
        <v>0</v>
      </c>
      <c r="BZ361" s="18">
        <v>0</v>
      </c>
      <c r="CA361" s="18">
        <v>0</v>
      </c>
      <c r="CB361" s="18">
        <v>0</v>
      </c>
      <c r="CC361" s="18">
        <v>0</v>
      </c>
      <c r="CD361" s="18">
        <v>0</v>
      </c>
    </row>
    <row r="362" spans="1:82">
      <c r="A362" s="18" t="s">
        <v>1452</v>
      </c>
      <c r="B362" s="18" t="str">
        <f>VLOOKUP(A362,All!H$2:J$465,3,FALSE)</f>
        <v>CHL | Hospital de Curicó</v>
      </c>
      <c r="C362" s="18"/>
      <c r="D362" s="18"/>
      <c r="E362" s="18">
        <f>VLOOKUP(A362,All!L$2:N$465,3,FALSE)</f>
        <v>1193</v>
      </c>
      <c r="F362" s="18">
        <f>VLOOKUP(A362,All!O$2:P$465,2,FALSE)</f>
        <v>0</v>
      </c>
      <c r="G362" s="18" t="s">
        <v>1452</v>
      </c>
      <c r="H362" s="18">
        <v>1</v>
      </c>
      <c r="I362" s="18">
        <v>0</v>
      </c>
      <c r="J362" s="18">
        <v>1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18">
        <v>0</v>
      </c>
      <c r="V362" s="18">
        <v>0</v>
      </c>
      <c r="W362" s="18">
        <v>0</v>
      </c>
      <c r="X362" s="18">
        <v>0</v>
      </c>
      <c r="Y362" s="18">
        <v>0</v>
      </c>
      <c r="Z362" s="18">
        <v>0</v>
      </c>
      <c r="AA362" s="18">
        <v>0</v>
      </c>
      <c r="AB362" s="18">
        <v>0</v>
      </c>
      <c r="AC362" s="18">
        <v>0</v>
      </c>
      <c r="AD362" s="18">
        <v>0</v>
      </c>
      <c r="AE362" s="18">
        <v>0</v>
      </c>
      <c r="AF362" s="18" t="s">
        <v>1452</v>
      </c>
      <c r="AG362" s="18">
        <v>1</v>
      </c>
      <c r="AH362" s="18">
        <v>0</v>
      </c>
      <c r="AI362" s="18">
        <v>1</v>
      </c>
      <c r="AJ362" s="18">
        <v>1</v>
      </c>
      <c r="AK362" s="18">
        <v>0</v>
      </c>
      <c r="AL362" s="18">
        <v>0</v>
      </c>
      <c r="AM362" s="18">
        <v>0</v>
      </c>
      <c r="AN362" s="18">
        <v>0</v>
      </c>
      <c r="AO362" s="18">
        <v>0</v>
      </c>
      <c r="AP362" s="21">
        <v>0</v>
      </c>
      <c r="AQ362" s="18">
        <v>0</v>
      </c>
      <c r="AR362" s="18">
        <v>0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18">
        <v>0</v>
      </c>
      <c r="BB362" s="18">
        <v>0</v>
      </c>
      <c r="BC362" s="18">
        <v>0</v>
      </c>
      <c r="BD362" s="18">
        <v>0</v>
      </c>
      <c r="BE362" s="18">
        <v>0</v>
      </c>
      <c r="BF362" s="18">
        <v>0</v>
      </c>
      <c r="BG362" s="18">
        <v>0</v>
      </c>
      <c r="BH362" s="18">
        <v>0</v>
      </c>
      <c r="BI362" s="18">
        <v>0</v>
      </c>
      <c r="BJ362" s="18">
        <v>0</v>
      </c>
      <c r="BK362" s="18">
        <v>0</v>
      </c>
      <c r="BL362" s="18">
        <v>0</v>
      </c>
      <c r="BM362" s="18">
        <v>0</v>
      </c>
      <c r="BN362" s="18">
        <v>0</v>
      </c>
      <c r="BO362" s="18">
        <v>0</v>
      </c>
      <c r="BP362" s="18">
        <v>0</v>
      </c>
      <c r="BQ362" s="18">
        <v>0</v>
      </c>
      <c r="BR362" s="18">
        <v>0</v>
      </c>
      <c r="BS362" s="18">
        <v>0</v>
      </c>
      <c r="BT362" s="18">
        <v>-1</v>
      </c>
      <c r="BU362" s="18">
        <v>0</v>
      </c>
      <c r="BV362" s="18">
        <v>0</v>
      </c>
      <c r="BW362" s="18">
        <v>0</v>
      </c>
      <c r="BX362" s="18">
        <v>0</v>
      </c>
      <c r="BY362" s="18">
        <v>0</v>
      </c>
      <c r="BZ362" s="18">
        <v>0</v>
      </c>
      <c r="CA362" s="18">
        <v>0</v>
      </c>
      <c r="CB362" s="18">
        <v>0</v>
      </c>
      <c r="CC362" s="18">
        <v>0</v>
      </c>
      <c r="CD362" s="18">
        <v>0</v>
      </c>
    </row>
    <row r="363" spans="1:82">
      <c r="A363" s="18" t="s">
        <v>1454</v>
      </c>
      <c r="B363" s="18" t="str">
        <f>VLOOKUP(A363,All!H$2:J$465,3,FALSE)</f>
        <v>CHL | Hospital de Curicó</v>
      </c>
      <c r="C363" s="18"/>
      <c r="D363" s="18"/>
      <c r="E363" s="18">
        <f>VLOOKUP(A363,All!L$2:N$465,3,FALSE)</f>
        <v>1193</v>
      </c>
      <c r="F363" s="18">
        <f>VLOOKUP(A363,All!O$2:P$465,2,FALSE)</f>
        <v>0</v>
      </c>
      <c r="G363" s="18" t="s">
        <v>1454</v>
      </c>
      <c r="H363" s="18">
        <v>1</v>
      </c>
      <c r="I363" s="18">
        <v>0</v>
      </c>
      <c r="J363" s="18">
        <v>1</v>
      </c>
      <c r="K363" s="18">
        <v>0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  <c r="U363" s="18">
        <v>0</v>
      </c>
      <c r="V363" s="18">
        <v>0</v>
      </c>
      <c r="W363" s="18">
        <v>0</v>
      </c>
      <c r="X363" s="18">
        <v>0</v>
      </c>
      <c r="Y363" s="18">
        <v>0</v>
      </c>
      <c r="Z363" s="18">
        <v>0</v>
      </c>
      <c r="AA363" s="18">
        <v>0</v>
      </c>
      <c r="AB363" s="18">
        <v>0</v>
      </c>
      <c r="AC363" s="18">
        <v>0</v>
      </c>
      <c r="AD363" s="18">
        <v>0</v>
      </c>
      <c r="AE363" s="18">
        <v>0</v>
      </c>
      <c r="AF363" s="18" t="s">
        <v>1454</v>
      </c>
      <c r="AG363" s="18">
        <v>1</v>
      </c>
      <c r="AH363" s="18">
        <v>0</v>
      </c>
      <c r="AI363" s="18">
        <v>1</v>
      </c>
      <c r="AJ363" s="18">
        <v>1</v>
      </c>
      <c r="AK363" s="18">
        <v>0</v>
      </c>
      <c r="AL363" s="18">
        <v>0</v>
      </c>
      <c r="AM363" s="18">
        <v>0</v>
      </c>
      <c r="AN363" s="18">
        <v>0</v>
      </c>
      <c r="AO363" s="18">
        <v>0</v>
      </c>
      <c r="AP363" s="21">
        <v>0</v>
      </c>
      <c r="AQ363" s="18">
        <v>0</v>
      </c>
      <c r="AR363" s="18">
        <v>0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18">
        <v>0</v>
      </c>
      <c r="BB363" s="18">
        <v>0</v>
      </c>
      <c r="BC363" s="18">
        <v>0</v>
      </c>
      <c r="BD363" s="18">
        <v>0</v>
      </c>
      <c r="BE363" s="18">
        <v>0</v>
      </c>
      <c r="BF363" s="18">
        <v>0</v>
      </c>
      <c r="BG363" s="18">
        <v>0</v>
      </c>
      <c r="BH363" s="18">
        <v>0</v>
      </c>
      <c r="BI363" s="18">
        <v>0</v>
      </c>
      <c r="BJ363" s="18">
        <v>0</v>
      </c>
      <c r="BK363" s="18">
        <v>0</v>
      </c>
      <c r="BL363" s="18">
        <v>0</v>
      </c>
      <c r="BM363" s="18">
        <v>0</v>
      </c>
      <c r="BN363" s="18">
        <v>0</v>
      </c>
      <c r="BO363" s="18">
        <v>0</v>
      </c>
      <c r="BP363" s="18">
        <v>0</v>
      </c>
      <c r="BQ363" s="18">
        <v>0</v>
      </c>
      <c r="BR363" s="18">
        <v>0</v>
      </c>
      <c r="BS363" s="18">
        <v>0</v>
      </c>
      <c r="BT363" s="18">
        <v>-1</v>
      </c>
      <c r="BU363" s="18">
        <v>0</v>
      </c>
      <c r="BV363" s="18">
        <v>0</v>
      </c>
      <c r="BW363" s="18">
        <v>0</v>
      </c>
      <c r="BX363" s="18">
        <v>0</v>
      </c>
      <c r="BY363" s="18">
        <v>0</v>
      </c>
      <c r="BZ363" s="18">
        <v>0</v>
      </c>
      <c r="CA363" s="18">
        <v>0</v>
      </c>
      <c r="CB363" s="18">
        <v>0</v>
      </c>
      <c r="CC363" s="18">
        <v>0</v>
      </c>
      <c r="CD363" s="18">
        <v>0</v>
      </c>
    </row>
    <row r="364" spans="1:82">
      <c r="A364" s="18" t="s">
        <v>1019</v>
      </c>
      <c r="B364" s="18" t="str">
        <f>VLOOKUP(A364,All!H$2:J$465,3,FALSE)</f>
        <v>CHL | Hospital Padre Hurtado</v>
      </c>
      <c r="C364" s="18"/>
      <c r="D364" s="18"/>
      <c r="E364" s="18">
        <f>VLOOKUP(A364,All!L$2:N$465,3,FALSE)</f>
        <v>1193</v>
      </c>
      <c r="F364" s="18">
        <f>VLOOKUP(A364,All!O$2:P$465,2,FALSE)</f>
        <v>1</v>
      </c>
      <c r="G364" s="18" t="s">
        <v>1019</v>
      </c>
      <c r="H364" s="18">
        <v>1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18">
        <v>0</v>
      </c>
      <c r="W364" s="18">
        <v>0</v>
      </c>
      <c r="X364" s="18">
        <v>0</v>
      </c>
      <c r="Y364" s="18">
        <v>0</v>
      </c>
      <c r="Z364" s="18">
        <v>0</v>
      </c>
      <c r="AA364" s="18">
        <v>0</v>
      </c>
      <c r="AB364" s="18">
        <v>0</v>
      </c>
      <c r="AC364" s="18">
        <v>0</v>
      </c>
      <c r="AD364" s="18">
        <v>0</v>
      </c>
      <c r="AE364" s="18">
        <v>0</v>
      </c>
      <c r="AF364" s="18" t="s">
        <v>1019</v>
      </c>
      <c r="AG364" s="18">
        <v>1</v>
      </c>
      <c r="AH364" s="18">
        <v>0</v>
      </c>
      <c r="AI364" s="18">
        <v>1</v>
      </c>
      <c r="AJ364" s="18">
        <v>1</v>
      </c>
      <c r="AK364" s="18">
        <v>0</v>
      </c>
      <c r="AL364" s="18">
        <v>0</v>
      </c>
      <c r="AM364" s="18">
        <v>0</v>
      </c>
      <c r="AN364" s="18">
        <v>0</v>
      </c>
      <c r="AO364" s="18">
        <v>0</v>
      </c>
      <c r="AP364" s="21">
        <v>0</v>
      </c>
      <c r="AQ364" s="18">
        <v>0</v>
      </c>
      <c r="AR364" s="18">
        <v>0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18">
        <v>0</v>
      </c>
      <c r="AY364" s="18">
        <v>0</v>
      </c>
      <c r="AZ364" s="18">
        <v>0</v>
      </c>
      <c r="BA364" s="18">
        <v>0</v>
      </c>
      <c r="BB364" s="18">
        <v>0</v>
      </c>
      <c r="BC364" s="18">
        <v>0</v>
      </c>
      <c r="BD364" s="18">
        <v>0</v>
      </c>
      <c r="BE364" s="18">
        <v>0</v>
      </c>
      <c r="BF364" s="18">
        <v>0</v>
      </c>
      <c r="BG364" s="18">
        <v>0</v>
      </c>
      <c r="BH364" s="18">
        <v>0</v>
      </c>
      <c r="BI364" s="18">
        <v>0</v>
      </c>
      <c r="BJ364" s="18">
        <v>0</v>
      </c>
      <c r="BK364" s="18">
        <v>0</v>
      </c>
      <c r="BL364" s="18">
        <v>0</v>
      </c>
      <c r="BM364" s="18">
        <v>0</v>
      </c>
      <c r="BN364" s="18">
        <v>0</v>
      </c>
      <c r="BO364" s="18">
        <v>0</v>
      </c>
      <c r="BP364" s="18">
        <v>0</v>
      </c>
      <c r="BQ364" s="18">
        <v>0</v>
      </c>
      <c r="BR364" s="18">
        <v>0</v>
      </c>
      <c r="BS364" s="18">
        <v>0</v>
      </c>
      <c r="BT364" s="18">
        <v>-1</v>
      </c>
      <c r="BU364" s="18">
        <v>0</v>
      </c>
      <c r="BV364" s="18">
        <v>0</v>
      </c>
      <c r="BW364" s="18">
        <v>0</v>
      </c>
      <c r="BX364" s="18">
        <v>0</v>
      </c>
      <c r="BY364" s="18">
        <v>0</v>
      </c>
      <c r="BZ364" s="18">
        <v>0</v>
      </c>
      <c r="CA364" s="18">
        <v>0</v>
      </c>
      <c r="CB364" s="18">
        <v>0</v>
      </c>
      <c r="CC364" s="18">
        <v>0</v>
      </c>
      <c r="CD364" s="18">
        <v>0</v>
      </c>
    </row>
    <row r="365" spans="1:82">
      <c r="A365" s="18" t="s">
        <v>1021</v>
      </c>
      <c r="B365" s="18" t="str">
        <f>VLOOKUP(A365,All!H$2:J$465,3,FALSE)</f>
        <v>CHL | Hospital Padre Hurtado</v>
      </c>
      <c r="C365" s="18"/>
      <c r="D365" s="18"/>
      <c r="E365" s="18">
        <f>VLOOKUP(A365,All!L$2:N$465,3,FALSE)</f>
        <v>1193</v>
      </c>
      <c r="F365" s="18">
        <f>VLOOKUP(A365,All!O$2:P$465,2,FALSE)</f>
        <v>0</v>
      </c>
      <c r="G365" s="18" t="s">
        <v>1021</v>
      </c>
      <c r="H365" s="18">
        <v>1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18">
        <v>0</v>
      </c>
      <c r="V365" s="18">
        <v>0</v>
      </c>
      <c r="W365" s="18">
        <v>0</v>
      </c>
      <c r="X365" s="18">
        <v>0</v>
      </c>
      <c r="Y365" s="18">
        <v>0</v>
      </c>
      <c r="Z365" s="18">
        <v>0</v>
      </c>
      <c r="AA365" s="18">
        <v>0</v>
      </c>
      <c r="AB365" s="18">
        <v>0</v>
      </c>
      <c r="AC365" s="18">
        <v>0</v>
      </c>
      <c r="AD365" s="18">
        <v>0</v>
      </c>
      <c r="AE365" s="18">
        <v>0</v>
      </c>
      <c r="AF365" s="18" t="s">
        <v>1021</v>
      </c>
      <c r="AG365" s="18">
        <v>1</v>
      </c>
      <c r="AH365" s="18">
        <v>0</v>
      </c>
      <c r="AI365" s="18">
        <v>1</v>
      </c>
      <c r="AJ365" s="18">
        <v>1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21">
        <v>0</v>
      </c>
      <c r="AQ365" s="18">
        <v>0</v>
      </c>
      <c r="AR365" s="18">
        <v>0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18">
        <v>0</v>
      </c>
      <c r="AY365" s="18">
        <v>0</v>
      </c>
      <c r="AZ365" s="18">
        <v>0</v>
      </c>
      <c r="BA365" s="18">
        <v>0</v>
      </c>
      <c r="BB365" s="18">
        <v>0</v>
      </c>
      <c r="BC365" s="18">
        <v>0</v>
      </c>
      <c r="BD365" s="18">
        <v>0</v>
      </c>
      <c r="BE365" s="18">
        <v>0</v>
      </c>
      <c r="BF365" s="18">
        <v>0</v>
      </c>
      <c r="BG365" s="18">
        <v>0</v>
      </c>
      <c r="BH365" s="18">
        <v>0</v>
      </c>
      <c r="BI365" s="18">
        <v>0</v>
      </c>
      <c r="BJ365" s="18">
        <v>0</v>
      </c>
      <c r="BK365" s="18">
        <v>0</v>
      </c>
      <c r="BL365" s="18">
        <v>0</v>
      </c>
      <c r="BM365" s="18">
        <v>0</v>
      </c>
      <c r="BN365" s="18">
        <v>0</v>
      </c>
      <c r="BO365" s="18">
        <v>0</v>
      </c>
      <c r="BP365" s="18">
        <v>0</v>
      </c>
      <c r="BQ365" s="18">
        <v>0</v>
      </c>
      <c r="BR365" s="18">
        <v>0</v>
      </c>
      <c r="BS365" s="18">
        <v>0</v>
      </c>
      <c r="BT365" s="18">
        <v>-1</v>
      </c>
      <c r="BU365" s="18">
        <v>0</v>
      </c>
      <c r="BV365" s="18">
        <v>0</v>
      </c>
      <c r="BW365" s="18">
        <v>0</v>
      </c>
      <c r="BX365" s="18">
        <v>0</v>
      </c>
      <c r="BY365" s="18">
        <v>0</v>
      </c>
      <c r="BZ365" s="18">
        <v>0</v>
      </c>
      <c r="CA365" s="18">
        <v>0</v>
      </c>
      <c r="CB365" s="18">
        <v>0</v>
      </c>
      <c r="CC365" s="18">
        <v>0</v>
      </c>
      <c r="CD365" s="18">
        <v>0</v>
      </c>
    </row>
    <row r="366" spans="1:82">
      <c r="A366" s="18" t="s">
        <v>1067</v>
      </c>
      <c r="B366" s="18" t="str">
        <f>VLOOKUP(A366,All!H$2:J$465,3,FALSE)</f>
        <v>CHL | Hospital Padre Hurtado</v>
      </c>
      <c r="C366" s="18"/>
      <c r="D366" s="18"/>
      <c r="E366" s="18">
        <f>VLOOKUP(A366,All!L$2:N$465,3,FALSE)</f>
        <v>1193</v>
      </c>
      <c r="F366" s="18">
        <f>VLOOKUP(A366,All!O$2:P$465,2,FALSE)</f>
        <v>0</v>
      </c>
      <c r="G366" s="18" t="s">
        <v>1067</v>
      </c>
      <c r="H366" s="18">
        <v>1</v>
      </c>
      <c r="I366" s="18">
        <v>0</v>
      </c>
      <c r="J366" s="18">
        <v>1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  <c r="U366" s="18">
        <v>0</v>
      </c>
      <c r="V366" s="18">
        <v>0</v>
      </c>
      <c r="W366" s="18">
        <v>0</v>
      </c>
      <c r="X366" s="18">
        <v>0</v>
      </c>
      <c r="Y366" s="18">
        <v>0</v>
      </c>
      <c r="Z366" s="18">
        <v>0</v>
      </c>
      <c r="AA366" s="18">
        <v>0</v>
      </c>
      <c r="AB366" s="18">
        <v>0</v>
      </c>
      <c r="AC366" s="18">
        <v>0</v>
      </c>
      <c r="AD366" s="18">
        <v>0</v>
      </c>
      <c r="AE366" s="18">
        <v>0</v>
      </c>
      <c r="AF366" s="18" t="s">
        <v>1067</v>
      </c>
      <c r="AG366" s="18">
        <v>0</v>
      </c>
      <c r="AH366" s="18">
        <v>0</v>
      </c>
      <c r="AI366" s="18">
        <v>1</v>
      </c>
      <c r="AJ366" s="18">
        <v>1</v>
      </c>
      <c r="AK366" s="18">
        <v>0</v>
      </c>
      <c r="AL366" s="18">
        <v>0</v>
      </c>
      <c r="AM366" s="18">
        <v>0</v>
      </c>
      <c r="AN366" s="18">
        <v>0</v>
      </c>
      <c r="AO366" s="18">
        <v>0</v>
      </c>
      <c r="AP366" s="21">
        <v>0</v>
      </c>
      <c r="AQ366" s="18">
        <v>0</v>
      </c>
      <c r="AR366" s="18">
        <v>0</v>
      </c>
      <c r="AS366" s="18">
        <v>0</v>
      </c>
      <c r="AT366" s="18">
        <v>0</v>
      </c>
      <c r="AU366" s="18">
        <v>1</v>
      </c>
      <c r="AV366" s="18">
        <v>0</v>
      </c>
      <c r="AW366" s="18">
        <v>0</v>
      </c>
      <c r="AX366" s="18">
        <v>0</v>
      </c>
      <c r="AY366" s="18">
        <v>0</v>
      </c>
      <c r="AZ366" s="18">
        <v>0</v>
      </c>
      <c r="BA366" s="18">
        <v>0</v>
      </c>
      <c r="BB366" s="18">
        <v>0</v>
      </c>
      <c r="BC366" s="18">
        <v>0</v>
      </c>
      <c r="BD366" s="18">
        <v>0</v>
      </c>
      <c r="BE366" s="18">
        <v>0</v>
      </c>
      <c r="BF366" s="18">
        <v>0</v>
      </c>
      <c r="BG366" s="18">
        <v>0</v>
      </c>
      <c r="BH366" s="18">
        <v>0</v>
      </c>
      <c r="BI366" s="18">
        <v>0</v>
      </c>
      <c r="BJ366" s="18">
        <v>0</v>
      </c>
      <c r="BK366" s="18">
        <v>0</v>
      </c>
      <c r="BL366" s="18">
        <v>0</v>
      </c>
      <c r="BM366" s="18">
        <v>0</v>
      </c>
      <c r="BN366" s="18">
        <v>0</v>
      </c>
      <c r="BO366" s="18">
        <v>0</v>
      </c>
      <c r="BP366" s="18">
        <v>0</v>
      </c>
      <c r="BQ366" s="18">
        <v>0</v>
      </c>
      <c r="BR366" s="18">
        <v>0</v>
      </c>
      <c r="BS366" s="18">
        <v>0</v>
      </c>
      <c r="BT366" s="18">
        <v>0</v>
      </c>
      <c r="BU366" s="18">
        <v>0</v>
      </c>
      <c r="BV366" s="18">
        <v>0</v>
      </c>
      <c r="BW366" s="18">
        <v>0</v>
      </c>
      <c r="BX366" s="18">
        <v>0</v>
      </c>
      <c r="BY366" s="18">
        <v>0</v>
      </c>
      <c r="BZ366" s="18">
        <v>0</v>
      </c>
      <c r="CA366" s="18">
        <v>0</v>
      </c>
      <c r="CB366" s="18">
        <v>0</v>
      </c>
      <c r="CC366" s="18">
        <v>0</v>
      </c>
      <c r="CD366" s="18">
        <v>0</v>
      </c>
    </row>
    <row r="367" spans="1:82">
      <c r="A367" s="18" t="s">
        <v>1102</v>
      </c>
      <c r="B367" s="18" t="str">
        <f>VLOOKUP(A367,All!H$2:J$465,3,FALSE)</f>
        <v>CHL | Hospital Padre Hurtado</v>
      </c>
      <c r="C367" s="18"/>
      <c r="D367" s="18"/>
      <c r="E367" s="18">
        <f>VLOOKUP(A367,All!L$2:N$465,3,FALSE)</f>
        <v>1193</v>
      </c>
      <c r="F367" s="18">
        <f>VLOOKUP(A367,All!O$2:P$465,2,FALSE)</f>
        <v>0</v>
      </c>
      <c r="G367" s="18" t="s">
        <v>1102</v>
      </c>
      <c r="H367" s="18">
        <v>1</v>
      </c>
      <c r="I367" s="18">
        <v>0</v>
      </c>
      <c r="J367" s="18">
        <v>1</v>
      </c>
      <c r="K367" s="18">
        <v>0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0</v>
      </c>
      <c r="S367" s="18">
        <v>0</v>
      </c>
      <c r="T367" s="18">
        <v>0</v>
      </c>
      <c r="U367" s="18">
        <v>0</v>
      </c>
      <c r="V367" s="18">
        <v>0</v>
      </c>
      <c r="W367" s="18">
        <v>0</v>
      </c>
      <c r="X367" s="18">
        <v>0</v>
      </c>
      <c r="Y367" s="18">
        <v>0</v>
      </c>
      <c r="Z367" s="18">
        <v>0</v>
      </c>
      <c r="AA367" s="18">
        <v>0</v>
      </c>
      <c r="AB367" s="18">
        <v>0</v>
      </c>
      <c r="AC367" s="18">
        <v>0</v>
      </c>
      <c r="AD367" s="18">
        <v>0</v>
      </c>
      <c r="AE367" s="18">
        <v>0</v>
      </c>
      <c r="AF367" s="18" t="s">
        <v>1102</v>
      </c>
      <c r="AG367" s="18">
        <v>0</v>
      </c>
      <c r="AH367" s="18">
        <v>0</v>
      </c>
      <c r="AI367" s="18">
        <v>1</v>
      </c>
      <c r="AJ367" s="18">
        <v>1</v>
      </c>
      <c r="AK367" s="18">
        <v>0</v>
      </c>
      <c r="AL367" s="18">
        <v>0</v>
      </c>
      <c r="AM367" s="18">
        <v>0</v>
      </c>
      <c r="AN367" s="18">
        <v>0</v>
      </c>
      <c r="AO367" s="18">
        <v>0</v>
      </c>
      <c r="AP367" s="21">
        <v>0</v>
      </c>
      <c r="AQ367" s="18">
        <v>0</v>
      </c>
      <c r="AR367" s="18">
        <v>0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18">
        <v>0</v>
      </c>
      <c r="AY367" s="18">
        <v>0</v>
      </c>
      <c r="AZ367" s="18">
        <v>0</v>
      </c>
      <c r="BA367" s="18">
        <v>0</v>
      </c>
      <c r="BB367" s="18">
        <v>0</v>
      </c>
      <c r="BC367" s="18">
        <v>0</v>
      </c>
      <c r="BD367" s="18">
        <v>0</v>
      </c>
      <c r="BE367" s="18">
        <v>0</v>
      </c>
      <c r="BF367" s="18">
        <v>0</v>
      </c>
      <c r="BG367" s="18">
        <v>0</v>
      </c>
      <c r="BH367" s="18">
        <v>0</v>
      </c>
      <c r="BI367" s="18">
        <v>0</v>
      </c>
      <c r="BJ367" s="18">
        <v>0</v>
      </c>
      <c r="BK367" s="18">
        <v>0</v>
      </c>
      <c r="BL367" s="18">
        <v>0</v>
      </c>
      <c r="BM367" s="18">
        <v>0</v>
      </c>
      <c r="BN367" s="18">
        <v>0</v>
      </c>
      <c r="BO367" s="18">
        <v>0</v>
      </c>
      <c r="BP367" s="18">
        <v>0</v>
      </c>
      <c r="BQ367" s="18">
        <v>0</v>
      </c>
      <c r="BR367" s="18">
        <v>0</v>
      </c>
      <c r="BS367" s="18">
        <v>0</v>
      </c>
      <c r="BT367" s="18">
        <v>-1</v>
      </c>
      <c r="BU367" s="18">
        <v>0</v>
      </c>
      <c r="BV367" s="18">
        <v>0</v>
      </c>
      <c r="BW367" s="18">
        <v>0</v>
      </c>
      <c r="BX367" s="18">
        <v>0</v>
      </c>
      <c r="BY367" s="18">
        <v>0</v>
      </c>
      <c r="BZ367" s="18">
        <v>0</v>
      </c>
      <c r="CA367" s="18">
        <v>0</v>
      </c>
      <c r="CB367" s="18">
        <v>0</v>
      </c>
      <c r="CC367" s="18">
        <v>0</v>
      </c>
      <c r="CD367" s="18">
        <v>0</v>
      </c>
    </row>
    <row r="368" spans="1:82">
      <c r="A368" s="18" t="s">
        <v>1104</v>
      </c>
      <c r="B368" s="18" t="str">
        <f>VLOOKUP(A368,All!H$2:J$465,3,FALSE)</f>
        <v>CHL | Hospital Padre Hurtado</v>
      </c>
      <c r="C368" s="18"/>
      <c r="D368" s="18"/>
      <c r="E368" s="18">
        <f>VLOOKUP(A368,All!L$2:N$465,3,FALSE)</f>
        <v>1193</v>
      </c>
      <c r="F368" s="18">
        <f>VLOOKUP(A368,All!O$2:P$465,2,FALSE)</f>
        <v>0</v>
      </c>
      <c r="G368" s="18" t="s">
        <v>1104</v>
      </c>
      <c r="H368" s="18">
        <v>1</v>
      </c>
      <c r="I368" s="18">
        <v>0</v>
      </c>
      <c r="J368" s="18">
        <v>1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18">
        <v>0</v>
      </c>
      <c r="V368" s="18">
        <v>0</v>
      </c>
      <c r="W368" s="18">
        <v>0</v>
      </c>
      <c r="X368" s="18">
        <v>0</v>
      </c>
      <c r="Y368" s="18">
        <v>0</v>
      </c>
      <c r="Z368" s="18">
        <v>0</v>
      </c>
      <c r="AA368" s="18">
        <v>0</v>
      </c>
      <c r="AB368" s="18">
        <v>0</v>
      </c>
      <c r="AC368" s="18">
        <v>0</v>
      </c>
      <c r="AD368" s="18">
        <v>0</v>
      </c>
      <c r="AE368" s="18">
        <v>0</v>
      </c>
      <c r="AF368" s="18" t="s">
        <v>1104</v>
      </c>
      <c r="AG368" s="18">
        <v>0</v>
      </c>
      <c r="AH368" s="18">
        <v>0</v>
      </c>
      <c r="AI368" s="18">
        <v>1</v>
      </c>
      <c r="AJ368" s="18">
        <v>1</v>
      </c>
      <c r="AK368" s="18">
        <v>0</v>
      </c>
      <c r="AL368" s="18">
        <v>0</v>
      </c>
      <c r="AM368" s="18">
        <v>0</v>
      </c>
      <c r="AN368" s="18">
        <v>0</v>
      </c>
      <c r="AO368" s="18">
        <v>0</v>
      </c>
      <c r="AP368" s="21">
        <v>0</v>
      </c>
      <c r="AQ368" s="18">
        <v>0</v>
      </c>
      <c r="AR368" s="18">
        <v>0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18">
        <v>0</v>
      </c>
      <c r="AY368" s="18">
        <v>0</v>
      </c>
      <c r="AZ368" s="18">
        <v>0</v>
      </c>
      <c r="BA368" s="18">
        <v>0</v>
      </c>
      <c r="BB368" s="18">
        <v>0</v>
      </c>
      <c r="BC368" s="18">
        <v>0</v>
      </c>
      <c r="BD368" s="18">
        <v>0</v>
      </c>
      <c r="BE368" s="18">
        <v>0</v>
      </c>
      <c r="BF368" s="18">
        <v>0</v>
      </c>
      <c r="BG368" s="18">
        <v>0</v>
      </c>
      <c r="BH368" s="18">
        <v>0</v>
      </c>
      <c r="BI368" s="18">
        <v>0</v>
      </c>
      <c r="BJ368" s="18">
        <v>0</v>
      </c>
      <c r="BK368" s="18">
        <v>0</v>
      </c>
      <c r="BL368" s="18">
        <v>0</v>
      </c>
      <c r="BM368" s="18">
        <v>0</v>
      </c>
      <c r="BN368" s="18">
        <v>0</v>
      </c>
      <c r="BO368" s="18">
        <v>0</v>
      </c>
      <c r="BP368" s="18">
        <v>0</v>
      </c>
      <c r="BQ368" s="18">
        <v>0</v>
      </c>
      <c r="BR368" s="18">
        <v>0</v>
      </c>
      <c r="BS368" s="18">
        <v>0</v>
      </c>
      <c r="BT368" s="18">
        <v>-1</v>
      </c>
      <c r="BU368" s="18">
        <v>0</v>
      </c>
      <c r="BV368" s="18">
        <v>0</v>
      </c>
      <c r="BW368" s="18">
        <v>0</v>
      </c>
      <c r="BX368" s="18">
        <v>0</v>
      </c>
      <c r="BY368" s="18">
        <v>0</v>
      </c>
      <c r="BZ368" s="18">
        <v>0</v>
      </c>
      <c r="CA368" s="18">
        <v>0</v>
      </c>
      <c r="CB368" s="18">
        <v>0</v>
      </c>
      <c r="CC368" s="18">
        <v>0</v>
      </c>
      <c r="CD368" s="18">
        <v>0</v>
      </c>
    </row>
    <row r="369" spans="1:82">
      <c r="A369" s="18" t="s">
        <v>1126</v>
      </c>
      <c r="B369" s="18" t="str">
        <f>VLOOKUP(A369,All!H$2:J$465,3,FALSE)</f>
        <v>CHL | Hospital Padre Hurtado</v>
      </c>
      <c r="C369" s="18"/>
      <c r="D369" s="18"/>
      <c r="E369" s="18">
        <f>VLOOKUP(A369,All!L$2:N$465,3,FALSE)</f>
        <v>1193</v>
      </c>
      <c r="F369" s="18">
        <f>VLOOKUP(A369,All!O$2:P$465,2,FALSE)</f>
        <v>1</v>
      </c>
      <c r="G369" s="18" t="s">
        <v>1126</v>
      </c>
      <c r="H369" s="18">
        <v>1</v>
      </c>
      <c r="I369" s="18">
        <v>0</v>
      </c>
      <c r="J369" s="18">
        <v>1</v>
      </c>
      <c r="K369" s="18">
        <v>0</v>
      </c>
      <c r="L369" s="18">
        <v>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R369" s="18">
        <v>0</v>
      </c>
      <c r="S369" s="18">
        <v>0</v>
      </c>
      <c r="T369" s="18">
        <v>0</v>
      </c>
      <c r="U369" s="18">
        <v>0</v>
      </c>
      <c r="V369" s="18">
        <v>0</v>
      </c>
      <c r="W369" s="18">
        <v>0</v>
      </c>
      <c r="X369" s="18">
        <v>0</v>
      </c>
      <c r="Y369" s="18">
        <v>0</v>
      </c>
      <c r="Z369" s="18">
        <v>0</v>
      </c>
      <c r="AA369" s="18">
        <v>0</v>
      </c>
      <c r="AB369" s="18">
        <v>0</v>
      </c>
      <c r="AC369" s="18">
        <v>0</v>
      </c>
      <c r="AD369" s="18">
        <v>0</v>
      </c>
      <c r="AE369" s="18">
        <v>0</v>
      </c>
      <c r="AF369" s="18" t="s">
        <v>1126</v>
      </c>
      <c r="AG369" s="18">
        <v>0</v>
      </c>
      <c r="AH369" s="18">
        <v>0</v>
      </c>
      <c r="AI369" s="18">
        <v>1</v>
      </c>
      <c r="AJ369" s="18">
        <v>1</v>
      </c>
      <c r="AK369" s="18">
        <v>0</v>
      </c>
      <c r="AL369" s="18">
        <v>0</v>
      </c>
      <c r="AM369" s="18">
        <v>0</v>
      </c>
      <c r="AN369" s="18">
        <v>0</v>
      </c>
      <c r="AO369" s="18">
        <v>0</v>
      </c>
      <c r="AP369" s="21">
        <v>0</v>
      </c>
      <c r="AQ369" s="18">
        <v>0</v>
      </c>
      <c r="AR369" s="18">
        <v>0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18">
        <v>0</v>
      </c>
      <c r="AY369" s="18">
        <v>0</v>
      </c>
      <c r="AZ369" s="18">
        <v>0</v>
      </c>
      <c r="BA369" s="18">
        <v>0</v>
      </c>
      <c r="BB369" s="18">
        <v>0</v>
      </c>
      <c r="BC369" s="18">
        <v>0</v>
      </c>
      <c r="BD369" s="18">
        <v>0</v>
      </c>
      <c r="BE369" s="18">
        <v>0</v>
      </c>
      <c r="BF369" s="18">
        <v>0</v>
      </c>
      <c r="BG369" s="18">
        <v>0</v>
      </c>
      <c r="BH369" s="18">
        <v>0</v>
      </c>
      <c r="BI369" s="18">
        <v>0</v>
      </c>
      <c r="BJ369" s="18">
        <v>0</v>
      </c>
      <c r="BK369" s="18">
        <v>0</v>
      </c>
      <c r="BL369" s="18">
        <v>0</v>
      </c>
      <c r="BM369" s="18">
        <v>0</v>
      </c>
      <c r="BN369" s="18">
        <v>0</v>
      </c>
      <c r="BO369" s="18">
        <v>0</v>
      </c>
      <c r="BP369" s="18">
        <v>0</v>
      </c>
      <c r="BQ369" s="18">
        <v>0</v>
      </c>
      <c r="BR369" s="18">
        <v>0</v>
      </c>
      <c r="BS369" s="18">
        <v>0</v>
      </c>
      <c r="BT369" s="18">
        <v>-1</v>
      </c>
      <c r="BU369" s="18">
        <v>0</v>
      </c>
      <c r="BV369" s="18">
        <v>0</v>
      </c>
      <c r="BW369" s="18">
        <v>0</v>
      </c>
      <c r="BX369" s="18">
        <v>0</v>
      </c>
      <c r="BY369" s="18">
        <v>0</v>
      </c>
      <c r="BZ369" s="18">
        <v>0</v>
      </c>
      <c r="CA369" s="18">
        <v>0</v>
      </c>
      <c r="CB369" s="18">
        <v>0</v>
      </c>
      <c r="CC369" s="18">
        <v>0</v>
      </c>
      <c r="CD369" s="18">
        <v>0</v>
      </c>
    </row>
    <row r="370" spans="1:82">
      <c r="A370" s="18" t="s">
        <v>1216</v>
      </c>
      <c r="B370" s="18" t="str">
        <f>VLOOKUP(A370,All!H$2:J$465,3,FALSE)</f>
        <v>CHL | MAUCO</v>
      </c>
      <c r="C370" s="18"/>
      <c r="D370" s="18"/>
      <c r="E370" s="18">
        <f>VLOOKUP(A370,All!L$2:N$465,3,FALSE)</f>
        <v>1193</v>
      </c>
      <c r="F370" s="18">
        <f>VLOOKUP(A370,All!O$2:P$465,2,FALSE)</f>
        <v>0</v>
      </c>
      <c r="G370" s="18" t="s">
        <v>1216</v>
      </c>
      <c r="H370" s="18">
        <v>1</v>
      </c>
      <c r="I370" s="18">
        <v>0</v>
      </c>
      <c r="J370" s="18">
        <v>1</v>
      </c>
      <c r="K370" s="18">
        <v>0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0</v>
      </c>
      <c r="V370" s="18">
        <v>0</v>
      </c>
      <c r="W370" s="18">
        <v>0</v>
      </c>
      <c r="X370" s="18">
        <v>0</v>
      </c>
      <c r="Y370" s="18">
        <v>0</v>
      </c>
      <c r="Z370" s="18">
        <v>0</v>
      </c>
      <c r="AA370" s="18">
        <v>0</v>
      </c>
      <c r="AB370" s="18">
        <v>0</v>
      </c>
      <c r="AC370" s="18">
        <v>0</v>
      </c>
      <c r="AD370" s="18">
        <v>0</v>
      </c>
      <c r="AE370" s="18">
        <v>0</v>
      </c>
      <c r="AF370" s="18" t="s">
        <v>1216</v>
      </c>
      <c r="AG370" s="18">
        <v>0</v>
      </c>
      <c r="AH370" s="18">
        <v>0</v>
      </c>
      <c r="AI370" s="18">
        <v>1</v>
      </c>
      <c r="AJ370" s="18">
        <v>1</v>
      </c>
      <c r="AK370" s="18">
        <v>0</v>
      </c>
      <c r="AL370" s="18">
        <v>0</v>
      </c>
      <c r="AM370" s="18">
        <v>0</v>
      </c>
      <c r="AN370" s="18">
        <v>0</v>
      </c>
      <c r="AO370" s="18">
        <v>0</v>
      </c>
      <c r="AP370" s="21">
        <v>0</v>
      </c>
      <c r="AQ370" s="18">
        <v>0</v>
      </c>
      <c r="AR370" s="18">
        <v>0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18">
        <v>0</v>
      </c>
      <c r="AY370" s="18">
        <v>0</v>
      </c>
      <c r="AZ370" s="18">
        <v>0</v>
      </c>
      <c r="BA370" s="18">
        <v>0</v>
      </c>
      <c r="BB370" s="18">
        <v>0</v>
      </c>
      <c r="BC370" s="18">
        <v>0</v>
      </c>
      <c r="BD370" s="18">
        <v>0</v>
      </c>
      <c r="BE370" s="18">
        <v>0</v>
      </c>
      <c r="BF370" s="18">
        <v>0</v>
      </c>
      <c r="BG370" s="18">
        <v>0</v>
      </c>
      <c r="BH370" s="18">
        <v>0</v>
      </c>
      <c r="BI370" s="18">
        <v>0</v>
      </c>
      <c r="BJ370" s="18">
        <v>0</v>
      </c>
      <c r="BK370" s="18">
        <v>0</v>
      </c>
      <c r="BL370" s="18">
        <v>0</v>
      </c>
      <c r="BM370" s="18">
        <v>0</v>
      </c>
      <c r="BN370" s="18">
        <v>0</v>
      </c>
      <c r="BO370" s="18">
        <v>0</v>
      </c>
      <c r="BP370" s="18">
        <v>0</v>
      </c>
      <c r="BQ370" s="18">
        <v>0</v>
      </c>
      <c r="BR370" s="18">
        <v>0</v>
      </c>
      <c r="BS370" s="18">
        <v>0</v>
      </c>
      <c r="BT370" s="18">
        <v>-1</v>
      </c>
      <c r="BU370" s="18">
        <v>0</v>
      </c>
      <c r="BV370" s="18">
        <v>0</v>
      </c>
      <c r="BW370" s="18">
        <v>0</v>
      </c>
      <c r="BX370" s="18">
        <v>0</v>
      </c>
      <c r="BY370" s="18">
        <v>0</v>
      </c>
      <c r="BZ370" s="18">
        <v>0</v>
      </c>
      <c r="CA370" s="18">
        <v>0</v>
      </c>
      <c r="CB370" s="18">
        <v>0</v>
      </c>
      <c r="CC370" s="18">
        <v>0</v>
      </c>
      <c r="CD370" s="18">
        <v>0</v>
      </c>
    </row>
    <row r="371" spans="1:82">
      <c r="A371" s="18" t="s">
        <v>1217</v>
      </c>
      <c r="B371" s="18" t="str">
        <f>VLOOKUP(A371,All!H$2:J$465,3,FALSE)</f>
        <v>CHL | MAUCO</v>
      </c>
      <c r="C371" s="18"/>
      <c r="D371" s="18"/>
      <c r="E371" s="18">
        <f>VLOOKUP(A371,All!L$2:N$465,3,FALSE)</f>
        <v>1193</v>
      </c>
      <c r="F371" s="18">
        <f>VLOOKUP(A371,All!O$2:P$465,2,FALSE)</f>
        <v>0</v>
      </c>
      <c r="G371" s="18" t="s">
        <v>1217</v>
      </c>
      <c r="H371" s="18">
        <v>1</v>
      </c>
      <c r="I371" s="18">
        <v>0</v>
      </c>
      <c r="J371" s="18">
        <v>1</v>
      </c>
      <c r="K371" s="18">
        <v>0</v>
      </c>
      <c r="L371" s="18">
        <v>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18">
        <v>0</v>
      </c>
      <c r="V371" s="18">
        <v>0</v>
      </c>
      <c r="W371" s="18">
        <v>0</v>
      </c>
      <c r="X371" s="18">
        <v>0</v>
      </c>
      <c r="Y371" s="18">
        <v>0</v>
      </c>
      <c r="Z371" s="18">
        <v>0</v>
      </c>
      <c r="AA371" s="18">
        <v>0</v>
      </c>
      <c r="AB371" s="18">
        <v>0</v>
      </c>
      <c r="AC371" s="18">
        <v>0</v>
      </c>
      <c r="AD371" s="18">
        <v>0</v>
      </c>
      <c r="AE371" s="18">
        <v>0</v>
      </c>
      <c r="AF371" s="18" t="s">
        <v>1217</v>
      </c>
      <c r="AG371" s="18">
        <v>0</v>
      </c>
      <c r="AH371" s="18">
        <v>0</v>
      </c>
      <c r="AI371" s="18">
        <v>1</v>
      </c>
      <c r="AJ371" s="18">
        <v>1</v>
      </c>
      <c r="AK371" s="18">
        <v>0</v>
      </c>
      <c r="AL371" s="18">
        <v>0</v>
      </c>
      <c r="AM371" s="18">
        <v>0</v>
      </c>
      <c r="AN371" s="18">
        <v>0</v>
      </c>
      <c r="AO371" s="18">
        <v>0</v>
      </c>
      <c r="AP371" s="21">
        <v>0</v>
      </c>
      <c r="AQ371" s="18">
        <v>0</v>
      </c>
      <c r="AR371" s="18">
        <v>0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18">
        <v>0</v>
      </c>
      <c r="AY371" s="18">
        <v>0</v>
      </c>
      <c r="AZ371" s="18">
        <v>0</v>
      </c>
      <c r="BA371" s="18">
        <v>0</v>
      </c>
      <c r="BB371" s="18">
        <v>0</v>
      </c>
      <c r="BC371" s="18">
        <v>0</v>
      </c>
      <c r="BD371" s="18">
        <v>0</v>
      </c>
      <c r="BE371" s="18">
        <v>0</v>
      </c>
      <c r="BF371" s="18">
        <v>0</v>
      </c>
      <c r="BG371" s="18">
        <v>0</v>
      </c>
      <c r="BH371" s="18">
        <v>0</v>
      </c>
      <c r="BI371" s="18">
        <v>0</v>
      </c>
      <c r="BJ371" s="18">
        <v>0</v>
      </c>
      <c r="BK371" s="18">
        <v>0</v>
      </c>
      <c r="BL371" s="18">
        <v>0</v>
      </c>
      <c r="BM371" s="18">
        <v>0</v>
      </c>
      <c r="BN371" s="18">
        <v>0</v>
      </c>
      <c r="BO371" s="18">
        <v>0</v>
      </c>
      <c r="BP371" s="18">
        <v>0</v>
      </c>
      <c r="BQ371" s="18">
        <v>0</v>
      </c>
      <c r="BR371" s="18">
        <v>0</v>
      </c>
      <c r="BS371" s="18">
        <v>0</v>
      </c>
      <c r="BT371" s="18">
        <v>-1</v>
      </c>
      <c r="BU371" s="18">
        <v>0</v>
      </c>
      <c r="BV371" s="18">
        <v>0</v>
      </c>
      <c r="BW371" s="18">
        <v>0</v>
      </c>
      <c r="BX371" s="18">
        <v>0</v>
      </c>
      <c r="BY371" s="18">
        <v>0</v>
      </c>
      <c r="BZ371" s="18">
        <v>0</v>
      </c>
      <c r="CA371" s="18">
        <v>0</v>
      </c>
      <c r="CB371" s="18">
        <v>0</v>
      </c>
      <c r="CC371" s="18">
        <v>0</v>
      </c>
      <c r="CD371" s="18">
        <v>0</v>
      </c>
    </row>
    <row r="372" spans="1:82">
      <c r="A372" s="18" t="s">
        <v>1349</v>
      </c>
      <c r="B372" s="18" t="str">
        <f>VLOOKUP(A372,All!H$2:J$465,3,FALSE)</f>
        <v>CHL | MAUCO</v>
      </c>
      <c r="C372" s="18"/>
      <c r="D372" s="18"/>
      <c r="E372" s="18">
        <f>VLOOKUP(A372,All!L$2:N$465,3,FALSE)</f>
        <v>1193</v>
      </c>
      <c r="F372" s="18">
        <f>VLOOKUP(A372,All!O$2:P$465,2,FALSE)</f>
        <v>0</v>
      </c>
      <c r="G372" s="18" t="s">
        <v>1349</v>
      </c>
      <c r="H372" s="18">
        <v>1</v>
      </c>
      <c r="I372" s="18">
        <v>0</v>
      </c>
      <c r="J372" s="18">
        <v>1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18">
        <v>0</v>
      </c>
      <c r="V372" s="18">
        <v>0</v>
      </c>
      <c r="W372" s="18">
        <v>0</v>
      </c>
      <c r="X372" s="18">
        <v>0</v>
      </c>
      <c r="Y372" s="18">
        <v>0</v>
      </c>
      <c r="Z372" s="18">
        <v>0</v>
      </c>
      <c r="AA372" s="18">
        <v>0</v>
      </c>
      <c r="AB372" s="18">
        <v>0</v>
      </c>
      <c r="AC372" s="18">
        <v>0</v>
      </c>
      <c r="AD372" s="18">
        <v>0</v>
      </c>
      <c r="AE372" s="18">
        <v>0</v>
      </c>
      <c r="AF372" s="18" t="s">
        <v>1349</v>
      </c>
      <c r="AG372" s="18">
        <v>0</v>
      </c>
      <c r="AH372" s="18">
        <v>0</v>
      </c>
      <c r="AI372" s="18">
        <v>1</v>
      </c>
      <c r="AJ372" s="18">
        <v>1</v>
      </c>
      <c r="AK372" s="18">
        <v>0</v>
      </c>
      <c r="AL372" s="18">
        <v>0</v>
      </c>
      <c r="AM372" s="18">
        <v>0</v>
      </c>
      <c r="AN372" s="18">
        <v>0</v>
      </c>
      <c r="AO372" s="18">
        <v>0</v>
      </c>
      <c r="AP372" s="21">
        <v>1</v>
      </c>
      <c r="AQ372" s="18">
        <v>0</v>
      </c>
      <c r="AR372" s="18">
        <v>0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18">
        <v>0</v>
      </c>
      <c r="AY372" s="18">
        <v>0</v>
      </c>
      <c r="AZ372" s="18">
        <v>0</v>
      </c>
      <c r="BA372" s="18">
        <v>0</v>
      </c>
      <c r="BB372" s="18">
        <v>0</v>
      </c>
      <c r="BC372" s="18">
        <v>0</v>
      </c>
      <c r="BD372" s="18">
        <v>0</v>
      </c>
      <c r="BE372" s="18">
        <v>0</v>
      </c>
      <c r="BF372" s="18">
        <v>0</v>
      </c>
      <c r="BG372" s="18">
        <v>0</v>
      </c>
      <c r="BH372" s="18">
        <v>0</v>
      </c>
      <c r="BI372" s="18">
        <v>0</v>
      </c>
      <c r="BJ372" s="18">
        <v>0</v>
      </c>
      <c r="BK372" s="18">
        <v>0</v>
      </c>
      <c r="BL372" s="18">
        <v>0</v>
      </c>
      <c r="BM372" s="18">
        <v>0</v>
      </c>
      <c r="BN372" s="18">
        <v>0</v>
      </c>
      <c r="BO372" s="18">
        <v>0</v>
      </c>
      <c r="BP372" s="18">
        <v>0</v>
      </c>
      <c r="BQ372" s="18">
        <v>0</v>
      </c>
      <c r="BR372" s="18">
        <v>0</v>
      </c>
      <c r="BS372" s="18">
        <v>0</v>
      </c>
      <c r="BT372" s="18">
        <v>-1</v>
      </c>
      <c r="BU372" s="18">
        <v>0</v>
      </c>
      <c r="BV372" s="18">
        <v>0</v>
      </c>
      <c r="BW372" s="18">
        <v>0</v>
      </c>
      <c r="BX372" s="18">
        <v>0</v>
      </c>
      <c r="BY372" s="18">
        <v>0</v>
      </c>
      <c r="BZ372" s="18">
        <v>0</v>
      </c>
      <c r="CA372" s="18">
        <v>0</v>
      </c>
      <c r="CB372" s="18">
        <v>0</v>
      </c>
      <c r="CC372" s="18">
        <v>0</v>
      </c>
      <c r="CD372" s="18">
        <v>0</v>
      </c>
    </row>
    <row r="373" spans="1:82">
      <c r="A373" s="18" t="s">
        <v>1420</v>
      </c>
      <c r="B373" s="18" t="str">
        <f>VLOOKUP(A373,All!H$2:J$465,3,FALSE)</f>
        <v>CHL | Hospital de Curicó</v>
      </c>
      <c r="C373" s="18"/>
      <c r="D373" s="18"/>
      <c r="E373" s="18">
        <f>VLOOKUP(A373,All!L$2:N$465,3,FALSE)</f>
        <v>1193</v>
      </c>
      <c r="F373" s="18">
        <f>VLOOKUP(A373,All!O$2:P$465,2,FALSE)</f>
        <v>0</v>
      </c>
      <c r="G373" s="18" t="s">
        <v>1420</v>
      </c>
      <c r="H373" s="18">
        <v>1</v>
      </c>
      <c r="I373" s="18">
        <v>0</v>
      </c>
      <c r="J373" s="18">
        <v>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  <c r="U373" s="18">
        <v>0</v>
      </c>
      <c r="V373" s="18">
        <v>0</v>
      </c>
      <c r="W373" s="18">
        <v>0</v>
      </c>
      <c r="X373" s="18">
        <v>0</v>
      </c>
      <c r="Y373" s="18">
        <v>0</v>
      </c>
      <c r="Z373" s="18">
        <v>0</v>
      </c>
      <c r="AA373" s="18">
        <v>0</v>
      </c>
      <c r="AB373" s="18">
        <v>0</v>
      </c>
      <c r="AC373" s="18">
        <v>0</v>
      </c>
      <c r="AD373" s="18">
        <v>0</v>
      </c>
      <c r="AE373" s="18">
        <v>0</v>
      </c>
      <c r="AF373" s="18" t="s">
        <v>1420</v>
      </c>
      <c r="AG373" s="18">
        <v>0</v>
      </c>
      <c r="AH373" s="18">
        <v>0</v>
      </c>
      <c r="AI373" s="18">
        <v>1</v>
      </c>
      <c r="AJ373" s="18">
        <v>1</v>
      </c>
      <c r="AK373" s="18">
        <v>0</v>
      </c>
      <c r="AL373" s="18">
        <v>0</v>
      </c>
      <c r="AM373" s="18">
        <v>0</v>
      </c>
      <c r="AN373" s="18">
        <v>0</v>
      </c>
      <c r="AO373" s="18">
        <v>0</v>
      </c>
      <c r="AP373" s="21">
        <v>0</v>
      </c>
      <c r="AQ373" s="18">
        <v>0</v>
      </c>
      <c r="AR373" s="18">
        <v>0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18">
        <v>0</v>
      </c>
      <c r="AY373" s="18">
        <v>0</v>
      </c>
      <c r="AZ373" s="18">
        <v>0</v>
      </c>
      <c r="BA373" s="18">
        <v>0</v>
      </c>
      <c r="BB373" s="18">
        <v>0</v>
      </c>
      <c r="BC373" s="18">
        <v>0</v>
      </c>
      <c r="BD373" s="18">
        <v>0</v>
      </c>
      <c r="BE373" s="18">
        <v>0</v>
      </c>
      <c r="BF373" s="18">
        <v>0</v>
      </c>
      <c r="BG373" s="18">
        <v>0</v>
      </c>
      <c r="BH373" s="18">
        <v>0</v>
      </c>
      <c r="BI373" s="18">
        <v>0</v>
      </c>
      <c r="BJ373" s="18">
        <v>0</v>
      </c>
      <c r="BK373" s="18">
        <v>0</v>
      </c>
      <c r="BL373" s="18">
        <v>0</v>
      </c>
      <c r="BM373" s="18">
        <v>0</v>
      </c>
      <c r="BN373" s="18">
        <v>0</v>
      </c>
      <c r="BO373" s="18">
        <v>0</v>
      </c>
      <c r="BP373" s="18">
        <v>0</v>
      </c>
      <c r="BQ373" s="18">
        <v>0</v>
      </c>
      <c r="BR373" s="18">
        <v>0</v>
      </c>
      <c r="BS373" s="18">
        <v>0</v>
      </c>
      <c r="BT373" s="18">
        <v>-1</v>
      </c>
      <c r="BU373" s="18">
        <v>0</v>
      </c>
      <c r="BV373" s="18">
        <v>0</v>
      </c>
      <c r="BW373" s="18">
        <v>0</v>
      </c>
      <c r="BX373" s="18">
        <v>0</v>
      </c>
      <c r="BY373" s="18">
        <v>0</v>
      </c>
      <c r="BZ373" s="18">
        <v>0</v>
      </c>
      <c r="CA373" s="18">
        <v>0</v>
      </c>
      <c r="CB373" s="18">
        <v>0</v>
      </c>
      <c r="CC373" s="18">
        <v>0</v>
      </c>
      <c r="CD373" s="18">
        <v>0</v>
      </c>
    </row>
    <row r="374" spans="1:82">
      <c r="A374" s="18" t="s">
        <v>1482</v>
      </c>
      <c r="B374" s="18" t="str">
        <f>VLOOKUP(A374,All!H$2:J$465,3,FALSE)</f>
        <v>CHL | Hospital de Curicó</v>
      </c>
      <c r="C374" s="18"/>
      <c r="D374" s="18"/>
      <c r="E374" s="18">
        <f>VLOOKUP(A374,All!L$2:N$465,3,FALSE)</f>
        <v>1193</v>
      </c>
      <c r="F374" s="18">
        <f>VLOOKUP(A374,All!O$2:P$465,2,FALSE)</f>
        <v>0</v>
      </c>
      <c r="G374" s="18" t="s">
        <v>1482</v>
      </c>
      <c r="H374" s="18">
        <v>1</v>
      </c>
      <c r="I374" s="18">
        <v>0</v>
      </c>
      <c r="J374" s="18">
        <v>0</v>
      </c>
      <c r="K374" s="18">
        <v>0</v>
      </c>
      <c r="L374" s="18">
        <v>1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  <c r="U374" s="18">
        <v>0</v>
      </c>
      <c r="V374" s="18">
        <v>0</v>
      </c>
      <c r="W374" s="18">
        <v>0</v>
      </c>
      <c r="X374" s="18">
        <v>0</v>
      </c>
      <c r="Y374" s="18">
        <v>0</v>
      </c>
      <c r="Z374" s="18">
        <v>0</v>
      </c>
      <c r="AA374" s="18">
        <v>0</v>
      </c>
      <c r="AB374" s="18">
        <v>0</v>
      </c>
      <c r="AC374" s="18">
        <v>0</v>
      </c>
      <c r="AD374" s="18">
        <v>0</v>
      </c>
      <c r="AE374" s="18">
        <v>0</v>
      </c>
      <c r="AF374" s="18" t="s">
        <v>1482</v>
      </c>
      <c r="AG374" s="18">
        <v>0</v>
      </c>
      <c r="AH374" s="18">
        <v>0</v>
      </c>
      <c r="AI374" s="18">
        <v>1</v>
      </c>
      <c r="AJ374" s="18">
        <v>-1</v>
      </c>
      <c r="AK374" s="18">
        <v>0</v>
      </c>
      <c r="AL374" s="18">
        <v>0</v>
      </c>
      <c r="AM374" s="18">
        <v>0</v>
      </c>
      <c r="AN374" s="18">
        <v>0</v>
      </c>
      <c r="AO374" s="18">
        <v>0</v>
      </c>
      <c r="AP374" s="21">
        <v>0</v>
      </c>
      <c r="AQ374" s="18">
        <v>0</v>
      </c>
      <c r="AR374" s="18">
        <v>1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18">
        <v>0</v>
      </c>
      <c r="AY374" s="18">
        <v>0</v>
      </c>
      <c r="AZ374" s="18">
        <v>0</v>
      </c>
      <c r="BA374" s="18">
        <v>0</v>
      </c>
      <c r="BB374" s="18">
        <v>0</v>
      </c>
      <c r="BC374" s="18">
        <v>0</v>
      </c>
      <c r="BD374" s="18">
        <v>0</v>
      </c>
      <c r="BE374" s="18">
        <v>0</v>
      </c>
      <c r="BF374" s="18">
        <v>0</v>
      </c>
      <c r="BG374" s="18">
        <v>0</v>
      </c>
      <c r="BH374" s="18">
        <v>0</v>
      </c>
      <c r="BI374" s="18">
        <v>0</v>
      </c>
      <c r="BJ374" s="18">
        <v>0</v>
      </c>
      <c r="BK374" s="18">
        <v>0</v>
      </c>
      <c r="BL374" s="18">
        <v>0</v>
      </c>
      <c r="BM374" s="18">
        <v>0</v>
      </c>
      <c r="BN374" s="18">
        <v>0</v>
      </c>
      <c r="BO374" s="18">
        <v>0</v>
      </c>
      <c r="BP374" s="18">
        <v>0</v>
      </c>
      <c r="BQ374" s="18">
        <v>0</v>
      </c>
      <c r="BR374" s="18">
        <v>0</v>
      </c>
      <c r="BS374" s="18">
        <v>0</v>
      </c>
      <c r="BT374" s="18">
        <v>0</v>
      </c>
      <c r="BU374" s="18">
        <v>0</v>
      </c>
      <c r="BV374" s="18">
        <v>0</v>
      </c>
      <c r="BW374" s="18">
        <v>0</v>
      </c>
      <c r="BX374" s="18">
        <v>0</v>
      </c>
      <c r="BY374" s="18">
        <v>0</v>
      </c>
      <c r="BZ374" s="18">
        <v>0</v>
      </c>
      <c r="CA374" s="18">
        <v>0</v>
      </c>
      <c r="CB374" s="18">
        <v>0</v>
      </c>
      <c r="CC374" s="18">
        <v>0</v>
      </c>
      <c r="CD374" s="18">
        <v>0</v>
      </c>
    </row>
    <row r="375" spans="1:82">
      <c r="A375" s="18" t="s">
        <v>1282</v>
      </c>
      <c r="B375" s="18" t="str">
        <f>VLOOKUP(A375,All!H$2:J$465,3,FALSE)</f>
        <v>CHL | MAUCO</v>
      </c>
      <c r="C375" s="18"/>
      <c r="D375" s="18"/>
      <c r="E375" s="18">
        <f>VLOOKUP(A375,All!L$2:N$465,3,FALSE)</f>
        <v>1193</v>
      </c>
      <c r="F375" s="18">
        <f>VLOOKUP(A375,All!O$2:P$465,2,FALSE)</f>
        <v>1</v>
      </c>
      <c r="G375" s="18" t="s">
        <v>1282</v>
      </c>
      <c r="H375" s="18">
        <v>1</v>
      </c>
      <c r="I375" s="18">
        <v>1</v>
      </c>
      <c r="J375" s="18">
        <v>0</v>
      </c>
      <c r="K375" s="18">
        <v>0</v>
      </c>
      <c r="L375" s="18">
        <v>1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  <c r="U375" s="18">
        <v>0</v>
      </c>
      <c r="V375" s="18">
        <v>0</v>
      </c>
      <c r="W375" s="18">
        <v>0</v>
      </c>
      <c r="X375" s="18">
        <v>0</v>
      </c>
      <c r="Y375" s="18">
        <v>0</v>
      </c>
      <c r="Z375" s="18">
        <v>0</v>
      </c>
      <c r="AA375" s="18">
        <v>0</v>
      </c>
      <c r="AB375" s="18">
        <v>0</v>
      </c>
      <c r="AC375" s="18">
        <v>0</v>
      </c>
      <c r="AD375" s="18">
        <v>0</v>
      </c>
      <c r="AE375" s="18">
        <v>0</v>
      </c>
      <c r="AF375" s="18" t="s">
        <v>1282</v>
      </c>
      <c r="AG375" s="18">
        <v>0</v>
      </c>
      <c r="AH375" s="18">
        <v>0</v>
      </c>
      <c r="AI375" s="18">
        <v>1</v>
      </c>
      <c r="AJ375" s="18">
        <v>-1</v>
      </c>
      <c r="AK375" s="18">
        <v>0</v>
      </c>
      <c r="AL375" s="18">
        <v>0</v>
      </c>
      <c r="AM375" s="18">
        <v>0</v>
      </c>
      <c r="AN375" s="18">
        <v>0</v>
      </c>
      <c r="AO375" s="18">
        <v>0</v>
      </c>
      <c r="AP375" s="21">
        <v>0</v>
      </c>
      <c r="AQ375" s="18">
        <v>0</v>
      </c>
      <c r="AR375" s="18">
        <v>0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18">
        <v>0</v>
      </c>
      <c r="AY375" s="18">
        <v>0</v>
      </c>
      <c r="AZ375" s="18">
        <v>0</v>
      </c>
      <c r="BA375" s="18">
        <v>0</v>
      </c>
      <c r="BB375" s="18">
        <v>0</v>
      </c>
      <c r="BC375" s="18">
        <v>0</v>
      </c>
      <c r="BD375" s="18">
        <v>0</v>
      </c>
      <c r="BE375" s="18">
        <v>0</v>
      </c>
      <c r="BF375" s="18">
        <v>0</v>
      </c>
      <c r="BG375" s="18">
        <v>0</v>
      </c>
      <c r="BH375" s="18">
        <v>0</v>
      </c>
      <c r="BI375" s="18">
        <v>0</v>
      </c>
      <c r="BJ375" s="18">
        <v>0</v>
      </c>
      <c r="BK375" s="18">
        <v>0</v>
      </c>
      <c r="BL375" s="18">
        <v>0</v>
      </c>
      <c r="BM375" s="18">
        <v>0</v>
      </c>
      <c r="BN375" s="18">
        <v>0</v>
      </c>
      <c r="BO375" s="18">
        <v>0</v>
      </c>
      <c r="BP375" s="18">
        <v>0</v>
      </c>
      <c r="BQ375" s="18">
        <v>0</v>
      </c>
      <c r="BR375" s="18">
        <v>0</v>
      </c>
      <c r="BS375" s="18">
        <v>0</v>
      </c>
      <c r="BT375" s="18">
        <v>-1</v>
      </c>
      <c r="BU375" s="18">
        <v>0</v>
      </c>
      <c r="BV375" s="18">
        <v>0</v>
      </c>
      <c r="BW375" s="18">
        <v>0</v>
      </c>
      <c r="BX375" s="18">
        <v>0</v>
      </c>
      <c r="BY375" s="18">
        <v>0</v>
      </c>
      <c r="BZ375" s="18">
        <v>0</v>
      </c>
      <c r="CA375" s="18">
        <v>0</v>
      </c>
      <c r="CB375" s="18">
        <v>0</v>
      </c>
      <c r="CC375" s="18">
        <v>0</v>
      </c>
      <c r="CD375" s="18">
        <v>0</v>
      </c>
    </row>
    <row r="376" spans="1:82">
      <c r="A376" s="18" t="s">
        <v>1283</v>
      </c>
      <c r="B376" s="18" t="str">
        <f>VLOOKUP(A376,All!H$2:J$465,3,FALSE)</f>
        <v>CHL | MAUCO</v>
      </c>
      <c r="C376" s="18"/>
      <c r="D376" s="18"/>
      <c r="E376" s="18">
        <f>VLOOKUP(A376,All!L$2:N$465,3,FALSE)</f>
        <v>1193</v>
      </c>
      <c r="F376" s="18">
        <f>VLOOKUP(A376,All!O$2:P$465,2,FALSE)</f>
        <v>1</v>
      </c>
      <c r="G376" s="18" t="s">
        <v>1283</v>
      </c>
      <c r="H376" s="18">
        <v>1</v>
      </c>
      <c r="I376" s="18">
        <v>1</v>
      </c>
      <c r="J376" s="18">
        <v>0</v>
      </c>
      <c r="K376" s="18">
        <v>0</v>
      </c>
      <c r="L376" s="18">
        <v>1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  <c r="U376" s="18">
        <v>0</v>
      </c>
      <c r="V376" s="18">
        <v>0</v>
      </c>
      <c r="W376" s="18">
        <v>0</v>
      </c>
      <c r="X376" s="18">
        <v>0</v>
      </c>
      <c r="Y376" s="18">
        <v>0</v>
      </c>
      <c r="Z376" s="18">
        <v>0</v>
      </c>
      <c r="AA376" s="18">
        <v>0</v>
      </c>
      <c r="AB376" s="18">
        <v>0</v>
      </c>
      <c r="AC376" s="18">
        <v>0</v>
      </c>
      <c r="AD376" s="18">
        <v>0</v>
      </c>
      <c r="AE376" s="18">
        <v>0</v>
      </c>
      <c r="AF376" s="18" t="s">
        <v>1283</v>
      </c>
      <c r="AG376" s="18">
        <v>0</v>
      </c>
      <c r="AH376" s="18">
        <v>0</v>
      </c>
      <c r="AI376" s="18">
        <v>1</v>
      </c>
      <c r="AJ376" s="18">
        <v>-1</v>
      </c>
      <c r="AK376" s="18">
        <v>0</v>
      </c>
      <c r="AL376" s="18">
        <v>0</v>
      </c>
      <c r="AM376" s="18">
        <v>0</v>
      </c>
      <c r="AN376" s="18">
        <v>0</v>
      </c>
      <c r="AO376" s="18">
        <v>0</v>
      </c>
      <c r="AP376" s="21">
        <v>0</v>
      </c>
      <c r="AQ376" s="18">
        <v>0</v>
      </c>
      <c r="AR376" s="18">
        <v>0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18">
        <v>0</v>
      </c>
      <c r="AY376" s="18">
        <v>0</v>
      </c>
      <c r="AZ376" s="18">
        <v>0</v>
      </c>
      <c r="BA376" s="18">
        <v>0</v>
      </c>
      <c r="BB376" s="18">
        <v>0</v>
      </c>
      <c r="BC376" s="18">
        <v>0</v>
      </c>
      <c r="BD376" s="18">
        <v>0</v>
      </c>
      <c r="BE376" s="18">
        <v>0</v>
      </c>
      <c r="BF376" s="18">
        <v>0</v>
      </c>
      <c r="BG376" s="18">
        <v>0</v>
      </c>
      <c r="BH376" s="18">
        <v>0</v>
      </c>
      <c r="BI376" s="18">
        <v>0</v>
      </c>
      <c r="BJ376" s="18">
        <v>0</v>
      </c>
      <c r="BK376" s="18">
        <v>0</v>
      </c>
      <c r="BL376" s="18">
        <v>0</v>
      </c>
      <c r="BM376" s="18">
        <v>0</v>
      </c>
      <c r="BN376" s="18">
        <v>0</v>
      </c>
      <c r="BO376" s="18">
        <v>0</v>
      </c>
      <c r="BP376" s="18">
        <v>0</v>
      </c>
      <c r="BQ376" s="18">
        <v>0</v>
      </c>
      <c r="BR376" s="18">
        <v>0</v>
      </c>
      <c r="BS376" s="18">
        <v>0</v>
      </c>
      <c r="BT376" s="18">
        <v>-1</v>
      </c>
      <c r="BU376" s="18">
        <v>0</v>
      </c>
      <c r="BV376" s="18">
        <v>0</v>
      </c>
      <c r="BW376" s="18">
        <v>0</v>
      </c>
      <c r="BX376" s="18">
        <v>0</v>
      </c>
      <c r="BY376" s="18">
        <v>0</v>
      </c>
      <c r="BZ376" s="18">
        <v>0</v>
      </c>
      <c r="CA376" s="18">
        <v>0</v>
      </c>
      <c r="CB376" s="18">
        <v>0</v>
      </c>
      <c r="CC376" s="18">
        <v>0</v>
      </c>
      <c r="CD376" s="18">
        <v>0</v>
      </c>
    </row>
    <row r="377" spans="1:82">
      <c r="A377" s="18" t="s">
        <v>1290</v>
      </c>
      <c r="B377" s="18" t="str">
        <f>VLOOKUP(A377,All!H$2:J$465,3,FALSE)</f>
        <v>CHL | MAUCO</v>
      </c>
      <c r="C377" s="18"/>
      <c r="D377" s="18"/>
      <c r="E377" s="18">
        <f>VLOOKUP(A377,All!L$2:N$465,3,FALSE)</f>
        <v>1193</v>
      </c>
      <c r="F377" s="18">
        <f>VLOOKUP(A377,All!O$2:P$465,2,FALSE)</f>
        <v>1</v>
      </c>
      <c r="G377" s="18" t="s">
        <v>1290</v>
      </c>
      <c r="H377" s="18">
        <v>1</v>
      </c>
      <c r="I377" s="18">
        <v>1</v>
      </c>
      <c r="J377" s="18">
        <v>0</v>
      </c>
      <c r="K377" s="18">
        <v>0</v>
      </c>
      <c r="L377" s="18">
        <v>1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  <c r="U377" s="18">
        <v>0</v>
      </c>
      <c r="V377" s="18">
        <v>0</v>
      </c>
      <c r="W377" s="18">
        <v>0</v>
      </c>
      <c r="X377" s="18">
        <v>0</v>
      </c>
      <c r="Y377" s="18">
        <v>0</v>
      </c>
      <c r="Z377" s="18">
        <v>0</v>
      </c>
      <c r="AA377" s="18">
        <v>0</v>
      </c>
      <c r="AB377" s="18">
        <v>0</v>
      </c>
      <c r="AC377" s="18">
        <v>0</v>
      </c>
      <c r="AD377" s="18">
        <v>0</v>
      </c>
      <c r="AE377" s="18">
        <v>0</v>
      </c>
      <c r="AF377" s="18" t="s">
        <v>1290</v>
      </c>
      <c r="AG377" s="18">
        <v>0</v>
      </c>
      <c r="AH377" s="18">
        <v>0</v>
      </c>
      <c r="AI377" s="18">
        <v>1</v>
      </c>
      <c r="AJ377" s="18">
        <v>-1</v>
      </c>
      <c r="AK377" s="18">
        <v>0</v>
      </c>
      <c r="AL377" s="18">
        <v>0</v>
      </c>
      <c r="AM377" s="18">
        <v>0</v>
      </c>
      <c r="AN377" s="18">
        <v>0</v>
      </c>
      <c r="AO377" s="18">
        <v>0</v>
      </c>
      <c r="AP377" s="21">
        <v>0</v>
      </c>
      <c r="AQ377" s="18">
        <v>0</v>
      </c>
      <c r="AR377" s="18">
        <v>0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18">
        <v>0</v>
      </c>
      <c r="BB377" s="18">
        <v>0</v>
      </c>
      <c r="BC377" s="18">
        <v>0</v>
      </c>
      <c r="BD377" s="18">
        <v>0</v>
      </c>
      <c r="BE377" s="18">
        <v>0</v>
      </c>
      <c r="BF377" s="18">
        <v>0</v>
      </c>
      <c r="BG377" s="18">
        <v>0</v>
      </c>
      <c r="BH377" s="18">
        <v>0</v>
      </c>
      <c r="BI377" s="18">
        <v>0</v>
      </c>
      <c r="BJ377" s="18">
        <v>0</v>
      </c>
      <c r="BK377" s="18">
        <v>0</v>
      </c>
      <c r="BL377" s="18">
        <v>0</v>
      </c>
      <c r="BM377" s="18">
        <v>0</v>
      </c>
      <c r="BN377" s="18">
        <v>0</v>
      </c>
      <c r="BO377" s="18">
        <v>0</v>
      </c>
      <c r="BP377" s="18">
        <v>0</v>
      </c>
      <c r="BQ377" s="18">
        <v>0</v>
      </c>
      <c r="BR377" s="18">
        <v>0</v>
      </c>
      <c r="BS377" s="18">
        <v>0</v>
      </c>
      <c r="BT377" s="18">
        <v>-1</v>
      </c>
      <c r="BU377" s="18">
        <v>0</v>
      </c>
      <c r="BV377" s="18">
        <v>0</v>
      </c>
      <c r="BW377" s="18">
        <v>0</v>
      </c>
      <c r="BX377" s="18">
        <v>0</v>
      </c>
      <c r="BY377" s="18">
        <v>0</v>
      </c>
      <c r="BZ377" s="18">
        <v>0</v>
      </c>
      <c r="CA377" s="18">
        <v>0</v>
      </c>
      <c r="CB377" s="18">
        <v>0</v>
      </c>
      <c r="CC377" s="18">
        <v>0</v>
      </c>
      <c r="CD377" s="18">
        <v>0</v>
      </c>
    </row>
    <row r="378" spans="1:82">
      <c r="A378" s="18" t="s">
        <v>1291</v>
      </c>
      <c r="B378" s="18" t="str">
        <f>VLOOKUP(A378,All!H$2:J$465,3,FALSE)</f>
        <v>CHL | MAUCO</v>
      </c>
      <c r="C378" s="18"/>
      <c r="D378" s="18"/>
      <c r="E378" s="18">
        <f>VLOOKUP(A378,All!L$2:N$465,3,FALSE)</f>
        <v>1193</v>
      </c>
      <c r="F378" s="18">
        <f>VLOOKUP(A378,All!O$2:P$465,2,FALSE)</f>
        <v>1</v>
      </c>
      <c r="G378" s="18" t="s">
        <v>1291</v>
      </c>
      <c r="H378" s="18">
        <v>1</v>
      </c>
      <c r="I378" s="18">
        <v>1</v>
      </c>
      <c r="J378" s="18">
        <v>0</v>
      </c>
      <c r="K378" s="18">
        <v>0</v>
      </c>
      <c r="L378" s="18">
        <v>1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  <c r="U378" s="18">
        <v>0</v>
      </c>
      <c r="V378" s="18">
        <v>0</v>
      </c>
      <c r="W378" s="18">
        <v>0</v>
      </c>
      <c r="X378" s="18">
        <v>0</v>
      </c>
      <c r="Y378" s="18">
        <v>0</v>
      </c>
      <c r="Z378" s="18">
        <v>0</v>
      </c>
      <c r="AA378" s="18">
        <v>0</v>
      </c>
      <c r="AB378" s="18">
        <v>0</v>
      </c>
      <c r="AC378" s="18">
        <v>0</v>
      </c>
      <c r="AD378" s="18">
        <v>0</v>
      </c>
      <c r="AE378" s="18">
        <v>0</v>
      </c>
      <c r="AF378" s="18" t="s">
        <v>1291</v>
      </c>
      <c r="AG378" s="18">
        <v>0</v>
      </c>
      <c r="AH378" s="18">
        <v>0</v>
      </c>
      <c r="AI378" s="18">
        <v>1</v>
      </c>
      <c r="AJ378" s="18">
        <v>-1</v>
      </c>
      <c r="AK378" s="18">
        <v>0</v>
      </c>
      <c r="AL378" s="18">
        <v>0</v>
      </c>
      <c r="AM378" s="18">
        <v>0</v>
      </c>
      <c r="AN378" s="18">
        <v>0</v>
      </c>
      <c r="AO378" s="18">
        <v>0</v>
      </c>
      <c r="AP378" s="21">
        <v>0</v>
      </c>
      <c r="AQ378" s="18">
        <v>0</v>
      </c>
      <c r="AR378" s="18">
        <v>0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18">
        <v>0</v>
      </c>
      <c r="AY378" s="18">
        <v>0</v>
      </c>
      <c r="AZ378" s="18">
        <v>0</v>
      </c>
      <c r="BA378" s="18">
        <v>0</v>
      </c>
      <c r="BB378" s="18">
        <v>0</v>
      </c>
      <c r="BC378" s="18">
        <v>0</v>
      </c>
      <c r="BD378" s="18">
        <v>0</v>
      </c>
      <c r="BE378" s="18">
        <v>0</v>
      </c>
      <c r="BF378" s="18">
        <v>0</v>
      </c>
      <c r="BG378" s="18">
        <v>0</v>
      </c>
      <c r="BH378" s="18">
        <v>0</v>
      </c>
      <c r="BI378" s="18">
        <v>0</v>
      </c>
      <c r="BJ378" s="18">
        <v>0</v>
      </c>
      <c r="BK378" s="18">
        <v>0</v>
      </c>
      <c r="BL378" s="18">
        <v>0</v>
      </c>
      <c r="BM378" s="18">
        <v>0</v>
      </c>
      <c r="BN378" s="18">
        <v>0</v>
      </c>
      <c r="BO378" s="18">
        <v>0</v>
      </c>
      <c r="BP378" s="18">
        <v>0</v>
      </c>
      <c r="BQ378" s="18">
        <v>0</v>
      </c>
      <c r="BR378" s="18">
        <v>0</v>
      </c>
      <c r="BS378" s="18">
        <v>0</v>
      </c>
      <c r="BT378" s="18">
        <v>-1</v>
      </c>
      <c r="BU378" s="18">
        <v>0</v>
      </c>
      <c r="BV378" s="18">
        <v>0</v>
      </c>
      <c r="BW378" s="18">
        <v>0</v>
      </c>
      <c r="BX378" s="18">
        <v>0</v>
      </c>
      <c r="BY378" s="18">
        <v>0</v>
      </c>
      <c r="BZ378" s="18">
        <v>0</v>
      </c>
      <c r="CA378" s="18">
        <v>0</v>
      </c>
      <c r="CB378" s="18">
        <v>0</v>
      </c>
      <c r="CC378" s="18">
        <v>0</v>
      </c>
      <c r="CD378" s="18">
        <v>0</v>
      </c>
    </row>
    <row r="379" spans="1:82">
      <c r="A379" s="18" t="s">
        <v>1292</v>
      </c>
      <c r="B379" s="18" t="str">
        <f>VLOOKUP(A379,All!H$2:J$465,3,FALSE)</f>
        <v>CHL | MAUCO</v>
      </c>
      <c r="C379" s="18"/>
      <c r="D379" s="18"/>
      <c r="E379" s="18">
        <f>VLOOKUP(A379,All!L$2:N$465,3,FALSE)</f>
        <v>1193</v>
      </c>
      <c r="F379" s="18">
        <f>VLOOKUP(A379,All!O$2:P$465,2,FALSE)</f>
        <v>1</v>
      </c>
      <c r="G379" s="18" t="s">
        <v>1292</v>
      </c>
      <c r="H379" s="18">
        <v>1</v>
      </c>
      <c r="I379" s="18">
        <v>1</v>
      </c>
      <c r="J379" s="18">
        <v>0</v>
      </c>
      <c r="K379" s="18">
        <v>0</v>
      </c>
      <c r="L379" s="18">
        <v>1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  <c r="U379" s="18">
        <v>0</v>
      </c>
      <c r="V379" s="18">
        <v>0</v>
      </c>
      <c r="W379" s="18">
        <v>0</v>
      </c>
      <c r="X379" s="18">
        <v>0</v>
      </c>
      <c r="Y379" s="18">
        <v>0</v>
      </c>
      <c r="Z379" s="18">
        <v>0</v>
      </c>
      <c r="AA379" s="18">
        <v>0</v>
      </c>
      <c r="AB379" s="18">
        <v>0</v>
      </c>
      <c r="AC379" s="18">
        <v>0</v>
      </c>
      <c r="AD379" s="18">
        <v>0</v>
      </c>
      <c r="AE379" s="18">
        <v>0</v>
      </c>
      <c r="AF379" s="18" t="s">
        <v>1292</v>
      </c>
      <c r="AG379" s="18">
        <v>0</v>
      </c>
      <c r="AH379" s="18">
        <v>0</v>
      </c>
      <c r="AI379" s="18">
        <v>1</v>
      </c>
      <c r="AJ379" s="18">
        <v>-1</v>
      </c>
      <c r="AK379" s="18">
        <v>0</v>
      </c>
      <c r="AL379" s="18">
        <v>0</v>
      </c>
      <c r="AM379" s="18">
        <v>0</v>
      </c>
      <c r="AN379" s="18">
        <v>0</v>
      </c>
      <c r="AO379" s="18">
        <v>0</v>
      </c>
      <c r="AP379" s="21">
        <v>0</v>
      </c>
      <c r="AQ379" s="18">
        <v>0</v>
      </c>
      <c r="AR379" s="18">
        <v>0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18">
        <v>0</v>
      </c>
      <c r="AY379" s="18">
        <v>0</v>
      </c>
      <c r="AZ379" s="18">
        <v>0</v>
      </c>
      <c r="BA379" s="18">
        <v>0</v>
      </c>
      <c r="BB379" s="18">
        <v>0</v>
      </c>
      <c r="BC379" s="18">
        <v>0</v>
      </c>
      <c r="BD379" s="18">
        <v>0</v>
      </c>
      <c r="BE379" s="18">
        <v>0</v>
      </c>
      <c r="BF379" s="18">
        <v>0</v>
      </c>
      <c r="BG379" s="18">
        <v>0</v>
      </c>
      <c r="BH379" s="18">
        <v>0</v>
      </c>
      <c r="BI379" s="18">
        <v>0</v>
      </c>
      <c r="BJ379" s="18">
        <v>0</v>
      </c>
      <c r="BK379" s="18">
        <v>0</v>
      </c>
      <c r="BL379" s="18">
        <v>0</v>
      </c>
      <c r="BM379" s="18">
        <v>0</v>
      </c>
      <c r="BN379" s="18">
        <v>0</v>
      </c>
      <c r="BO379" s="18">
        <v>0</v>
      </c>
      <c r="BP379" s="18">
        <v>0</v>
      </c>
      <c r="BQ379" s="18">
        <v>0</v>
      </c>
      <c r="BR379" s="18">
        <v>0</v>
      </c>
      <c r="BS379" s="18">
        <v>0</v>
      </c>
      <c r="BT379" s="18">
        <v>-1</v>
      </c>
      <c r="BU379" s="18">
        <v>0</v>
      </c>
      <c r="BV379" s="18">
        <v>0</v>
      </c>
      <c r="BW379" s="18">
        <v>0</v>
      </c>
      <c r="BX379" s="18">
        <v>0</v>
      </c>
      <c r="BY379" s="18">
        <v>0</v>
      </c>
      <c r="BZ379" s="18">
        <v>0</v>
      </c>
      <c r="CA379" s="18">
        <v>0</v>
      </c>
      <c r="CB379" s="18">
        <v>0</v>
      </c>
      <c r="CC379" s="18">
        <v>0</v>
      </c>
      <c r="CD379" s="18">
        <v>0</v>
      </c>
    </row>
    <row r="380" spans="1:82">
      <c r="A380" s="18" t="s">
        <v>1228</v>
      </c>
      <c r="B380" s="18" t="str">
        <f>VLOOKUP(A380,All!H$2:J$465,3,FALSE)</f>
        <v>CHL | MAUCO</v>
      </c>
      <c r="C380" s="18"/>
      <c r="D380" s="18"/>
      <c r="E380" s="18">
        <f>VLOOKUP(A380,All!L$2:N$465,3,FALSE)</f>
        <v>1193</v>
      </c>
      <c r="F380" s="18">
        <f>VLOOKUP(A380,All!O$2:P$465,2,FALSE)</f>
        <v>0</v>
      </c>
      <c r="G380" s="18" t="s">
        <v>1228</v>
      </c>
      <c r="H380" s="18">
        <v>1</v>
      </c>
      <c r="I380" s="18">
        <v>0</v>
      </c>
      <c r="J380" s="18">
        <v>0</v>
      </c>
      <c r="K380" s="18">
        <v>0</v>
      </c>
      <c r="L380" s="18">
        <v>0</v>
      </c>
      <c r="M380" s="18">
        <v>0</v>
      </c>
      <c r="N380" s="18">
        <v>0</v>
      </c>
      <c r="O380" s="18">
        <v>0</v>
      </c>
      <c r="P380" s="18">
        <v>0</v>
      </c>
      <c r="Q380" s="18">
        <v>0</v>
      </c>
      <c r="R380" s="18">
        <v>0</v>
      </c>
      <c r="S380" s="18">
        <v>0</v>
      </c>
      <c r="T380" s="18">
        <v>0</v>
      </c>
      <c r="U380" s="18">
        <v>0</v>
      </c>
      <c r="V380" s="18">
        <v>0</v>
      </c>
      <c r="W380" s="18">
        <v>0</v>
      </c>
      <c r="X380" s="18">
        <v>0</v>
      </c>
      <c r="Y380" s="18">
        <v>0</v>
      </c>
      <c r="Z380" s="18">
        <v>0</v>
      </c>
      <c r="AA380" s="18">
        <v>0</v>
      </c>
      <c r="AB380" s="18">
        <v>0</v>
      </c>
      <c r="AC380" s="18">
        <v>0</v>
      </c>
      <c r="AD380" s="18">
        <v>0</v>
      </c>
      <c r="AE380" s="18">
        <v>0</v>
      </c>
      <c r="AF380" s="18" t="s">
        <v>1228</v>
      </c>
      <c r="AG380" s="18">
        <v>0</v>
      </c>
      <c r="AH380" s="18">
        <v>0</v>
      </c>
      <c r="AI380" s="18">
        <v>1</v>
      </c>
      <c r="AJ380" s="18">
        <v>1</v>
      </c>
      <c r="AK380" s="18">
        <v>0</v>
      </c>
      <c r="AL380" s="18">
        <v>0</v>
      </c>
      <c r="AM380" s="18">
        <v>0</v>
      </c>
      <c r="AN380" s="18">
        <v>0</v>
      </c>
      <c r="AO380" s="18">
        <v>0</v>
      </c>
      <c r="AP380" s="21">
        <v>0</v>
      </c>
      <c r="AQ380" s="18">
        <v>0</v>
      </c>
      <c r="AR380" s="18">
        <v>0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18">
        <v>0</v>
      </c>
      <c r="AY380" s="18">
        <v>0</v>
      </c>
      <c r="AZ380" s="18">
        <v>0</v>
      </c>
      <c r="BA380" s="18">
        <v>0</v>
      </c>
      <c r="BB380" s="18">
        <v>0</v>
      </c>
      <c r="BC380" s="18">
        <v>0</v>
      </c>
      <c r="BD380" s="18">
        <v>0</v>
      </c>
      <c r="BE380" s="18">
        <v>0</v>
      </c>
      <c r="BF380" s="18">
        <v>0</v>
      </c>
      <c r="BG380" s="18">
        <v>0</v>
      </c>
      <c r="BH380" s="18">
        <v>0</v>
      </c>
      <c r="BI380" s="18">
        <v>0</v>
      </c>
      <c r="BJ380" s="18">
        <v>0</v>
      </c>
      <c r="BK380" s="18">
        <v>0</v>
      </c>
      <c r="BL380" s="18">
        <v>0</v>
      </c>
      <c r="BM380" s="18">
        <v>0</v>
      </c>
      <c r="BN380" s="18">
        <v>0</v>
      </c>
      <c r="BO380" s="18">
        <v>0</v>
      </c>
      <c r="BP380" s="18">
        <v>0</v>
      </c>
      <c r="BQ380" s="18">
        <v>0</v>
      </c>
      <c r="BR380" s="18">
        <v>0</v>
      </c>
      <c r="BS380" s="18">
        <v>0</v>
      </c>
      <c r="BT380" s="18">
        <v>-1</v>
      </c>
      <c r="BU380" s="18">
        <v>0</v>
      </c>
      <c r="BV380" s="18">
        <v>0</v>
      </c>
      <c r="BW380" s="18">
        <v>0</v>
      </c>
      <c r="BX380" s="18">
        <v>0</v>
      </c>
      <c r="BY380" s="18">
        <v>0</v>
      </c>
      <c r="BZ380" s="18">
        <v>0</v>
      </c>
      <c r="CA380" s="18">
        <v>0</v>
      </c>
      <c r="CB380" s="18">
        <v>0</v>
      </c>
      <c r="CC380" s="18">
        <v>0</v>
      </c>
      <c r="CD380" s="18">
        <v>0</v>
      </c>
    </row>
    <row r="381" spans="1:82">
      <c r="A381" s="18" t="s">
        <v>1334</v>
      </c>
      <c r="B381" s="18" t="str">
        <f>VLOOKUP(A381,All!H$2:J$465,3,FALSE)</f>
        <v>CHL | MAUCO</v>
      </c>
      <c r="C381" s="18"/>
      <c r="D381" s="18"/>
      <c r="E381" s="18">
        <f>VLOOKUP(A381,All!L$2:N$465,3,FALSE)</f>
        <v>1193</v>
      </c>
      <c r="F381" s="18">
        <f>VLOOKUP(A381,All!O$2:P$465,2,FALSE)</f>
        <v>0</v>
      </c>
      <c r="G381" s="18" t="s">
        <v>1334</v>
      </c>
      <c r="H381" s="18">
        <v>1</v>
      </c>
      <c r="I381" s="18">
        <v>0</v>
      </c>
      <c r="J381" s="18">
        <v>1</v>
      </c>
      <c r="K381" s="18">
        <v>0</v>
      </c>
      <c r="L381" s="18">
        <v>0</v>
      </c>
      <c r="M381" s="18">
        <v>0</v>
      </c>
      <c r="N381" s="18">
        <v>0</v>
      </c>
      <c r="O381" s="18">
        <v>0</v>
      </c>
      <c r="P381" s="18">
        <v>0</v>
      </c>
      <c r="Q381" s="18">
        <v>0</v>
      </c>
      <c r="R381" s="18">
        <v>0</v>
      </c>
      <c r="S381" s="18">
        <v>0</v>
      </c>
      <c r="T381" s="18">
        <v>0</v>
      </c>
      <c r="U381" s="18">
        <v>0</v>
      </c>
      <c r="V381" s="18">
        <v>0</v>
      </c>
      <c r="W381" s="18">
        <v>0</v>
      </c>
      <c r="X381" s="18">
        <v>0</v>
      </c>
      <c r="Y381" s="18">
        <v>0</v>
      </c>
      <c r="Z381" s="18">
        <v>0</v>
      </c>
      <c r="AA381" s="18">
        <v>0</v>
      </c>
      <c r="AB381" s="18">
        <v>0</v>
      </c>
      <c r="AC381" s="18">
        <v>0</v>
      </c>
      <c r="AD381" s="18">
        <v>0</v>
      </c>
      <c r="AE381" s="18">
        <v>0</v>
      </c>
      <c r="AF381" s="18" t="s">
        <v>1334</v>
      </c>
      <c r="AG381" s="18">
        <v>1</v>
      </c>
      <c r="AH381" s="18">
        <v>0</v>
      </c>
      <c r="AI381" s="18">
        <v>0</v>
      </c>
      <c r="AJ381" s="18">
        <v>0</v>
      </c>
      <c r="AK381" s="18">
        <v>1</v>
      </c>
      <c r="AL381" s="18">
        <v>0</v>
      </c>
      <c r="AM381" s="18">
        <v>0</v>
      </c>
      <c r="AN381" s="18">
        <v>0</v>
      </c>
      <c r="AO381" s="18">
        <v>0</v>
      </c>
      <c r="AP381" s="21">
        <v>0</v>
      </c>
      <c r="AQ381" s="18">
        <v>0</v>
      </c>
      <c r="AR381" s="18">
        <v>0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18">
        <v>0</v>
      </c>
      <c r="AY381" s="18">
        <v>0</v>
      </c>
      <c r="AZ381" s="18">
        <v>0</v>
      </c>
      <c r="BA381" s="18">
        <v>0</v>
      </c>
      <c r="BB381" s="18">
        <v>0</v>
      </c>
      <c r="BC381" s="18">
        <v>0</v>
      </c>
      <c r="BD381" s="18">
        <v>0</v>
      </c>
      <c r="BE381" s="18">
        <v>0</v>
      </c>
      <c r="BF381" s="18">
        <v>0</v>
      </c>
      <c r="BG381" s="18">
        <v>0</v>
      </c>
      <c r="BH381" s="18">
        <v>0</v>
      </c>
      <c r="BI381" s="18">
        <v>0</v>
      </c>
      <c r="BJ381" s="18">
        <v>0</v>
      </c>
      <c r="BK381" s="18">
        <v>0</v>
      </c>
      <c r="BL381" s="18">
        <v>0</v>
      </c>
      <c r="BM381" s="18">
        <v>0</v>
      </c>
      <c r="BN381" s="18">
        <v>0</v>
      </c>
      <c r="BO381" s="18">
        <v>0</v>
      </c>
      <c r="BP381" s="18">
        <v>0</v>
      </c>
      <c r="BQ381" s="18">
        <v>0</v>
      </c>
      <c r="BR381" s="18">
        <v>0</v>
      </c>
      <c r="BS381" s="18">
        <v>0</v>
      </c>
      <c r="BT381" s="18">
        <v>0</v>
      </c>
      <c r="BU381" s="18">
        <v>0</v>
      </c>
      <c r="BV381" s="18">
        <v>0</v>
      </c>
      <c r="BW381" s="18">
        <v>0</v>
      </c>
      <c r="BX381" s="18">
        <v>0</v>
      </c>
      <c r="BY381" s="18">
        <v>0</v>
      </c>
      <c r="BZ381" s="18">
        <v>0</v>
      </c>
      <c r="CA381" s="18">
        <v>0</v>
      </c>
      <c r="CB381" s="18">
        <v>0</v>
      </c>
      <c r="CC381" s="18">
        <v>0</v>
      </c>
      <c r="CD381" s="18">
        <v>0</v>
      </c>
    </row>
    <row r="382" spans="1:82">
      <c r="A382" s="18" t="s">
        <v>1335</v>
      </c>
      <c r="B382" s="18" t="str">
        <f>VLOOKUP(A382,All!H$2:J$465,3,FALSE)</f>
        <v>CHL | MAUCO</v>
      </c>
      <c r="C382" s="18"/>
      <c r="D382" s="18"/>
      <c r="E382" s="18">
        <f>VLOOKUP(A382,All!L$2:N$465,3,FALSE)</f>
        <v>1193</v>
      </c>
      <c r="F382" s="18">
        <f>VLOOKUP(A382,All!O$2:P$465,2,FALSE)</f>
        <v>0</v>
      </c>
      <c r="G382" s="18" t="s">
        <v>1335</v>
      </c>
      <c r="H382" s="18">
        <v>1</v>
      </c>
      <c r="I382" s="18">
        <v>0</v>
      </c>
      <c r="J382" s="18">
        <v>1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  <c r="U382" s="18">
        <v>0</v>
      </c>
      <c r="V382" s="18">
        <v>0</v>
      </c>
      <c r="W382" s="18">
        <v>0</v>
      </c>
      <c r="X382" s="18">
        <v>0</v>
      </c>
      <c r="Y382" s="18">
        <v>0</v>
      </c>
      <c r="Z382" s="18">
        <v>0</v>
      </c>
      <c r="AA382" s="18">
        <v>0</v>
      </c>
      <c r="AB382" s="18">
        <v>0</v>
      </c>
      <c r="AC382" s="18">
        <v>0</v>
      </c>
      <c r="AD382" s="18">
        <v>0</v>
      </c>
      <c r="AE382" s="18">
        <v>0</v>
      </c>
      <c r="AF382" s="18" t="s">
        <v>1335</v>
      </c>
      <c r="AG382" s="18">
        <v>1</v>
      </c>
      <c r="AH382" s="18">
        <v>0</v>
      </c>
      <c r="AI382" s="18">
        <v>0</v>
      </c>
      <c r="AJ382" s="18">
        <v>0</v>
      </c>
      <c r="AK382" s="18">
        <v>1</v>
      </c>
      <c r="AL382" s="18">
        <v>0</v>
      </c>
      <c r="AM382" s="18">
        <v>0</v>
      </c>
      <c r="AN382" s="18">
        <v>0</v>
      </c>
      <c r="AO382" s="18">
        <v>0</v>
      </c>
      <c r="AP382" s="21">
        <v>0</v>
      </c>
      <c r="AQ382" s="18">
        <v>0</v>
      </c>
      <c r="AR382" s="18">
        <v>0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18">
        <v>0</v>
      </c>
      <c r="BB382" s="18">
        <v>0</v>
      </c>
      <c r="BC382" s="18">
        <v>0</v>
      </c>
      <c r="BD382" s="18">
        <v>0</v>
      </c>
      <c r="BE382" s="18">
        <v>0</v>
      </c>
      <c r="BF382" s="18">
        <v>0</v>
      </c>
      <c r="BG382" s="18">
        <v>0</v>
      </c>
      <c r="BH382" s="18">
        <v>0</v>
      </c>
      <c r="BI382" s="18">
        <v>0</v>
      </c>
      <c r="BJ382" s="18">
        <v>0</v>
      </c>
      <c r="BK382" s="18">
        <v>0</v>
      </c>
      <c r="BL382" s="18">
        <v>0</v>
      </c>
      <c r="BM382" s="18">
        <v>0</v>
      </c>
      <c r="BN382" s="18">
        <v>0</v>
      </c>
      <c r="BO382" s="18">
        <v>0</v>
      </c>
      <c r="BP382" s="18">
        <v>0</v>
      </c>
      <c r="BQ382" s="18">
        <v>0</v>
      </c>
      <c r="BR382" s="18">
        <v>0</v>
      </c>
      <c r="BS382" s="18">
        <v>0</v>
      </c>
      <c r="BT382" s="18">
        <v>0</v>
      </c>
      <c r="BU382" s="18">
        <v>0</v>
      </c>
      <c r="BV382" s="18">
        <v>0</v>
      </c>
      <c r="BW382" s="18">
        <v>0</v>
      </c>
      <c r="BX382" s="18">
        <v>0</v>
      </c>
      <c r="BY382" s="18">
        <v>0</v>
      </c>
      <c r="BZ382" s="18">
        <v>0</v>
      </c>
      <c r="CA382" s="18">
        <v>0</v>
      </c>
      <c r="CB382" s="18">
        <v>0</v>
      </c>
      <c r="CC382" s="18">
        <v>0</v>
      </c>
      <c r="CD382" s="18">
        <v>0</v>
      </c>
    </row>
    <row r="383" spans="1:82">
      <c r="A383" s="18" t="s">
        <v>1100</v>
      </c>
      <c r="B383" s="18" t="str">
        <f>VLOOKUP(A383,All!H$2:J$465,3,FALSE)</f>
        <v>CHL | Hospital Padre Hurtado</v>
      </c>
      <c r="C383" s="18"/>
      <c r="D383" s="18"/>
      <c r="E383" s="18">
        <f>VLOOKUP(A383,All!L$2:N$465,3,FALSE)</f>
        <v>1193</v>
      </c>
      <c r="F383" s="18">
        <f>VLOOKUP(A383,All!O$2:P$465,2,FALSE)</f>
        <v>0</v>
      </c>
      <c r="G383" s="18" t="s">
        <v>1100</v>
      </c>
      <c r="H383" s="18">
        <v>1</v>
      </c>
      <c r="I383" s="18">
        <v>0</v>
      </c>
      <c r="J383" s="18">
        <v>1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  <c r="U383" s="18">
        <v>0</v>
      </c>
      <c r="V383" s="18">
        <v>0</v>
      </c>
      <c r="W383" s="18">
        <v>0</v>
      </c>
      <c r="X383" s="18">
        <v>0</v>
      </c>
      <c r="Y383" s="18">
        <v>0</v>
      </c>
      <c r="Z383" s="18">
        <v>0</v>
      </c>
      <c r="AA383" s="18">
        <v>0</v>
      </c>
      <c r="AB383" s="18">
        <v>0</v>
      </c>
      <c r="AC383" s="18">
        <v>0</v>
      </c>
      <c r="AD383" s="18">
        <v>0</v>
      </c>
      <c r="AE383" s="18">
        <v>0</v>
      </c>
      <c r="AF383" s="18" t="s">
        <v>1100</v>
      </c>
      <c r="AG383" s="18">
        <v>0</v>
      </c>
      <c r="AH383" s="18">
        <v>0</v>
      </c>
      <c r="AI383" s="18">
        <v>0</v>
      </c>
      <c r="AJ383" s="18">
        <v>0</v>
      </c>
      <c r="AK383" s="18">
        <v>1</v>
      </c>
      <c r="AL383" s="18">
        <v>0</v>
      </c>
      <c r="AM383" s="18">
        <v>0</v>
      </c>
      <c r="AN383" s="18">
        <v>0</v>
      </c>
      <c r="AO383" s="18">
        <v>0</v>
      </c>
      <c r="AP383" s="21">
        <v>0</v>
      </c>
      <c r="AQ383" s="18">
        <v>0</v>
      </c>
      <c r="AR383" s="18">
        <v>0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18">
        <v>0</v>
      </c>
      <c r="AY383" s="18">
        <v>0</v>
      </c>
      <c r="AZ383" s="18">
        <v>0</v>
      </c>
      <c r="BA383" s="18">
        <v>0</v>
      </c>
      <c r="BB383" s="18">
        <v>0</v>
      </c>
      <c r="BC383" s="18">
        <v>0</v>
      </c>
      <c r="BD383" s="18">
        <v>0</v>
      </c>
      <c r="BE383" s="18">
        <v>0</v>
      </c>
      <c r="BF383" s="18">
        <v>0</v>
      </c>
      <c r="BG383" s="18">
        <v>0</v>
      </c>
      <c r="BH383" s="18">
        <v>0</v>
      </c>
      <c r="BI383" s="18">
        <v>0</v>
      </c>
      <c r="BJ383" s="18">
        <v>0</v>
      </c>
      <c r="BK383" s="18">
        <v>0</v>
      </c>
      <c r="BL383" s="18">
        <v>0</v>
      </c>
      <c r="BM383" s="18">
        <v>0</v>
      </c>
      <c r="BN383" s="18">
        <v>0</v>
      </c>
      <c r="BO383" s="18">
        <v>0</v>
      </c>
      <c r="BP383" s="18">
        <v>0</v>
      </c>
      <c r="BQ383" s="18">
        <v>0</v>
      </c>
      <c r="BR383" s="18">
        <v>0</v>
      </c>
      <c r="BS383" s="18">
        <v>0</v>
      </c>
      <c r="BT383" s="18">
        <v>0</v>
      </c>
      <c r="BU383" s="18">
        <v>0</v>
      </c>
      <c r="BV383" s="18">
        <v>0</v>
      </c>
      <c r="BW383" s="18">
        <v>0</v>
      </c>
      <c r="BX383" s="18">
        <v>0</v>
      </c>
      <c r="BY383" s="18">
        <v>0</v>
      </c>
      <c r="BZ383" s="18">
        <v>0</v>
      </c>
      <c r="CA383" s="18">
        <v>0</v>
      </c>
      <c r="CB383" s="18">
        <v>0</v>
      </c>
      <c r="CC383" s="18">
        <v>0</v>
      </c>
      <c r="CD383" s="18">
        <v>0</v>
      </c>
    </row>
    <row r="384" spans="1:82">
      <c r="A384" s="18" t="s">
        <v>1219</v>
      </c>
      <c r="B384" s="18" t="str">
        <f>VLOOKUP(A384,All!H$2:J$465,3,FALSE)</f>
        <v>CHL | MAUCO</v>
      </c>
      <c r="C384" s="18"/>
      <c r="D384" s="18"/>
      <c r="E384" s="18">
        <f>VLOOKUP(A384,All!L$2:N$465,3,FALSE)</f>
        <v>1193</v>
      </c>
      <c r="F384" s="18">
        <f>VLOOKUP(A384,All!O$2:P$465,2,FALSE)</f>
        <v>0</v>
      </c>
      <c r="G384" s="18" t="s">
        <v>1219</v>
      </c>
      <c r="H384" s="18">
        <v>1</v>
      </c>
      <c r="I384" s="18">
        <v>0</v>
      </c>
      <c r="J384" s="18">
        <v>1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  <c r="U384" s="18">
        <v>0</v>
      </c>
      <c r="V384" s="18">
        <v>0</v>
      </c>
      <c r="W384" s="18">
        <v>0</v>
      </c>
      <c r="X384" s="18">
        <v>0</v>
      </c>
      <c r="Y384" s="18">
        <v>0</v>
      </c>
      <c r="Z384" s="18">
        <v>0</v>
      </c>
      <c r="AA384" s="18">
        <v>0</v>
      </c>
      <c r="AB384" s="18">
        <v>0</v>
      </c>
      <c r="AC384" s="18">
        <v>0</v>
      </c>
      <c r="AD384" s="18">
        <v>0</v>
      </c>
      <c r="AE384" s="18">
        <v>0</v>
      </c>
      <c r="AF384" s="18" t="s">
        <v>1219</v>
      </c>
      <c r="AG384" s="18">
        <v>0</v>
      </c>
      <c r="AH384" s="18">
        <v>0</v>
      </c>
      <c r="AI384" s="18">
        <v>0</v>
      </c>
      <c r="AJ384" s="18">
        <v>0</v>
      </c>
      <c r="AK384" s="18">
        <v>1</v>
      </c>
      <c r="AL384" s="18">
        <v>0</v>
      </c>
      <c r="AM384" s="18">
        <v>0</v>
      </c>
      <c r="AN384" s="18">
        <v>0</v>
      </c>
      <c r="AO384" s="18">
        <v>0</v>
      </c>
      <c r="AP384" s="21">
        <v>0</v>
      </c>
      <c r="AQ384" s="18">
        <v>0</v>
      </c>
      <c r="AR384" s="18">
        <v>0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18">
        <v>0</v>
      </c>
      <c r="AY384" s="18">
        <v>0</v>
      </c>
      <c r="AZ384" s="18">
        <v>0</v>
      </c>
      <c r="BA384" s="18">
        <v>0</v>
      </c>
      <c r="BB384" s="18">
        <v>0</v>
      </c>
      <c r="BC384" s="18">
        <v>0</v>
      </c>
      <c r="BD384" s="18">
        <v>0</v>
      </c>
      <c r="BE384" s="18">
        <v>0</v>
      </c>
      <c r="BF384" s="18">
        <v>0</v>
      </c>
      <c r="BG384" s="18">
        <v>0</v>
      </c>
      <c r="BH384" s="18">
        <v>0</v>
      </c>
      <c r="BI384" s="18">
        <v>0</v>
      </c>
      <c r="BJ384" s="18">
        <v>0</v>
      </c>
      <c r="BK384" s="18">
        <v>0</v>
      </c>
      <c r="BL384" s="18">
        <v>0</v>
      </c>
      <c r="BM384" s="18">
        <v>0</v>
      </c>
      <c r="BN384" s="18">
        <v>0</v>
      </c>
      <c r="BO384" s="18">
        <v>0</v>
      </c>
      <c r="BP384" s="18">
        <v>0</v>
      </c>
      <c r="BQ384" s="18">
        <v>0</v>
      </c>
      <c r="BR384" s="18">
        <v>0</v>
      </c>
      <c r="BS384" s="18">
        <v>0</v>
      </c>
      <c r="BT384" s="18">
        <v>0</v>
      </c>
      <c r="BU384" s="18">
        <v>0</v>
      </c>
      <c r="BV384" s="18">
        <v>0</v>
      </c>
      <c r="BW384" s="18">
        <v>0</v>
      </c>
      <c r="BX384" s="18">
        <v>0</v>
      </c>
      <c r="BY384" s="18">
        <v>0</v>
      </c>
      <c r="BZ384" s="18">
        <v>0</v>
      </c>
      <c r="CA384" s="18">
        <v>0</v>
      </c>
      <c r="CB384" s="18">
        <v>0</v>
      </c>
      <c r="CC384" s="18">
        <v>0</v>
      </c>
      <c r="CD384" s="18">
        <v>0</v>
      </c>
    </row>
    <row r="385" spans="1:82">
      <c r="A385" s="18" t="s">
        <v>1041</v>
      </c>
      <c r="B385" s="18" t="str">
        <f>VLOOKUP(A385,All!H$2:J$465,3,FALSE)</f>
        <v>CHL | Hospital Padre Hurtado</v>
      </c>
      <c r="C385" s="18"/>
      <c r="D385" s="18"/>
      <c r="E385" s="18">
        <f>VLOOKUP(A385,All!L$2:N$465,3,FALSE)</f>
        <v>1193</v>
      </c>
      <c r="F385" s="18">
        <f>VLOOKUP(A385,All!O$2:P$465,2,FALSE)</f>
        <v>0</v>
      </c>
      <c r="G385" s="18" t="s">
        <v>1041</v>
      </c>
      <c r="H385" s="18">
        <v>1</v>
      </c>
      <c r="I385" s="18">
        <v>0</v>
      </c>
      <c r="J385" s="18">
        <v>1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  <c r="U385" s="18">
        <v>0</v>
      </c>
      <c r="V385" s="18">
        <v>0</v>
      </c>
      <c r="W385" s="18">
        <v>0</v>
      </c>
      <c r="X385" s="18">
        <v>0</v>
      </c>
      <c r="Y385" s="18">
        <v>0</v>
      </c>
      <c r="Z385" s="18">
        <v>0</v>
      </c>
      <c r="AA385" s="18">
        <v>0</v>
      </c>
      <c r="AB385" s="18">
        <v>0</v>
      </c>
      <c r="AC385" s="18">
        <v>0</v>
      </c>
      <c r="AD385" s="18">
        <v>0</v>
      </c>
      <c r="AE385" s="18">
        <v>0</v>
      </c>
      <c r="AF385" s="18" t="s">
        <v>1041</v>
      </c>
      <c r="AG385" s="18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8">
        <v>0</v>
      </c>
      <c r="AN385" s="18">
        <v>0</v>
      </c>
      <c r="AO385" s="18">
        <v>0</v>
      </c>
      <c r="AP385" s="21">
        <v>0</v>
      </c>
      <c r="AQ385" s="18">
        <v>0</v>
      </c>
      <c r="AR385" s="18">
        <v>0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18">
        <v>0</v>
      </c>
      <c r="AY385" s="18">
        <v>0</v>
      </c>
      <c r="AZ385" s="18">
        <v>0</v>
      </c>
      <c r="BA385" s="18">
        <v>0</v>
      </c>
      <c r="BB385" s="18">
        <v>0</v>
      </c>
      <c r="BC385" s="18">
        <v>0</v>
      </c>
      <c r="BD385" s="18">
        <v>0</v>
      </c>
      <c r="BE385" s="18">
        <v>0</v>
      </c>
      <c r="BF385" s="18">
        <v>0</v>
      </c>
      <c r="BG385" s="18">
        <v>0</v>
      </c>
      <c r="BH385" s="18">
        <v>0</v>
      </c>
      <c r="BI385" s="18">
        <v>0</v>
      </c>
      <c r="BJ385" s="18">
        <v>0</v>
      </c>
      <c r="BK385" s="18">
        <v>0</v>
      </c>
      <c r="BL385" s="18">
        <v>0</v>
      </c>
      <c r="BM385" s="18">
        <v>0</v>
      </c>
      <c r="BN385" s="18">
        <v>0</v>
      </c>
      <c r="BO385" s="18">
        <v>0</v>
      </c>
      <c r="BP385" s="18">
        <v>0</v>
      </c>
      <c r="BQ385" s="18">
        <v>0</v>
      </c>
      <c r="BR385" s="18">
        <v>0</v>
      </c>
      <c r="BS385" s="18">
        <v>0</v>
      </c>
      <c r="BT385" s="18">
        <v>0</v>
      </c>
      <c r="BU385" s="18">
        <v>0</v>
      </c>
      <c r="BV385" s="18">
        <v>0</v>
      </c>
      <c r="BW385" s="18">
        <v>0</v>
      </c>
      <c r="BX385" s="18">
        <v>0</v>
      </c>
      <c r="BY385" s="18">
        <v>0</v>
      </c>
      <c r="BZ385" s="18">
        <v>0</v>
      </c>
      <c r="CA385" s="18">
        <v>0</v>
      </c>
      <c r="CB385" s="18">
        <v>0</v>
      </c>
      <c r="CC385" s="18">
        <v>0</v>
      </c>
      <c r="CD385" s="18">
        <v>0</v>
      </c>
    </row>
    <row r="386" spans="1:82">
      <c r="A386" s="18" t="s">
        <v>1187</v>
      </c>
      <c r="B386" s="18" t="str">
        <f>VLOOKUP(A386,All!H$2:J$465,3,FALSE)</f>
        <v>CHL | MAUCO</v>
      </c>
      <c r="C386" s="18"/>
      <c r="D386" s="18"/>
      <c r="E386" s="18">
        <f>VLOOKUP(A386,All!L$2:N$465,3,FALSE)</f>
        <v>1193</v>
      </c>
      <c r="F386" s="18">
        <f>VLOOKUP(A386,All!O$2:P$465,2,FALSE)</f>
        <v>0</v>
      </c>
      <c r="G386" s="18" t="s">
        <v>1187</v>
      </c>
      <c r="H386" s="18">
        <v>1</v>
      </c>
      <c r="I386" s="18">
        <v>0</v>
      </c>
      <c r="J386" s="18">
        <v>1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  <c r="U386" s="18">
        <v>0</v>
      </c>
      <c r="V386" s="18">
        <v>0</v>
      </c>
      <c r="W386" s="18">
        <v>0</v>
      </c>
      <c r="X386" s="18">
        <v>0</v>
      </c>
      <c r="Y386" s="18">
        <v>0</v>
      </c>
      <c r="Z386" s="18">
        <v>0</v>
      </c>
      <c r="AA386" s="18">
        <v>0</v>
      </c>
      <c r="AB386" s="18">
        <v>0</v>
      </c>
      <c r="AC386" s="18">
        <v>0</v>
      </c>
      <c r="AD386" s="18">
        <v>0</v>
      </c>
      <c r="AE386" s="18">
        <v>0</v>
      </c>
      <c r="AF386" s="18" t="s">
        <v>1187</v>
      </c>
      <c r="AG386" s="18">
        <v>0</v>
      </c>
      <c r="AH386" s="18">
        <v>0</v>
      </c>
      <c r="AI386" s="18">
        <v>0</v>
      </c>
      <c r="AJ386" s="18">
        <v>0</v>
      </c>
      <c r="AK386" s="18">
        <v>0</v>
      </c>
      <c r="AL386" s="18">
        <v>0</v>
      </c>
      <c r="AM386" s="18">
        <v>0</v>
      </c>
      <c r="AN386" s="18">
        <v>0</v>
      </c>
      <c r="AO386" s="18">
        <v>0</v>
      </c>
      <c r="AP386" s="21">
        <v>0</v>
      </c>
      <c r="AQ386" s="18">
        <v>0</v>
      </c>
      <c r="AR386" s="18">
        <v>0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18">
        <v>0</v>
      </c>
      <c r="AY386" s="18">
        <v>0</v>
      </c>
      <c r="AZ386" s="18">
        <v>0</v>
      </c>
      <c r="BA386" s="18">
        <v>0</v>
      </c>
      <c r="BB386" s="18">
        <v>0</v>
      </c>
      <c r="BC386" s="18">
        <v>0</v>
      </c>
      <c r="BD386" s="18">
        <v>0</v>
      </c>
      <c r="BE386" s="18">
        <v>0</v>
      </c>
      <c r="BF386" s="18">
        <v>0</v>
      </c>
      <c r="BG386" s="18">
        <v>0</v>
      </c>
      <c r="BH386" s="18">
        <v>0</v>
      </c>
      <c r="BI386" s="18">
        <v>0</v>
      </c>
      <c r="BJ386" s="18">
        <v>0</v>
      </c>
      <c r="BK386" s="18">
        <v>0</v>
      </c>
      <c r="BL386" s="18">
        <v>0</v>
      </c>
      <c r="BM386" s="18">
        <v>0</v>
      </c>
      <c r="BN386" s="18">
        <v>0</v>
      </c>
      <c r="BO386" s="18">
        <v>0</v>
      </c>
      <c r="BP386" s="18">
        <v>0</v>
      </c>
      <c r="BQ386" s="18">
        <v>0</v>
      </c>
      <c r="BR386" s="18">
        <v>0</v>
      </c>
      <c r="BS386" s="18">
        <v>0</v>
      </c>
      <c r="BT386" s="18">
        <v>0</v>
      </c>
      <c r="BU386" s="18">
        <v>0</v>
      </c>
      <c r="BV386" s="18">
        <v>0</v>
      </c>
      <c r="BW386" s="18">
        <v>0</v>
      </c>
      <c r="BX386" s="18">
        <v>0</v>
      </c>
      <c r="BY386" s="18">
        <v>0</v>
      </c>
      <c r="BZ386" s="18">
        <v>0</v>
      </c>
      <c r="CA386" s="18">
        <v>0</v>
      </c>
      <c r="CB386" s="18">
        <v>0</v>
      </c>
      <c r="CC386" s="18">
        <v>0</v>
      </c>
      <c r="CD386" s="18">
        <v>0</v>
      </c>
    </row>
    <row r="387" spans="1:82">
      <c r="A387" s="18" t="s">
        <v>1259</v>
      </c>
      <c r="B387" s="18" t="str">
        <f>VLOOKUP(A387,All!H$2:J$465,3,FALSE)</f>
        <v>CHL | MAUCO</v>
      </c>
      <c r="C387" s="18"/>
      <c r="D387" s="18"/>
      <c r="E387" s="18">
        <f>VLOOKUP(A387,All!L$2:N$465,3,FALSE)</f>
        <v>1193</v>
      </c>
      <c r="F387" s="18">
        <f>VLOOKUP(A387,All!O$2:P$465,2,FALSE)</f>
        <v>0</v>
      </c>
      <c r="G387" s="18" t="s">
        <v>1259</v>
      </c>
      <c r="H387" s="18">
        <v>1</v>
      </c>
      <c r="I387" s="18">
        <v>0</v>
      </c>
      <c r="J387" s="18">
        <v>1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  <c r="U387" s="18">
        <v>0</v>
      </c>
      <c r="V387" s="18">
        <v>0</v>
      </c>
      <c r="W387" s="18">
        <v>0</v>
      </c>
      <c r="X387" s="18">
        <v>0</v>
      </c>
      <c r="Y387" s="18">
        <v>0</v>
      </c>
      <c r="Z387" s="18">
        <v>0</v>
      </c>
      <c r="AA387" s="18">
        <v>0</v>
      </c>
      <c r="AB387" s="18">
        <v>0</v>
      </c>
      <c r="AC387" s="18">
        <v>0</v>
      </c>
      <c r="AD387" s="18">
        <v>0</v>
      </c>
      <c r="AE387" s="18">
        <v>0</v>
      </c>
      <c r="AF387" s="18" t="s">
        <v>1259</v>
      </c>
      <c r="AG387" s="18">
        <v>0</v>
      </c>
      <c r="AH387" s="18">
        <v>0</v>
      </c>
      <c r="AI387" s="18">
        <v>0</v>
      </c>
      <c r="AJ387" s="18">
        <v>0</v>
      </c>
      <c r="AK387" s="18">
        <v>0</v>
      </c>
      <c r="AL387" s="18">
        <v>0</v>
      </c>
      <c r="AM387" s="18">
        <v>0</v>
      </c>
      <c r="AN387" s="18">
        <v>0</v>
      </c>
      <c r="AO387" s="18">
        <v>0</v>
      </c>
      <c r="AP387" s="21">
        <v>0</v>
      </c>
      <c r="AQ387" s="18">
        <v>0</v>
      </c>
      <c r="AR387" s="18">
        <v>0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18">
        <v>0</v>
      </c>
      <c r="AY387" s="18">
        <v>0</v>
      </c>
      <c r="AZ387" s="18">
        <v>0</v>
      </c>
      <c r="BA387" s="18">
        <v>0</v>
      </c>
      <c r="BB387" s="18">
        <v>0</v>
      </c>
      <c r="BC387" s="18">
        <v>0</v>
      </c>
      <c r="BD387" s="18">
        <v>0</v>
      </c>
      <c r="BE387" s="18">
        <v>0</v>
      </c>
      <c r="BF387" s="18">
        <v>0</v>
      </c>
      <c r="BG387" s="18">
        <v>0</v>
      </c>
      <c r="BH387" s="18">
        <v>0</v>
      </c>
      <c r="BI387" s="18">
        <v>0</v>
      </c>
      <c r="BJ387" s="18">
        <v>0</v>
      </c>
      <c r="BK387" s="18">
        <v>0</v>
      </c>
      <c r="BL387" s="18">
        <v>0</v>
      </c>
      <c r="BM387" s="18">
        <v>0</v>
      </c>
      <c r="BN387" s="18">
        <v>0</v>
      </c>
      <c r="BO387" s="18">
        <v>0</v>
      </c>
      <c r="BP387" s="18">
        <v>0</v>
      </c>
      <c r="BQ387" s="18">
        <v>0</v>
      </c>
      <c r="BR387" s="18">
        <v>0</v>
      </c>
      <c r="BS387" s="18">
        <v>0</v>
      </c>
      <c r="BT387" s="18">
        <v>0</v>
      </c>
      <c r="BU387" s="18">
        <v>0</v>
      </c>
      <c r="BV387" s="18">
        <v>0</v>
      </c>
      <c r="BW387" s="18">
        <v>0</v>
      </c>
      <c r="BX387" s="18">
        <v>0</v>
      </c>
      <c r="BY387" s="18">
        <v>0</v>
      </c>
      <c r="BZ387" s="18">
        <v>0</v>
      </c>
      <c r="CA387" s="18">
        <v>0</v>
      </c>
      <c r="CB387" s="18">
        <v>0</v>
      </c>
      <c r="CC387" s="18">
        <v>0</v>
      </c>
      <c r="CD387" s="18">
        <v>0</v>
      </c>
    </row>
    <row r="388" spans="1:82">
      <c r="A388" s="18" t="s">
        <v>1260</v>
      </c>
      <c r="B388" s="18" t="str">
        <f>VLOOKUP(A388,All!H$2:J$465,3,FALSE)</f>
        <v>CHL | MAUCO</v>
      </c>
      <c r="C388" s="18"/>
      <c r="D388" s="18"/>
      <c r="E388" s="18">
        <f>VLOOKUP(A388,All!L$2:N$465,3,FALSE)</f>
        <v>1193</v>
      </c>
      <c r="F388" s="18">
        <f>VLOOKUP(A388,All!O$2:P$465,2,FALSE)</f>
        <v>0</v>
      </c>
      <c r="G388" s="18" t="s">
        <v>1260</v>
      </c>
      <c r="H388" s="18">
        <v>1</v>
      </c>
      <c r="I388" s="18">
        <v>0</v>
      </c>
      <c r="J388" s="18">
        <v>1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  <c r="U388" s="18">
        <v>0</v>
      </c>
      <c r="V388" s="18">
        <v>0</v>
      </c>
      <c r="W388" s="18">
        <v>0</v>
      </c>
      <c r="X388" s="18">
        <v>0</v>
      </c>
      <c r="Y388" s="18">
        <v>0</v>
      </c>
      <c r="Z388" s="18">
        <v>0</v>
      </c>
      <c r="AA388" s="18">
        <v>0</v>
      </c>
      <c r="AB388" s="18">
        <v>0</v>
      </c>
      <c r="AC388" s="18">
        <v>0</v>
      </c>
      <c r="AD388" s="18">
        <v>0</v>
      </c>
      <c r="AE388" s="18">
        <v>0</v>
      </c>
      <c r="AF388" s="18" t="s">
        <v>1260</v>
      </c>
      <c r="AG388" s="18">
        <v>0</v>
      </c>
      <c r="AH388" s="18">
        <v>0</v>
      </c>
      <c r="AI388" s="18">
        <v>0</v>
      </c>
      <c r="AJ388" s="18">
        <v>0</v>
      </c>
      <c r="AK388" s="18">
        <v>0</v>
      </c>
      <c r="AL388" s="18">
        <v>0</v>
      </c>
      <c r="AM388" s="18">
        <v>0</v>
      </c>
      <c r="AN388" s="18">
        <v>0</v>
      </c>
      <c r="AO388" s="18">
        <v>0</v>
      </c>
      <c r="AP388" s="21">
        <v>0</v>
      </c>
      <c r="AQ388" s="18">
        <v>0</v>
      </c>
      <c r="AR388" s="18">
        <v>0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18">
        <v>0</v>
      </c>
      <c r="BB388" s="18">
        <v>0</v>
      </c>
      <c r="BC388" s="18">
        <v>0</v>
      </c>
      <c r="BD388" s="18">
        <v>0</v>
      </c>
      <c r="BE388" s="18">
        <v>0</v>
      </c>
      <c r="BF388" s="18">
        <v>0</v>
      </c>
      <c r="BG388" s="18">
        <v>0</v>
      </c>
      <c r="BH388" s="18">
        <v>0</v>
      </c>
      <c r="BI388" s="18">
        <v>0</v>
      </c>
      <c r="BJ388" s="18">
        <v>0</v>
      </c>
      <c r="BK388" s="18">
        <v>0</v>
      </c>
      <c r="BL388" s="18">
        <v>0</v>
      </c>
      <c r="BM388" s="18">
        <v>0</v>
      </c>
      <c r="BN388" s="18">
        <v>0</v>
      </c>
      <c r="BO388" s="18">
        <v>0</v>
      </c>
      <c r="BP388" s="18">
        <v>0</v>
      </c>
      <c r="BQ388" s="18">
        <v>0</v>
      </c>
      <c r="BR388" s="18">
        <v>0</v>
      </c>
      <c r="BS388" s="18">
        <v>0</v>
      </c>
      <c r="BT388" s="18">
        <v>0</v>
      </c>
      <c r="BU388" s="18">
        <v>0</v>
      </c>
      <c r="BV388" s="18">
        <v>0</v>
      </c>
      <c r="BW388" s="18">
        <v>0</v>
      </c>
      <c r="BX388" s="18">
        <v>0</v>
      </c>
      <c r="BY388" s="18">
        <v>0</v>
      </c>
      <c r="BZ388" s="18">
        <v>0</v>
      </c>
      <c r="CA388" s="18">
        <v>0</v>
      </c>
      <c r="CB388" s="18">
        <v>0</v>
      </c>
      <c r="CC388" s="18">
        <v>0</v>
      </c>
      <c r="CD388" s="18">
        <v>0</v>
      </c>
    </row>
    <row r="389" spans="1:82">
      <c r="A389" s="18" t="s">
        <v>1466</v>
      </c>
      <c r="B389" s="18" t="str">
        <f>VLOOKUP(A389,All!H$2:J$465,3,FALSE)</f>
        <v>CHL | Hospital de Curicó</v>
      </c>
      <c r="C389" s="18"/>
      <c r="D389" s="18"/>
      <c r="E389" s="18">
        <f>VLOOKUP(A389,All!L$2:N$465,3,FALSE)</f>
        <v>1193</v>
      </c>
      <c r="F389" s="18">
        <f>VLOOKUP(A389,All!O$2:P$465,2,FALSE)</f>
        <v>0</v>
      </c>
      <c r="G389" s="18" t="s">
        <v>1466</v>
      </c>
      <c r="H389" s="18">
        <v>1</v>
      </c>
      <c r="I389" s="18">
        <v>0</v>
      </c>
      <c r="J389" s="18">
        <v>1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  <c r="U389" s="18">
        <v>0</v>
      </c>
      <c r="V389" s="18">
        <v>0</v>
      </c>
      <c r="W389" s="18">
        <v>0</v>
      </c>
      <c r="X389" s="18">
        <v>0</v>
      </c>
      <c r="Y389" s="18">
        <v>0</v>
      </c>
      <c r="Z389" s="18">
        <v>0</v>
      </c>
      <c r="AA389" s="18">
        <v>0</v>
      </c>
      <c r="AB389" s="18">
        <v>0</v>
      </c>
      <c r="AC389" s="18">
        <v>0</v>
      </c>
      <c r="AD389" s="18">
        <v>0</v>
      </c>
      <c r="AE389" s="18">
        <v>0</v>
      </c>
      <c r="AF389" s="18" t="s">
        <v>1466</v>
      </c>
      <c r="AG389" s="18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8">
        <v>0</v>
      </c>
      <c r="AN389" s="18">
        <v>0</v>
      </c>
      <c r="AO389" s="18">
        <v>0</v>
      </c>
      <c r="AP389" s="21">
        <v>0</v>
      </c>
      <c r="AQ389" s="18">
        <v>0</v>
      </c>
      <c r="AR389" s="18">
        <v>0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18">
        <v>0</v>
      </c>
      <c r="AY389" s="18">
        <v>0</v>
      </c>
      <c r="AZ389" s="18">
        <v>0</v>
      </c>
      <c r="BA389" s="18">
        <v>0</v>
      </c>
      <c r="BB389" s="18">
        <v>0</v>
      </c>
      <c r="BC389" s="18">
        <v>0</v>
      </c>
      <c r="BD389" s="18">
        <v>0</v>
      </c>
      <c r="BE389" s="18">
        <v>0</v>
      </c>
      <c r="BF389" s="18">
        <v>0</v>
      </c>
      <c r="BG389" s="18">
        <v>0</v>
      </c>
      <c r="BH389" s="18">
        <v>0</v>
      </c>
      <c r="BI389" s="18">
        <v>0</v>
      </c>
      <c r="BJ389" s="18">
        <v>0</v>
      </c>
      <c r="BK389" s="18">
        <v>0</v>
      </c>
      <c r="BL389" s="18">
        <v>0</v>
      </c>
      <c r="BM389" s="18">
        <v>0</v>
      </c>
      <c r="BN389" s="18">
        <v>0</v>
      </c>
      <c r="BO389" s="18">
        <v>0</v>
      </c>
      <c r="BP389" s="18">
        <v>0</v>
      </c>
      <c r="BQ389" s="18">
        <v>0</v>
      </c>
      <c r="BR389" s="18">
        <v>0</v>
      </c>
      <c r="BS389" s="18">
        <v>0</v>
      </c>
      <c r="BT389" s="18">
        <v>0</v>
      </c>
      <c r="BU389" s="18">
        <v>0</v>
      </c>
      <c r="BV389" s="18">
        <v>0</v>
      </c>
      <c r="BW389" s="18">
        <v>0</v>
      </c>
      <c r="BX389" s="18">
        <v>0</v>
      </c>
      <c r="BY389" s="18">
        <v>0</v>
      </c>
      <c r="BZ389" s="18">
        <v>0</v>
      </c>
      <c r="CA389" s="18">
        <v>0</v>
      </c>
      <c r="CB389" s="18">
        <v>0</v>
      </c>
      <c r="CC389" s="18">
        <v>0</v>
      </c>
      <c r="CD389" s="18">
        <v>0</v>
      </c>
    </row>
    <row r="390" spans="1:82">
      <c r="A390" s="18" t="s">
        <v>1468</v>
      </c>
      <c r="B390" s="18" t="str">
        <f>VLOOKUP(A390,All!H$2:J$465,3,FALSE)</f>
        <v>CHL | Hospital de Curicó</v>
      </c>
      <c r="C390" s="18"/>
      <c r="D390" s="18"/>
      <c r="E390" s="18">
        <f>VLOOKUP(A390,All!L$2:N$465,3,FALSE)</f>
        <v>1193</v>
      </c>
      <c r="F390" s="18">
        <f>VLOOKUP(A390,All!O$2:P$465,2,FALSE)</f>
        <v>0</v>
      </c>
      <c r="G390" s="18" t="s">
        <v>1468</v>
      </c>
      <c r="H390" s="18">
        <v>1</v>
      </c>
      <c r="I390" s="18">
        <v>0</v>
      </c>
      <c r="J390" s="18">
        <v>1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  <c r="U390" s="18">
        <v>0</v>
      </c>
      <c r="V390" s="18">
        <v>0</v>
      </c>
      <c r="W390" s="18">
        <v>0</v>
      </c>
      <c r="X390" s="18">
        <v>0</v>
      </c>
      <c r="Y390" s="18">
        <v>0</v>
      </c>
      <c r="Z390" s="18">
        <v>0</v>
      </c>
      <c r="AA390" s="18">
        <v>0</v>
      </c>
      <c r="AB390" s="18">
        <v>0</v>
      </c>
      <c r="AC390" s="18">
        <v>0</v>
      </c>
      <c r="AD390" s="18">
        <v>0</v>
      </c>
      <c r="AE390" s="18">
        <v>0</v>
      </c>
      <c r="AF390" s="18" t="s">
        <v>1468</v>
      </c>
      <c r="AG390" s="18">
        <v>0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8">
        <v>0</v>
      </c>
      <c r="AN390" s="18">
        <v>0</v>
      </c>
      <c r="AO390" s="18">
        <v>0</v>
      </c>
      <c r="AP390" s="21">
        <v>0</v>
      </c>
      <c r="AQ390" s="18">
        <v>0</v>
      </c>
      <c r="AR390" s="18">
        <v>0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18">
        <v>0</v>
      </c>
      <c r="BB390" s="18">
        <v>0</v>
      </c>
      <c r="BC390" s="18">
        <v>0</v>
      </c>
      <c r="BD390" s="18">
        <v>0</v>
      </c>
      <c r="BE390" s="18">
        <v>0</v>
      </c>
      <c r="BF390" s="18">
        <v>0</v>
      </c>
      <c r="BG390" s="18">
        <v>0</v>
      </c>
      <c r="BH390" s="18">
        <v>0</v>
      </c>
      <c r="BI390" s="18">
        <v>0</v>
      </c>
      <c r="BJ390" s="18">
        <v>0</v>
      </c>
      <c r="BK390" s="18">
        <v>0</v>
      </c>
      <c r="BL390" s="18">
        <v>0</v>
      </c>
      <c r="BM390" s="18">
        <v>0</v>
      </c>
      <c r="BN390" s="18">
        <v>0</v>
      </c>
      <c r="BO390" s="18">
        <v>0</v>
      </c>
      <c r="BP390" s="18">
        <v>0</v>
      </c>
      <c r="BQ390" s="18">
        <v>0</v>
      </c>
      <c r="BR390" s="18">
        <v>0</v>
      </c>
      <c r="BS390" s="18">
        <v>0</v>
      </c>
      <c r="BT390" s="18">
        <v>0</v>
      </c>
      <c r="BU390" s="18">
        <v>0</v>
      </c>
      <c r="BV390" s="18">
        <v>0</v>
      </c>
      <c r="BW390" s="18">
        <v>0</v>
      </c>
      <c r="BX390" s="18">
        <v>0</v>
      </c>
      <c r="BY390" s="18">
        <v>0</v>
      </c>
      <c r="BZ390" s="18">
        <v>0</v>
      </c>
      <c r="CA390" s="18">
        <v>0</v>
      </c>
      <c r="CB390" s="18">
        <v>0</v>
      </c>
      <c r="CC390" s="18">
        <v>0</v>
      </c>
      <c r="CD390" s="18">
        <v>0</v>
      </c>
    </row>
    <row r="391" spans="1:82">
      <c r="A391" s="18" t="s">
        <v>1479</v>
      </c>
      <c r="B391" s="18" t="str">
        <f>VLOOKUP(A391,All!H$2:J$465,3,FALSE)</f>
        <v>CHL | Hospital de Curicó</v>
      </c>
      <c r="C391" s="18"/>
      <c r="D391" s="18"/>
      <c r="E391" s="18">
        <f>VLOOKUP(A391,All!L$2:N$465,3,FALSE)</f>
        <v>1193</v>
      </c>
      <c r="F391" s="18">
        <f>VLOOKUP(A391,All!O$2:P$465,2,FALSE)</f>
        <v>0</v>
      </c>
      <c r="G391" s="18" t="s">
        <v>1479</v>
      </c>
      <c r="H391" s="18">
        <v>1</v>
      </c>
      <c r="I391" s="18">
        <v>0</v>
      </c>
      <c r="J391" s="18">
        <v>1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  <c r="U391" s="18">
        <v>0</v>
      </c>
      <c r="V391" s="18">
        <v>0</v>
      </c>
      <c r="W391" s="18">
        <v>0</v>
      </c>
      <c r="X391" s="18">
        <v>0</v>
      </c>
      <c r="Y391" s="18">
        <v>0</v>
      </c>
      <c r="Z391" s="18">
        <v>0</v>
      </c>
      <c r="AA391" s="18">
        <v>0</v>
      </c>
      <c r="AB391" s="18">
        <v>0</v>
      </c>
      <c r="AC391" s="18">
        <v>0</v>
      </c>
      <c r="AD391" s="18">
        <v>0</v>
      </c>
      <c r="AE391" s="18">
        <v>0</v>
      </c>
      <c r="AF391" s="18" t="s">
        <v>1479</v>
      </c>
      <c r="AG391" s="18">
        <v>0</v>
      </c>
      <c r="AH391" s="18">
        <v>0</v>
      </c>
      <c r="AI391" s="18">
        <v>0</v>
      </c>
      <c r="AJ391" s="18">
        <v>0</v>
      </c>
      <c r="AK391" s="18">
        <v>0</v>
      </c>
      <c r="AL391" s="18">
        <v>0</v>
      </c>
      <c r="AM391" s="18">
        <v>0</v>
      </c>
      <c r="AN391" s="18">
        <v>0</v>
      </c>
      <c r="AO391" s="18">
        <v>0</v>
      </c>
      <c r="AP391" s="21">
        <v>0</v>
      </c>
      <c r="AQ391" s="18">
        <v>0</v>
      </c>
      <c r="AR391" s="18">
        <v>0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18">
        <v>0</v>
      </c>
      <c r="AY391" s="18">
        <v>0</v>
      </c>
      <c r="AZ391" s="18">
        <v>0</v>
      </c>
      <c r="BA391" s="18">
        <v>0</v>
      </c>
      <c r="BB391" s="18">
        <v>0</v>
      </c>
      <c r="BC391" s="18">
        <v>0</v>
      </c>
      <c r="BD391" s="18">
        <v>0</v>
      </c>
      <c r="BE391" s="18">
        <v>0</v>
      </c>
      <c r="BF391" s="18">
        <v>0</v>
      </c>
      <c r="BG391" s="18">
        <v>0</v>
      </c>
      <c r="BH391" s="18">
        <v>0</v>
      </c>
      <c r="BI391" s="18">
        <v>0</v>
      </c>
      <c r="BJ391" s="18">
        <v>0</v>
      </c>
      <c r="BK391" s="18">
        <v>0</v>
      </c>
      <c r="BL391" s="18">
        <v>0</v>
      </c>
      <c r="BM391" s="18">
        <v>0</v>
      </c>
      <c r="BN391" s="18">
        <v>0</v>
      </c>
      <c r="BO391" s="18">
        <v>0</v>
      </c>
      <c r="BP391" s="18">
        <v>0</v>
      </c>
      <c r="BQ391" s="18">
        <v>0</v>
      </c>
      <c r="BR391" s="18">
        <v>0</v>
      </c>
      <c r="BS391" s="18">
        <v>0</v>
      </c>
      <c r="BT391" s="18">
        <v>0</v>
      </c>
      <c r="BU391" s="18">
        <v>0</v>
      </c>
      <c r="BV391" s="18">
        <v>0</v>
      </c>
      <c r="BW391" s="18">
        <v>0</v>
      </c>
      <c r="BX391" s="18">
        <v>0</v>
      </c>
      <c r="BY391" s="18">
        <v>0</v>
      </c>
      <c r="BZ391" s="18">
        <v>0</v>
      </c>
      <c r="CA391" s="18">
        <v>0</v>
      </c>
      <c r="CB391" s="18">
        <v>0</v>
      </c>
      <c r="CC391" s="18">
        <v>0</v>
      </c>
      <c r="CD391" s="18">
        <v>0</v>
      </c>
    </row>
    <row r="392" spans="1:82">
      <c r="A392" s="18" t="s">
        <v>1583</v>
      </c>
      <c r="B392" s="18" t="str">
        <f>VLOOKUP(A392,All!H$2:J$465,3,FALSE)</f>
        <v>CHL | Hospital de Curicó</v>
      </c>
      <c r="C392" s="18"/>
      <c r="D392" s="18"/>
      <c r="E392" s="18">
        <f>VLOOKUP(A392,All!L$2:N$465,3,FALSE)</f>
        <v>1193</v>
      </c>
      <c r="F392" s="18">
        <f>VLOOKUP(A392,All!O$2:P$465,2,FALSE)</f>
        <v>0</v>
      </c>
      <c r="G392" s="18" t="s">
        <v>1583</v>
      </c>
      <c r="H392" s="18">
        <v>1</v>
      </c>
      <c r="I392" s="18">
        <v>0</v>
      </c>
      <c r="J392" s="18">
        <v>1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0</v>
      </c>
      <c r="V392" s="18">
        <v>0</v>
      </c>
      <c r="W392" s="18">
        <v>0</v>
      </c>
      <c r="X392" s="18">
        <v>0</v>
      </c>
      <c r="Y392" s="18">
        <v>0</v>
      </c>
      <c r="Z392" s="18">
        <v>0</v>
      </c>
      <c r="AA392" s="18">
        <v>0</v>
      </c>
      <c r="AB392" s="18">
        <v>0</v>
      </c>
      <c r="AC392" s="18">
        <v>0</v>
      </c>
      <c r="AD392" s="18">
        <v>0</v>
      </c>
      <c r="AE392" s="18">
        <v>0</v>
      </c>
      <c r="AF392" s="18" t="s">
        <v>1583</v>
      </c>
      <c r="AG392" s="18">
        <v>0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8">
        <v>0</v>
      </c>
      <c r="AN392" s="18">
        <v>0</v>
      </c>
      <c r="AO392" s="18">
        <v>0</v>
      </c>
      <c r="AP392" s="21">
        <v>0</v>
      </c>
      <c r="AQ392" s="18">
        <v>0</v>
      </c>
      <c r="AR392" s="18">
        <v>0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18">
        <v>0</v>
      </c>
      <c r="AY392" s="18">
        <v>0</v>
      </c>
      <c r="AZ392" s="18">
        <v>0</v>
      </c>
      <c r="BA392" s="18">
        <v>0</v>
      </c>
      <c r="BB392" s="18">
        <v>0</v>
      </c>
      <c r="BC392" s="18">
        <v>0</v>
      </c>
      <c r="BD392" s="18">
        <v>0</v>
      </c>
      <c r="BE392" s="18">
        <v>0</v>
      </c>
      <c r="BF392" s="18">
        <v>0</v>
      </c>
      <c r="BG392" s="18">
        <v>0</v>
      </c>
      <c r="BH392" s="18">
        <v>0</v>
      </c>
      <c r="BI392" s="18">
        <v>0</v>
      </c>
      <c r="BJ392" s="18">
        <v>0</v>
      </c>
      <c r="BK392" s="18">
        <v>0</v>
      </c>
      <c r="BL392" s="18">
        <v>0</v>
      </c>
      <c r="BM392" s="18">
        <v>0</v>
      </c>
      <c r="BN392" s="18">
        <v>0</v>
      </c>
      <c r="BO392" s="18">
        <v>0</v>
      </c>
      <c r="BP392" s="18">
        <v>0</v>
      </c>
      <c r="BQ392" s="18">
        <v>0</v>
      </c>
      <c r="BR392" s="18">
        <v>0</v>
      </c>
      <c r="BS392" s="18">
        <v>0</v>
      </c>
      <c r="BT392" s="18">
        <v>0</v>
      </c>
      <c r="BU392" s="18">
        <v>0</v>
      </c>
      <c r="BV392" s="18">
        <v>0</v>
      </c>
      <c r="BW392" s="18">
        <v>0</v>
      </c>
      <c r="BX392" s="18">
        <v>0</v>
      </c>
      <c r="BY392" s="18">
        <v>0</v>
      </c>
      <c r="BZ392" s="18">
        <v>0</v>
      </c>
      <c r="CA392" s="18">
        <v>0</v>
      </c>
      <c r="CB392" s="18">
        <v>0</v>
      </c>
      <c r="CC392" s="18">
        <v>0</v>
      </c>
      <c r="CD392" s="18">
        <v>0</v>
      </c>
    </row>
    <row r="393" spans="1:82">
      <c r="A393" s="18" t="s">
        <v>1086</v>
      </c>
      <c r="B393" s="18" t="str">
        <f>VLOOKUP(A393,All!H$2:J$465,3,FALSE)</f>
        <v>CHL | Hospital Padre Hurtado</v>
      </c>
      <c r="C393" s="18"/>
      <c r="D393" s="18"/>
      <c r="E393" s="18">
        <f>VLOOKUP(A393,All!L$2:N$465,3,FALSE)</f>
        <v>1193</v>
      </c>
      <c r="F393" s="18">
        <f>VLOOKUP(A393,All!O$2:P$465,2,FALSE)</f>
        <v>0</v>
      </c>
      <c r="G393" s="18" t="s">
        <v>1086</v>
      </c>
      <c r="H393" s="18">
        <v>1</v>
      </c>
      <c r="I393" s="18">
        <v>0</v>
      </c>
      <c r="J393" s="18">
        <v>0</v>
      </c>
      <c r="K393" s="18">
        <v>0</v>
      </c>
      <c r="L393" s="18">
        <v>0</v>
      </c>
      <c r="M393" s="18">
        <v>0</v>
      </c>
      <c r="N393" s="18">
        <v>0</v>
      </c>
      <c r="O393" s="18">
        <v>0</v>
      </c>
      <c r="P393" s="18">
        <v>0</v>
      </c>
      <c r="Q393" s="18">
        <v>0</v>
      </c>
      <c r="R393" s="18">
        <v>0</v>
      </c>
      <c r="S393" s="18">
        <v>0</v>
      </c>
      <c r="T393" s="18">
        <v>0</v>
      </c>
      <c r="U393" s="18">
        <v>0</v>
      </c>
      <c r="V393" s="18">
        <v>0</v>
      </c>
      <c r="W393" s="18">
        <v>0</v>
      </c>
      <c r="X393" s="18">
        <v>0</v>
      </c>
      <c r="Y393" s="18">
        <v>0</v>
      </c>
      <c r="Z393" s="18">
        <v>0</v>
      </c>
      <c r="AA393" s="18">
        <v>0</v>
      </c>
      <c r="AB393" s="18">
        <v>0</v>
      </c>
      <c r="AC393" s="18">
        <v>0</v>
      </c>
      <c r="AD393" s="18">
        <v>0</v>
      </c>
      <c r="AE393" s="18">
        <v>0</v>
      </c>
      <c r="AF393" s="18" t="s">
        <v>1086</v>
      </c>
      <c r="AG393" s="18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8">
        <v>0</v>
      </c>
      <c r="AN393" s="18">
        <v>0</v>
      </c>
      <c r="AO393" s="18">
        <v>0</v>
      </c>
      <c r="AP393" s="21">
        <v>0</v>
      </c>
      <c r="AQ393" s="18">
        <v>0</v>
      </c>
      <c r="AR393" s="18">
        <v>0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18">
        <v>0</v>
      </c>
      <c r="BB393" s="18">
        <v>0</v>
      </c>
      <c r="BC393" s="18">
        <v>0</v>
      </c>
      <c r="BD393" s="18">
        <v>0</v>
      </c>
      <c r="BE393" s="18">
        <v>0</v>
      </c>
      <c r="BF393" s="18">
        <v>0</v>
      </c>
      <c r="BG393" s="18">
        <v>0</v>
      </c>
      <c r="BH393" s="18">
        <v>0</v>
      </c>
      <c r="BI393" s="18">
        <v>0</v>
      </c>
      <c r="BJ393" s="18">
        <v>0</v>
      </c>
      <c r="BK393" s="18">
        <v>0</v>
      </c>
      <c r="BL393" s="18">
        <v>0</v>
      </c>
      <c r="BM393" s="18">
        <v>0</v>
      </c>
      <c r="BN393" s="18">
        <v>0</v>
      </c>
      <c r="BO393" s="18">
        <v>0</v>
      </c>
      <c r="BP393" s="18">
        <v>0</v>
      </c>
      <c r="BQ393" s="18">
        <v>0</v>
      </c>
      <c r="BR393" s="18">
        <v>0</v>
      </c>
      <c r="BS393" s="18">
        <v>0</v>
      </c>
      <c r="BT393" s="18">
        <v>0</v>
      </c>
      <c r="BU393" s="18">
        <v>0</v>
      </c>
      <c r="BV393" s="18">
        <v>0</v>
      </c>
      <c r="BW393" s="18">
        <v>0</v>
      </c>
      <c r="BX393" s="18">
        <v>0</v>
      </c>
      <c r="BY393" s="18">
        <v>0</v>
      </c>
      <c r="BZ393" s="18">
        <v>0</v>
      </c>
      <c r="CA393" s="18">
        <v>0</v>
      </c>
      <c r="CB393" s="18">
        <v>0</v>
      </c>
      <c r="CC393" s="18">
        <v>0</v>
      </c>
      <c r="CD393" s="18">
        <v>0</v>
      </c>
    </row>
    <row r="394" spans="1:82">
      <c r="A394" s="18" t="s">
        <v>1121</v>
      </c>
      <c r="B394" s="18" t="str">
        <f>VLOOKUP(A394,All!H$2:J$465,3,FALSE)</f>
        <v>CHL | Hospital Padre Hurtado</v>
      </c>
      <c r="C394" s="18"/>
      <c r="D394" s="18"/>
      <c r="E394" s="18">
        <f>VLOOKUP(A394,All!L$2:N$465,3,FALSE)</f>
        <v>1193</v>
      </c>
      <c r="F394" s="18">
        <f>VLOOKUP(A394,All!O$2:P$465,2,FALSE)</f>
        <v>1</v>
      </c>
      <c r="G394" s="18" t="s">
        <v>1121</v>
      </c>
      <c r="H394" s="18">
        <v>1</v>
      </c>
      <c r="I394" s="18">
        <v>1</v>
      </c>
      <c r="J394" s="18">
        <v>0</v>
      </c>
      <c r="K394" s="18">
        <v>0</v>
      </c>
      <c r="L394" s="18">
        <v>0</v>
      </c>
      <c r="M394" s="18">
        <v>0</v>
      </c>
      <c r="N394" s="18">
        <v>0</v>
      </c>
      <c r="O394" s="18">
        <v>0</v>
      </c>
      <c r="P394" s="18">
        <v>0</v>
      </c>
      <c r="Q394" s="18">
        <v>0</v>
      </c>
      <c r="R394" s="18">
        <v>0</v>
      </c>
      <c r="S394" s="18">
        <v>0</v>
      </c>
      <c r="T394" s="18">
        <v>0</v>
      </c>
      <c r="U394" s="18">
        <v>0</v>
      </c>
      <c r="V394" s="18">
        <v>0</v>
      </c>
      <c r="W394" s="18">
        <v>0</v>
      </c>
      <c r="X394" s="18">
        <v>0</v>
      </c>
      <c r="Y394" s="18">
        <v>0</v>
      </c>
      <c r="Z394" s="18">
        <v>0</v>
      </c>
      <c r="AA394" s="18">
        <v>0</v>
      </c>
      <c r="AB394" s="18">
        <v>0</v>
      </c>
      <c r="AC394" s="18">
        <v>0</v>
      </c>
      <c r="AD394" s="18">
        <v>0</v>
      </c>
      <c r="AE394" s="18">
        <v>0</v>
      </c>
      <c r="AF394" s="18" t="s">
        <v>1121</v>
      </c>
      <c r="AG394" s="18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8">
        <v>0</v>
      </c>
      <c r="AN394" s="18">
        <v>0</v>
      </c>
      <c r="AO394" s="18">
        <v>0</v>
      </c>
      <c r="AP394" s="21">
        <v>0</v>
      </c>
      <c r="AQ394" s="18">
        <v>0</v>
      </c>
      <c r="AR394" s="18">
        <v>0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18">
        <v>0</v>
      </c>
      <c r="AY394" s="18">
        <v>0</v>
      </c>
      <c r="AZ394" s="18">
        <v>0</v>
      </c>
      <c r="BA394" s="18">
        <v>0</v>
      </c>
      <c r="BB394" s="18">
        <v>0</v>
      </c>
      <c r="BC394" s="18">
        <v>0</v>
      </c>
      <c r="BD394" s="18">
        <v>0</v>
      </c>
      <c r="BE394" s="18">
        <v>0</v>
      </c>
      <c r="BF394" s="18">
        <v>0</v>
      </c>
      <c r="BG394" s="18">
        <v>0</v>
      </c>
      <c r="BH394" s="18">
        <v>0</v>
      </c>
      <c r="BI394" s="18">
        <v>0</v>
      </c>
      <c r="BJ394" s="18">
        <v>0</v>
      </c>
      <c r="BK394" s="18">
        <v>0</v>
      </c>
      <c r="BL394" s="18">
        <v>0</v>
      </c>
      <c r="BM394" s="18">
        <v>0</v>
      </c>
      <c r="BN394" s="18">
        <v>0</v>
      </c>
      <c r="BO394" s="18">
        <v>0</v>
      </c>
      <c r="BP394" s="18">
        <v>0</v>
      </c>
      <c r="BQ394" s="18">
        <v>0</v>
      </c>
      <c r="BR394" s="18">
        <v>0</v>
      </c>
      <c r="BS394" s="18">
        <v>0</v>
      </c>
      <c r="BT394" s="18">
        <v>0</v>
      </c>
      <c r="BU394" s="18">
        <v>0</v>
      </c>
      <c r="BV394" s="18">
        <v>0</v>
      </c>
      <c r="BW394" s="18">
        <v>0</v>
      </c>
      <c r="BX394" s="18">
        <v>0</v>
      </c>
      <c r="BY394" s="18">
        <v>0</v>
      </c>
      <c r="BZ394" s="18">
        <v>0</v>
      </c>
      <c r="CA394" s="18">
        <v>0</v>
      </c>
      <c r="CB394" s="18">
        <v>0</v>
      </c>
      <c r="CC394" s="18">
        <v>0</v>
      </c>
      <c r="CD394" s="18">
        <v>0</v>
      </c>
    </row>
    <row r="395" spans="1:82">
      <c r="A395" s="18" t="s">
        <v>1214</v>
      </c>
      <c r="B395" s="18" t="str">
        <f>VLOOKUP(A395,All!H$2:J$465,3,FALSE)</f>
        <v>CHL | MAUCO</v>
      </c>
      <c r="C395" s="18"/>
      <c r="D395" s="18"/>
      <c r="E395" s="18">
        <f>VLOOKUP(A395,All!L$2:N$465,3,FALSE)</f>
        <v>1193</v>
      </c>
      <c r="F395" s="18">
        <f>VLOOKUP(A395,All!O$2:P$465,2,FALSE)</f>
        <v>0</v>
      </c>
      <c r="G395" s="18" t="s">
        <v>1214</v>
      </c>
      <c r="H395" s="18">
        <v>1</v>
      </c>
      <c r="I395" s="18">
        <v>0</v>
      </c>
      <c r="J395" s="18">
        <v>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0</v>
      </c>
      <c r="S395" s="18">
        <v>0</v>
      </c>
      <c r="T395" s="18">
        <v>0</v>
      </c>
      <c r="U395" s="18">
        <v>0</v>
      </c>
      <c r="V395" s="18">
        <v>0</v>
      </c>
      <c r="W395" s="18">
        <v>0</v>
      </c>
      <c r="X395" s="18">
        <v>0</v>
      </c>
      <c r="Y395" s="18">
        <v>0</v>
      </c>
      <c r="Z395" s="18">
        <v>0</v>
      </c>
      <c r="AA395" s="18">
        <v>0</v>
      </c>
      <c r="AB395" s="18">
        <v>0</v>
      </c>
      <c r="AC395" s="18">
        <v>0</v>
      </c>
      <c r="AD395" s="18">
        <v>0</v>
      </c>
      <c r="AE395" s="18">
        <v>0</v>
      </c>
      <c r="AF395" s="18" t="s">
        <v>1214</v>
      </c>
      <c r="AG395" s="18">
        <v>0</v>
      </c>
      <c r="AH395" s="18">
        <v>0</v>
      </c>
      <c r="AI395" s="18">
        <v>0</v>
      </c>
      <c r="AJ395" s="18">
        <v>0</v>
      </c>
      <c r="AK395" s="18">
        <v>0</v>
      </c>
      <c r="AL395" s="18">
        <v>0</v>
      </c>
      <c r="AM395" s="18">
        <v>0</v>
      </c>
      <c r="AN395" s="18">
        <v>0</v>
      </c>
      <c r="AO395" s="18">
        <v>0</v>
      </c>
      <c r="AP395" s="21">
        <v>0</v>
      </c>
      <c r="AQ395" s="18">
        <v>0</v>
      </c>
      <c r="AR395" s="18">
        <v>0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18">
        <v>0</v>
      </c>
      <c r="AY395" s="18">
        <v>0</v>
      </c>
      <c r="AZ395" s="18">
        <v>0</v>
      </c>
      <c r="BA395" s="18">
        <v>0</v>
      </c>
      <c r="BB395" s="18">
        <v>0</v>
      </c>
      <c r="BC395" s="18">
        <v>0</v>
      </c>
      <c r="BD395" s="18">
        <v>0</v>
      </c>
      <c r="BE395" s="18">
        <v>0</v>
      </c>
      <c r="BF395" s="18">
        <v>0</v>
      </c>
      <c r="BG395" s="18">
        <v>0</v>
      </c>
      <c r="BH395" s="18">
        <v>0</v>
      </c>
      <c r="BI395" s="18">
        <v>0</v>
      </c>
      <c r="BJ395" s="18">
        <v>0</v>
      </c>
      <c r="BK395" s="18">
        <v>0</v>
      </c>
      <c r="BL395" s="18">
        <v>0</v>
      </c>
      <c r="BM395" s="18">
        <v>0</v>
      </c>
      <c r="BN395" s="18">
        <v>0</v>
      </c>
      <c r="BO395" s="18">
        <v>0</v>
      </c>
      <c r="BP395" s="18">
        <v>0</v>
      </c>
      <c r="BQ395" s="18">
        <v>0</v>
      </c>
      <c r="BR395" s="18">
        <v>0</v>
      </c>
      <c r="BS395" s="18">
        <v>0</v>
      </c>
      <c r="BT395" s="18">
        <v>0</v>
      </c>
      <c r="BU395" s="18">
        <v>0</v>
      </c>
      <c r="BV395" s="18">
        <v>0</v>
      </c>
      <c r="BW395" s="18">
        <v>0</v>
      </c>
      <c r="BX395" s="18">
        <v>0</v>
      </c>
      <c r="BY395" s="18">
        <v>0</v>
      </c>
      <c r="BZ395" s="18">
        <v>0</v>
      </c>
      <c r="CA395" s="18">
        <v>0</v>
      </c>
      <c r="CB395" s="18">
        <v>0</v>
      </c>
      <c r="CC395" s="18">
        <v>0</v>
      </c>
      <c r="CD395" s="18">
        <v>0</v>
      </c>
    </row>
    <row r="396" spans="1:82">
      <c r="A396" s="18" t="s">
        <v>1256</v>
      </c>
      <c r="B396" s="18" t="str">
        <f>VLOOKUP(A396,All!H$2:J$465,3,FALSE)</f>
        <v>CHL | MAUCO</v>
      </c>
      <c r="C396" s="18"/>
      <c r="D396" s="18"/>
      <c r="E396" s="18">
        <f>VLOOKUP(A396,All!L$2:N$465,3,FALSE)</f>
        <v>1193</v>
      </c>
      <c r="F396" s="18">
        <f>VLOOKUP(A396,All!O$2:P$465,2,FALSE)</f>
        <v>0</v>
      </c>
      <c r="G396" s="18" t="s">
        <v>1256</v>
      </c>
      <c r="H396" s="18">
        <v>1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 t="s">
        <v>1256</v>
      </c>
      <c r="AG396" s="18">
        <v>0</v>
      </c>
      <c r="AH396" s="18">
        <v>0</v>
      </c>
      <c r="AI396" s="18">
        <v>0</v>
      </c>
      <c r="AJ396" s="18">
        <v>0</v>
      </c>
      <c r="AK396" s="18">
        <v>0</v>
      </c>
      <c r="AL396" s="18">
        <v>0</v>
      </c>
      <c r="AM396" s="18">
        <v>0</v>
      </c>
      <c r="AN396" s="18">
        <v>0</v>
      </c>
      <c r="AO396" s="18">
        <v>0</v>
      </c>
      <c r="AP396" s="21">
        <v>0</v>
      </c>
      <c r="AQ396" s="18">
        <v>0</v>
      </c>
      <c r="AR396" s="18">
        <v>0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18">
        <v>0</v>
      </c>
      <c r="AY396" s="18">
        <v>0</v>
      </c>
      <c r="AZ396" s="18">
        <v>0</v>
      </c>
      <c r="BA396" s="18">
        <v>0</v>
      </c>
      <c r="BB396" s="18">
        <v>0</v>
      </c>
      <c r="BC396" s="18">
        <v>0</v>
      </c>
      <c r="BD396" s="18">
        <v>0</v>
      </c>
      <c r="BE396" s="18">
        <v>0</v>
      </c>
      <c r="BF396" s="18">
        <v>0</v>
      </c>
      <c r="BG396" s="18">
        <v>0</v>
      </c>
      <c r="BH396" s="18">
        <v>0</v>
      </c>
      <c r="BI396" s="18">
        <v>0</v>
      </c>
      <c r="BJ396" s="18">
        <v>0</v>
      </c>
      <c r="BK396" s="18">
        <v>0</v>
      </c>
      <c r="BL396" s="18">
        <v>0</v>
      </c>
      <c r="BM396" s="18">
        <v>0</v>
      </c>
      <c r="BN396" s="18">
        <v>0</v>
      </c>
      <c r="BO396" s="18">
        <v>0</v>
      </c>
      <c r="BP396" s="18">
        <v>0</v>
      </c>
      <c r="BQ396" s="18">
        <v>0</v>
      </c>
      <c r="BR396" s="18">
        <v>0</v>
      </c>
      <c r="BS396" s="18">
        <v>0</v>
      </c>
      <c r="BT396" s="18">
        <v>0</v>
      </c>
      <c r="BU396" s="18">
        <v>0</v>
      </c>
      <c r="BV396" s="18">
        <v>0</v>
      </c>
      <c r="BW396" s="18">
        <v>0</v>
      </c>
      <c r="BX396" s="18">
        <v>0</v>
      </c>
      <c r="BY396" s="18">
        <v>0</v>
      </c>
      <c r="BZ396" s="18">
        <v>0</v>
      </c>
      <c r="CA396" s="18">
        <v>0</v>
      </c>
      <c r="CB396" s="18">
        <v>0</v>
      </c>
      <c r="CC396" s="18">
        <v>0</v>
      </c>
      <c r="CD396" s="18">
        <v>0</v>
      </c>
    </row>
    <row r="397" spans="1:82">
      <c r="A397" s="18" t="s">
        <v>1257</v>
      </c>
      <c r="B397" s="18" t="str">
        <f>VLOOKUP(A397,All!H$2:J$465,3,FALSE)</f>
        <v>CHL | MAUCO</v>
      </c>
      <c r="C397" s="18"/>
      <c r="D397" s="18"/>
      <c r="E397" s="18">
        <f>VLOOKUP(A397,All!L$2:N$465,3,FALSE)</f>
        <v>1193</v>
      </c>
      <c r="F397" s="18">
        <f>VLOOKUP(A397,All!O$2:P$465,2,FALSE)</f>
        <v>0</v>
      </c>
      <c r="G397" s="18" t="s">
        <v>1257</v>
      </c>
      <c r="H397" s="18">
        <v>1</v>
      </c>
      <c r="I397" s="18">
        <v>0</v>
      </c>
      <c r="J397" s="18">
        <v>0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0</v>
      </c>
      <c r="T397" s="18">
        <v>0</v>
      </c>
      <c r="U397" s="18">
        <v>0</v>
      </c>
      <c r="V397" s="18">
        <v>0</v>
      </c>
      <c r="W397" s="18">
        <v>0</v>
      </c>
      <c r="X397" s="18">
        <v>0</v>
      </c>
      <c r="Y397" s="18">
        <v>0</v>
      </c>
      <c r="Z397" s="18">
        <v>0</v>
      </c>
      <c r="AA397" s="18">
        <v>0</v>
      </c>
      <c r="AB397" s="18">
        <v>0</v>
      </c>
      <c r="AC397" s="18">
        <v>0</v>
      </c>
      <c r="AD397" s="18">
        <v>0</v>
      </c>
      <c r="AE397" s="18">
        <v>0</v>
      </c>
      <c r="AF397" s="18" t="s">
        <v>1257</v>
      </c>
      <c r="AG397" s="18">
        <v>0</v>
      </c>
      <c r="AH397" s="18">
        <v>0</v>
      </c>
      <c r="AI397" s="18">
        <v>0</v>
      </c>
      <c r="AJ397" s="18">
        <v>0</v>
      </c>
      <c r="AK397" s="18">
        <v>0</v>
      </c>
      <c r="AL397" s="18">
        <v>0</v>
      </c>
      <c r="AM397" s="18">
        <v>0</v>
      </c>
      <c r="AN397" s="18">
        <v>0</v>
      </c>
      <c r="AO397" s="18">
        <v>0</v>
      </c>
      <c r="AP397" s="21">
        <v>0</v>
      </c>
      <c r="AQ397" s="18">
        <v>0</v>
      </c>
      <c r="AR397" s="18">
        <v>0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18">
        <v>0</v>
      </c>
      <c r="AY397" s="18">
        <v>0</v>
      </c>
      <c r="AZ397" s="18">
        <v>0</v>
      </c>
      <c r="BA397" s="18">
        <v>0</v>
      </c>
      <c r="BB397" s="18">
        <v>0</v>
      </c>
      <c r="BC397" s="18">
        <v>0</v>
      </c>
      <c r="BD397" s="18">
        <v>0</v>
      </c>
      <c r="BE397" s="18">
        <v>0</v>
      </c>
      <c r="BF397" s="18">
        <v>0</v>
      </c>
      <c r="BG397" s="18">
        <v>0</v>
      </c>
      <c r="BH397" s="18">
        <v>0</v>
      </c>
      <c r="BI397" s="18">
        <v>0</v>
      </c>
      <c r="BJ397" s="18">
        <v>0</v>
      </c>
      <c r="BK397" s="18">
        <v>0</v>
      </c>
      <c r="BL397" s="18">
        <v>0</v>
      </c>
      <c r="BM397" s="18">
        <v>0</v>
      </c>
      <c r="BN397" s="18">
        <v>0</v>
      </c>
      <c r="BO397" s="18">
        <v>0</v>
      </c>
      <c r="BP397" s="18">
        <v>0</v>
      </c>
      <c r="BQ397" s="18">
        <v>0</v>
      </c>
      <c r="BR397" s="18">
        <v>0</v>
      </c>
      <c r="BS397" s="18">
        <v>0</v>
      </c>
      <c r="BT397" s="18">
        <v>0</v>
      </c>
      <c r="BU397" s="18">
        <v>0</v>
      </c>
      <c r="BV397" s="18">
        <v>0</v>
      </c>
      <c r="BW397" s="18">
        <v>0</v>
      </c>
      <c r="BX397" s="18">
        <v>0</v>
      </c>
      <c r="BY397" s="18">
        <v>0</v>
      </c>
      <c r="BZ397" s="18">
        <v>0</v>
      </c>
      <c r="CA397" s="18">
        <v>0</v>
      </c>
      <c r="CB397" s="18">
        <v>0</v>
      </c>
      <c r="CC397" s="18">
        <v>0</v>
      </c>
      <c r="CD397" s="18">
        <v>0</v>
      </c>
    </row>
    <row r="398" spans="1:82">
      <c r="A398" s="18" t="s">
        <v>1258</v>
      </c>
      <c r="B398" s="18" t="str">
        <f>VLOOKUP(A398,All!H$2:J$465,3,FALSE)</f>
        <v>CHL | MAUCO</v>
      </c>
      <c r="C398" s="18"/>
      <c r="D398" s="18"/>
      <c r="E398" s="18">
        <f>VLOOKUP(A398,All!L$2:N$465,3,FALSE)</f>
        <v>1193</v>
      </c>
      <c r="F398" s="18">
        <f>VLOOKUP(A398,All!O$2:P$465,2,FALSE)</f>
        <v>0</v>
      </c>
      <c r="G398" s="18" t="s">
        <v>1258</v>
      </c>
      <c r="H398" s="18">
        <v>1</v>
      </c>
      <c r="I398" s="18">
        <v>0</v>
      </c>
      <c r="J398" s="18">
        <v>0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0</v>
      </c>
      <c r="T398" s="18">
        <v>0</v>
      </c>
      <c r="U398" s="18">
        <v>0</v>
      </c>
      <c r="V398" s="18">
        <v>0</v>
      </c>
      <c r="W398" s="18">
        <v>0</v>
      </c>
      <c r="X398" s="18">
        <v>0</v>
      </c>
      <c r="Y398" s="18">
        <v>0</v>
      </c>
      <c r="Z398" s="18">
        <v>0</v>
      </c>
      <c r="AA398" s="18">
        <v>0</v>
      </c>
      <c r="AB398" s="18">
        <v>0</v>
      </c>
      <c r="AC398" s="18">
        <v>0</v>
      </c>
      <c r="AD398" s="18">
        <v>0</v>
      </c>
      <c r="AE398" s="18">
        <v>0</v>
      </c>
      <c r="AF398" s="18" t="s">
        <v>1258</v>
      </c>
      <c r="AG398" s="18">
        <v>0</v>
      </c>
      <c r="AH398" s="18">
        <v>0</v>
      </c>
      <c r="AI398" s="18">
        <v>0</v>
      </c>
      <c r="AJ398" s="18">
        <v>0</v>
      </c>
      <c r="AK398" s="18">
        <v>0</v>
      </c>
      <c r="AL398" s="18">
        <v>0</v>
      </c>
      <c r="AM398" s="18">
        <v>0</v>
      </c>
      <c r="AN398" s="18">
        <v>0</v>
      </c>
      <c r="AO398" s="18">
        <v>0</v>
      </c>
      <c r="AP398" s="21">
        <v>0</v>
      </c>
      <c r="AQ398" s="18">
        <v>0</v>
      </c>
      <c r="AR398" s="18">
        <v>0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18">
        <v>0</v>
      </c>
      <c r="AY398" s="18">
        <v>0</v>
      </c>
      <c r="AZ398" s="18">
        <v>0</v>
      </c>
      <c r="BA398" s="18">
        <v>0</v>
      </c>
      <c r="BB398" s="18">
        <v>0</v>
      </c>
      <c r="BC398" s="18">
        <v>0</v>
      </c>
      <c r="BD398" s="18">
        <v>0</v>
      </c>
      <c r="BE398" s="18">
        <v>0</v>
      </c>
      <c r="BF398" s="18">
        <v>0</v>
      </c>
      <c r="BG398" s="18">
        <v>0</v>
      </c>
      <c r="BH398" s="18">
        <v>0</v>
      </c>
      <c r="BI398" s="18">
        <v>0</v>
      </c>
      <c r="BJ398" s="18">
        <v>0</v>
      </c>
      <c r="BK398" s="18">
        <v>0</v>
      </c>
      <c r="BL398" s="18">
        <v>0</v>
      </c>
      <c r="BM398" s="18">
        <v>0</v>
      </c>
      <c r="BN398" s="18">
        <v>0</v>
      </c>
      <c r="BO398" s="18">
        <v>0</v>
      </c>
      <c r="BP398" s="18">
        <v>0</v>
      </c>
      <c r="BQ398" s="18">
        <v>0</v>
      </c>
      <c r="BR398" s="18">
        <v>0</v>
      </c>
      <c r="BS398" s="18">
        <v>0</v>
      </c>
      <c r="BT398" s="18">
        <v>0</v>
      </c>
      <c r="BU398" s="18">
        <v>0</v>
      </c>
      <c r="BV398" s="18">
        <v>0</v>
      </c>
      <c r="BW398" s="18">
        <v>0</v>
      </c>
      <c r="BX398" s="18">
        <v>0</v>
      </c>
      <c r="BY398" s="18">
        <v>0</v>
      </c>
      <c r="BZ398" s="18">
        <v>0</v>
      </c>
      <c r="CA398" s="18">
        <v>0</v>
      </c>
      <c r="CB398" s="18">
        <v>0</v>
      </c>
      <c r="CC398" s="18">
        <v>0</v>
      </c>
      <c r="CD398" s="18">
        <v>0</v>
      </c>
    </row>
    <row r="399" spans="1:82">
      <c r="A399" s="18" t="s">
        <v>1392</v>
      </c>
      <c r="B399" s="18" t="str">
        <f>VLOOKUP(A399,All!H$2:J$465,3,FALSE)</f>
        <v>CHL | MAUCO</v>
      </c>
      <c r="C399" s="18"/>
      <c r="D399" s="18"/>
      <c r="E399" s="18">
        <f>VLOOKUP(A399,All!L$2:N$465,3,FALSE)</f>
        <v>1193</v>
      </c>
      <c r="F399" s="18">
        <f>VLOOKUP(A399,All!O$2:P$465,2,FALSE)</f>
        <v>0</v>
      </c>
      <c r="G399" s="18" t="s">
        <v>1392</v>
      </c>
      <c r="H399" s="18">
        <v>1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  <c r="U399" s="18">
        <v>0</v>
      </c>
      <c r="V399" s="18">
        <v>0</v>
      </c>
      <c r="W399" s="18">
        <v>0</v>
      </c>
      <c r="X399" s="18">
        <v>0</v>
      </c>
      <c r="Y399" s="18">
        <v>0</v>
      </c>
      <c r="Z399" s="18">
        <v>0</v>
      </c>
      <c r="AA399" s="18">
        <v>0</v>
      </c>
      <c r="AB399" s="18">
        <v>0</v>
      </c>
      <c r="AC399" s="18">
        <v>0</v>
      </c>
      <c r="AD399" s="18">
        <v>0</v>
      </c>
      <c r="AE399" s="18">
        <v>0</v>
      </c>
      <c r="AF399" s="18" t="s">
        <v>1392</v>
      </c>
      <c r="AG399" s="18">
        <v>0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8">
        <v>0</v>
      </c>
      <c r="AN399" s="18">
        <v>0</v>
      </c>
      <c r="AO399" s="18">
        <v>0</v>
      </c>
      <c r="AP399" s="21">
        <v>0</v>
      </c>
      <c r="AQ399" s="18">
        <v>0</v>
      </c>
      <c r="AR399" s="18">
        <v>0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18">
        <v>0</v>
      </c>
      <c r="AY399" s="18">
        <v>0</v>
      </c>
      <c r="AZ399" s="18">
        <v>0</v>
      </c>
      <c r="BA399" s="18">
        <v>0</v>
      </c>
      <c r="BB399" s="18">
        <v>0</v>
      </c>
      <c r="BC399" s="18">
        <v>0</v>
      </c>
      <c r="BD399" s="18">
        <v>0</v>
      </c>
      <c r="BE399" s="18">
        <v>0</v>
      </c>
      <c r="BF399" s="18">
        <v>0</v>
      </c>
      <c r="BG399" s="18">
        <v>0</v>
      </c>
      <c r="BH399" s="18">
        <v>0</v>
      </c>
      <c r="BI399" s="18">
        <v>0</v>
      </c>
      <c r="BJ399" s="18">
        <v>0</v>
      </c>
      <c r="BK399" s="18">
        <v>0</v>
      </c>
      <c r="BL399" s="18">
        <v>0</v>
      </c>
      <c r="BM399" s="18">
        <v>0</v>
      </c>
      <c r="BN399" s="18">
        <v>0</v>
      </c>
      <c r="BO399" s="18">
        <v>0</v>
      </c>
      <c r="BP399" s="18">
        <v>0</v>
      </c>
      <c r="BQ399" s="18">
        <v>0</v>
      </c>
      <c r="BR399" s="18">
        <v>0</v>
      </c>
      <c r="BS399" s="18">
        <v>0</v>
      </c>
      <c r="BT399" s="18">
        <v>0</v>
      </c>
      <c r="BU399" s="18">
        <v>0</v>
      </c>
      <c r="BV399" s="18">
        <v>0</v>
      </c>
      <c r="BW399" s="18">
        <v>0</v>
      </c>
      <c r="BX399" s="18">
        <v>0</v>
      </c>
      <c r="BY399" s="18">
        <v>0</v>
      </c>
      <c r="BZ399" s="18">
        <v>0</v>
      </c>
      <c r="CA399" s="18">
        <v>0</v>
      </c>
      <c r="CB399" s="18">
        <v>0</v>
      </c>
      <c r="CC399" s="18">
        <v>0</v>
      </c>
      <c r="CD399" s="18">
        <v>0</v>
      </c>
    </row>
    <row r="400" spans="1:82">
      <c r="A400" s="18" t="s">
        <v>1393</v>
      </c>
      <c r="B400" s="18" t="str">
        <f>VLOOKUP(A400,All!H$2:J$465,3,FALSE)</f>
        <v>CHL | MAUCO</v>
      </c>
      <c r="C400" s="18"/>
      <c r="D400" s="18"/>
      <c r="E400" s="18">
        <f>VLOOKUP(A400,All!L$2:N$465,3,FALSE)</f>
        <v>1193</v>
      </c>
      <c r="F400" s="18">
        <f>VLOOKUP(A400,All!O$2:P$465,2,FALSE)</f>
        <v>0</v>
      </c>
      <c r="G400" s="18" t="s">
        <v>1393</v>
      </c>
      <c r="H400" s="18">
        <v>1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  <c r="U400" s="18">
        <v>0</v>
      </c>
      <c r="V400" s="18">
        <v>0</v>
      </c>
      <c r="W400" s="18">
        <v>0</v>
      </c>
      <c r="X400" s="18">
        <v>0</v>
      </c>
      <c r="Y400" s="18">
        <v>0</v>
      </c>
      <c r="Z400" s="18">
        <v>0</v>
      </c>
      <c r="AA400" s="18">
        <v>0</v>
      </c>
      <c r="AB400" s="18">
        <v>0</v>
      </c>
      <c r="AC400" s="18">
        <v>0</v>
      </c>
      <c r="AD400" s="18">
        <v>0</v>
      </c>
      <c r="AE400" s="18">
        <v>0</v>
      </c>
      <c r="AF400" s="18" t="s">
        <v>1393</v>
      </c>
      <c r="AG400" s="18">
        <v>0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8">
        <v>0</v>
      </c>
      <c r="AN400" s="18">
        <v>0</v>
      </c>
      <c r="AO400" s="18">
        <v>0</v>
      </c>
      <c r="AP400" s="21">
        <v>0</v>
      </c>
      <c r="AQ400" s="18">
        <v>0</v>
      </c>
      <c r="AR400" s="18">
        <v>0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18">
        <v>0</v>
      </c>
      <c r="AY400" s="18">
        <v>0</v>
      </c>
      <c r="AZ400" s="18">
        <v>0</v>
      </c>
      <c r="BA400" s="18">
        <v>0</v>
      </c>
      <c r="BB400" s="18">
        <v>0</v>
      </c>
      <c r="BC400" s="18">
        <v>0</v>
      </c>
      <c r="BD400" s="18">
        <v>0</v>
      </c>
      <c r="BE400" s="18">
        <v>0</v>
      </c>
      <c r="BF400" s="18">
        <v>0</v>
      </c>
      <c r="BG400" s="18">
        <v>0</v>
      </c>
      <c r="BH400" s="18">
        <v>0</v>
      </c>
      <c r="BI400" s="18">
        <v>0</v>
      </c>
      <c r="BJ400" s="18">
        <v>0</v>
      </c>
      <c r="BK400" s="18">
        <v>0</v>
      </c>
      <c r="BL400" s="18">
        <v>0</v>
      </c>
      <c r="BM400" s="18">
        <v>0</v>
      </c>
      <c r="BN400" s="18">
        <v>0</v>
      </c>
      <c r="BO400" s="18">
        <v>0</v>
      </c>
      <c r="BP400" s="18">
        <v>0</v>
      </c>
      <c r="BQ400" s="18">
        <v>0</v>
      </c>
      <c r="BR400" s="18">
        <v>0</v>
      </c>
      <c r="BS400" s="18">
        <v>0</v>
      </c>
      <c r="BT400" s="18">
        <v>0</v>
      </c>
      <c r="BU400" s="18">
        <v>0</v>
      </c>
      <c r="BV400" s="18">
        <v>0</v>
      </c>
      <c r="BW400" s="18">
        <v>0</v>
      </c>
      <c r="BX400" s="18">
        <v>0</v>
      </c>
      <c r="BY400" s="18">
        <v>0</v>
      </c>
      <c r="BZ400" s="18">
        <v>0</v>
      </c>
      <c r="CA400" s="18">
        <v>0</v>
      </c>
      <c r="CB400" s="18">
        <v>0</v>
      </c>
      <c r="CC400" s="18">
        <v>0</v>
      </c>
      <c r="CD400" s="18">
        <v>0</v>
      </c>
    </row>
    <row r="401" spans="1:82">
      <c r="A401" s="18" t="s">
        <v>1203</v>
      </c>
      <c r="B401" s="18" t="str">
        <f>VLOOKUP(A401,All!H$2:J$465,3,FALSE)</f>
        <v>CHL | MAUCO</v>
      </c>
      <c r="C401" s="18"/>
      <c r="D401" s="18"/>
      <c r="E401" s="18">
        <f>VLOOKUP(A401,All!L$2:N$465,3,FALSE)</f>
        <v>1196</v>
      </c>
      <c r="F401" s="18">
        <f>VLOOKUP(A401,All!O$2:P$465,2,FALSE)</f>
        <v>0</v>
      </c>
      <c r="G401" s="18" t="s">
        <v>1203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1</v>
      </c>
      <c r="U401" s="18">
        <v>0</v>
      </c>
      <c r="V401" s="18">
        <v>0</v>
      </c>
      <c r="W401" s="18">
        <v>0</v>
      </c>
      <c r="X401" s="18">
        <v>0</v>
      </c>
      <c r="Y401" s="18">
        <v>0</v>
      </c>
      <c r="Z401" s="18">
        <v>0</v>
      </c>
      <c r="AA401" s="18">
        <v>0</v>
      </c>
      <c r="AB401" s="18">
        <v>0</v>
      </c>
      <c r="AC401" s="18">
        <v>0</v>
      </c>
      <c r="AD401" s="18">
        <v>0</v>
      </c>
      <c r="AE401" s="18">
        <v>0</v>
      </c>
      <c r="AF401" s="18" t="s">
        <v>1203</v>
      </c>
      <c r="AG401" s="18">
        <v>0</v>
      </c>
      <c r="AH401" s="18">
        <v>0</v>
      </c>
      <c r="AI401" s="18">
        <v>0</v>
      </c>
      <c r="AJ401" s="18">
        <v>0</v>
      </c>
      <c r="AK401" s="18">
        <v>0</v>
      </c>
      <c r="AL401" s="18">
        <v>1</v>
      </c>
      <c r="AM401" s="18">
        <v>0</v>
      </c>
      <c r="AN401" s="18">
        <v>0</v>
      </c>
      <c r="AO401" s="18">
        <v>0</v>
      </c>
      <c r="AP401" s="21">
        <v>0</v>
      </c>
      <c r="AQ401" s="18">
        <v>1</v>
      </c>
      <c r="AR401" s="18">
        <v>0</v>
      </c>
      <c r="AS401" s="18">
        <v>0</v>
      </c>
      <c r="AT401" s="18">
        <v>0</v>
      </c>
      <c r="AU401" s="18">
        <v>0</v>
      </c>
      <c r="AV401" s="18">
        <v>1</v>
      </c>
      <c r="AW401" s="18">
        <v>0</v>
      </c>
      <c r="AX401" s="18">
        <v>1</v>
      </c>
      <c r="AY401" s="18">
        <v>1</v>
      </c>
      <c r="AZ401" s="18">
        <v>0</v>
      </c>
      <c r="BA401" s="18">
        <v>0</v>
      </c>
      <c r="BB401" s="18">
        <v>0</v>
      </c>
      <c r="BC401" s="18">
        <v>0</v>
      </c>
      <c r="BD401" s="18">
        <v>0</v>
      </c>
      <c r="BE401" s="18">
        <v>0</v>
      </c>
      <c r="BF401" s="18">
        <v>0</v>
      </c>
      <c r="BG401" s="18">
        <v>0</v>
      </c>
      <c r="BH401" s="18">
        <v>0</v>
      </c>
      <c r="BI401" s="18">
        <v>0</v>
      </c>
      <c r="BJ401" s="18">
        <v>0</v>
      </c>
      <c r="BK401" s="18">
        <v>0</v>
      </c>
      <c r="BL401" s="18">
        <v>1</v>
      </c>
      <c r="BM401" s="18">
        <v>0</v>
      </c>
      <c r="BN401" s="18">
        <v>0</v>
      </c>
      <c r="BO401" s="18">
        <v>0</v>
      </c>
      <c r="BP401" s="18">
        <v>0</v>
      </c>
      <c r="BQ401" s="18">
        <v>0</v>
      </c>
      <c r="BR401" s="18">
        <v>0</v>
      </c>
      <c r="BS401" s="18">
        <v>0</v>
      </c>
      <c r="BT401" s="18">
        <v>0</v>
      </c>
      <c r="BU401" s="18">
        <v>0</v>
      </c>
      <c r="BV401" s="18">
        <v>0</v>
      </c>
      <c r="BW401" s="18">
        <v>0</v>
      </c>
      <c r="BX401" s="18">
        <v>0</v>
      </c>
      <c r="BY401" s="18">
        <v>0</v>
      </c>
      <c r="BZ401" s="18">
        <v>0</v>
      </c>
      <c r="CA401" s="18">
        <v>0</v>
      </c>
      <c r="CB401" s="18">
        <v>0</v>
      </c>
      <c r="CC401" s="18">
        <v>0</v>
      </c>
      <c r="CD401" s="18">
        <v>0</v>
      </c>
    </row>
    <row r="402" spans="1:82">
      <c r="A402" s="18" t="s">
        <v>1307</v>
      </c>
      <c r="B402" s="18" t="str">
        <f>VLOOKUP(A402,All!H$2:J$465,3,FALSE)</f>
        <v>CHL | MAUCO</v>
      </c>
      <c r="C402" s="18"/>
      <c r="D402" s="18"/>
      <c r="E402" s="18">
        <f>VLOOKUP(A402,All!L$2:N$465,3,FALSE)</f>
        <v>1308</v>
      </c>
      <c r="F402" s="18">
        <f>VLOOKUP(A402,All!O$2:P$465,2,FALSE)</f>
        <v>0</v>
      </c>
      <c r="G402" s="18" t="s">
        <v>1307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1</v>
      </c>
      <c r="U402" s="18">
        <v>0</v>
      </c>
      <c r="V402" s="18">
        <v>0</v>
      </c>
      <c r="W402" s="18">
        <v>0</v>
      </c>
      <c r="X402" s="18">
        <v>0</v>
      </c>
      <c r="Y402" s="18">
        <v>0</v>
      </c>
      <c r="Z402" s="18">
        <v>0</v>
      </c>
      <c r="AA402" s="18">
        <v>0</v>
      </c>
      <c r="AB402" s="18">
        <v>0</v>
      </c>
      <c r="AC402" s="18">
        <v>0</v>
      </c>
      <c r="AD402" s="18">
        <v>0</v>
      </c>
      <c r="AE402" s="18">
        <v>0</v>
      </c>
      <c r="AF402" s="18" t="s">
        <v>1307</v>
      </c>
      <c r="AG402" s="18">
        <v>0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8">
        <v>0</v>
      </c>
      <c r="AN402" s="18">
        <v>0</v>
      </c>
      <c r="AO402" s="18">
        <v>0</v>
      </c>
      <c r="AP402" s="21">
        <v>0</v>
      </c>
      <c r="AQ402" s="18">
        <v>0</v>
      </c>
      <c r="AR402" s="18">
        <v>0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18">
        <v>0</v>
      </c>
      <c r="BB402" s="18">
        <v>0</v>
      </c>
      <c r="BC402" s="18">
        <v>0</v>
      </c>
      <c r="BD402" s="18">
        <v>0</v>
      </c>
      <c r="BE402" s="18">
        <v>0</v>
      </c>
      <c r="BF402" s="18">
        <v>0</v>
      </c>
      <c r="BG402" s="18">
        <v>0</v>
      </c>
      <c r="BH402" s="18">
        <v>0</v>
      </c>
      <c r="BI402" s="18">
        <v>0</v>
      </c>
      <c r="BJ402" s="18">
        <v>0</v>
      </c>
      <c r="BK402" s="18">
        <v>0</v>
      </c>
      <c r="BL402" s="18">
        <v>0</v>
      </c>
      <c r="BM402" s="18">
        <v>0</v>
      </c>
      <c r="BN402" s="18">
        <v>0</v>
      </c>
      <c r="BO402" s="18">
        <v>0</v>
      </c>
      <c r="BP402" s="18">
        <v>0</v>
      </c>
      <c r="BQ402" s="18">
        <v>0</v>
      </c>
      <c r="BR402" s="18">
        <v>0</v>
      </c>
      <c r="BS402" s="18">
        <v>0</v>
      </c>
      <c r="BT402" s="18">
        <v>0</v>
      </c>
      <c r="BU402" s="18">
        <v>0</v>
      </c>
      <c r="BV402" s="18">
        <v>0</v>
      </c>
      <c r="BW402" s="18">
        <v>0</v>
      </c>
      <c r="BX402" s="18">
        <v>0</v>
      </c>
      <c r="BY402" s="18">
        <v>0</v>
      </c>
      <c r="BZ402" s="18">
        <v>0</v>
      </c>
      <c r="CA402" s="18">
        <v>0</v>
      </c>
      <c r="CB402" s="18">
        <v>0</v>
      </c>
      <c r="CC402" s="18">
        <v>0</v>
      </c>
      <c r="CD402" s="18">
        <v>0</v>
      </c>
    </row>
    <row r="403" spans="1:82">
      <c r="A403" s="18" t="s">
        <v>1308</v>
      </c>
      <c r="B403" s="18" t="str">
        <f>VLOOKUP(A403,All!H$2:J$465,3,FALSE)</f>
        <v>CHL | MAUCO</v>
      </c>
      <c r="C403" s="18"/>
      <c r="D403" s="18"/>
      <c r="E403" s="18">
        <f>VLOOKUP(A403,All!L$2:N$465,3,FALSE)</f>
        <v>1308</v>
      </c>
      <c r="F403" s="18">
        <f>VLOOKUP(A403,All!O$2:P$465,2,FALSE)</f>
        <v>0</v>
      </c>
      <c r="G403" s="18" t="s">
        <v>1308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1</v>
      </c>
      <c r="U403" s="18">
        <v>0</v>
      </c>
      <c r="V403" s="18">
        <v>0</v>
      </c>
      <c r="W403" s="18">
        <v>0</v>
      </c>
      <c r="X403" s="18">
        <v>0</v>
      </c>
      <c r="Y403" s="18">
        <v>0</v>
      </c>
      <c r="Z403" s="18">
        <v>0</v>
      </c>
      <c r="AA403" s="18">
        <v>0</v>
      </c>
      <c r="AB403" s="18">
        <v>0</v>
      </c>
      <c r="AC403" s="18">
        <v>0</v>
      </c>
      <c r="AD403" s="18">
        <v>0</v>
      </c>
      <c r="AE403" s="18">
        <v>0</v>
      </c>
      <c r="AF403" s="18" t="s">
        <v>1308</v>
      </c>
      <c r="AG403" s="18">
        <v>0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8">
        <v>0</v>
      </c>
      <c r="AN403" s="18">
        <v>0</v>
      </c>
      <c r="AO403" s="18">
        <v>0</v>
      </c>
      <c r="AP403" s="21">
        <v>0</v>
      </c>
      <c r="AQ403" s="18">
        <v>0</v>
      </c>
      <c r="AR403" s="18">
        <v>0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18">
        <v>0</v>
      </c>
      <c r="AY403" s="18">
        <v>0</v>
      </c>
      <c r="AZ403" s="18">
        <v>0</v>
      </c>
      <c r="BA403" s="18">
        <v>0</v>
      </c>
      <c r="BB403" s="18">
        <v>0</v>
      </c>
      <c r="BC403" s="18">
        <v>0</v>
      </c>
      <c r="BD403" s="18">
        <v>0</v>
      </c>
      <c r="BE403" s="18">
        <v>0</v>
      </c>
      <c r="BF403" s="18">
        <v>0</v>
      </c>
      <c r="BG403" s="18">
        <v>0</v>
      </c>
      <c r="BH403" s="18">
        <v>0</v>
      </c>
      <c r="BI403" s="18">
        <v>0</v>
      </c>
      <c r="BJ403" s="18">
        <v>0</v>
      </c>
      <c r="BK403" s="18">
        <v>0</v>
      </c>
      <c r="BL403" s="18">
        <v>0</v>
      </c>
      <c r="BM403" s="18">
        <v>0</v>
      </c>
      <c r="BN403" s="18">
        <v>0</v>
      </c>
      <c r="BO403" s="18">
        <v>0</v>
      </c>
      <c r="BP403" s="18">
        <v>0</v>
      </c>
      <c r="BQ403" s="18">
        <v>0</v>
      </c>
      <c r="BR403" s="18">
        <v>0</v>
      </c>
      <c r="BS403" s="18">
        <v>0</v>
      </c>
      <c r="BT403" s="18">
        <v>0</v>
      </c>
      <c r="BU403" s="18">
        <v>0</v>
      </c>
      <c r="BV403" s="18">
        <v>0</v>
      </c>
      <c r="BW403" s="18">
        <v>0</v>
      </c>
      <c r="BX403" s="18">
        <v>0</v>
      </c>
      <c r="BY403" s="18">
        <v>0</v>
      </c>
      <c r="BZ403" s="18">
        <v>0</v>
      </c>
      <c r="CA403" s="18">
        <v>0</v>
      </c>
      <c r="CB403" s="18">
        <v>0</v>
      </c>
      <c r="CC403" s="18">
        <v>0</v>
      </c>
      <c r="CD403" s="18">
        <v>0</v>
      </c>
    </row>
    <row r="404" spans="1:82">
      <c r="A404" s="18" t="s">
        <v>1313</v>
      </c>
      <c r="B404" s="18" t="str">
        <f>VLOOKUP(A404,All!H$2:J$465,3,FALSE)</f>
        <v>CHL | MAUCO</v>
      </c>
      <c r="C404" s="18"/>
      <c r="D404" s="18"/>
      <c r="E404" s="18">
        <f>VLOOKUP(A404,All!L$2:N$465,3,FALSE)</f>
        <v>1308</v>
      </c>
      <c r="F404" s="18">
        <f>VLOOKUP(A404,All!O$2:P$465,2,FALSE)</f>
        <v>1</v>
      </c>
      <c r="G404" s="18" t="s">
        <v>1313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1</v>
      </c>
      <c r="U404" s="18">
        <v>0</v>
      </c>
      <c r="V404" s="18">
        <v>0</v>
      </c>
      <c r="W404" s="18">
        <v>0</v>
      </c>
      <c r="X404" s="18">
        <v>0</v>
      </c>
      <c r="Y404" s="18">
        <v>0</v>
      </c>
      <c r="Z404" s="18">
        <v>0</v>
      </c>
      <c r="AA404" s="18">
        <v>0</v>
      </c>
      <c r="AB404" s="18">
        <v>0</v>
      </c>
      <c r="AC404" s="18">
        <v>0</v>
      </c>
      <c r="AD404" s="18">
        <v>0</v>
      </c>
      <c r="AE404" s="18">
        <v>0</v>
      </c>
      <c r="AF404" s="18" t="s">
        <v>1313</v>
      </c>
      <c r="AG404" s="18">
        <v>0</v>
      </c>
      <c r="AH404" s="18">
        <v>0</v>
      </c>
      <c r="AI404" s="18">
        <v>0</v>
      </c>
      <c r="AJ404" s="18">
        <v>0</v>
      </c>
      <c r="AK404" s="18">
        <v>0</v>
      </c>
      <c r="AL404" s="18">
        <v>0</v>
      </c>
      <c r="AM404" s="18">
        <v>0</v>
      </c>
      <c r="AN404" s="18">
        <v>0</v>
      </c>
      <c r="AO404" s="18">
        <v>0</v>
      </c>
      <c r="AP404" s="21">
        <v>0</v>
      </c>
      <c r="AQ404" s="18">
        <v>0</v>
      </c>
      <c r="AR404" s="18">
        <v>0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18">
        <v>0</v>
      </c>
      <c r="AY404" s="18">
        <v>0</v>
      </c>
      <c r="AZ404" s="18">
        <v>0</v>
      </c>
      <c r="BA404" s="18">
        <v>0</v>
      </c>
      <c r="BB404" s="18">
        <v>0</v>
      </c>
      <c r="BC404" s="18">
        <v>0</v>
      </c>
      <c r="BD404" s="18">
        <v>0</v>
      </c>
      <c r="BE404" s="18">
        <v>0</v>
      </c>
      <c r="BF404" s="18">
        <v>0</v>
      </c>
      <c r="BG404" s="18">
        <v>0</v>
      </c>
      <c r="BH404" s="18">
        <v>0</v>
      </c>
      <c r="BI404" s="18">
        <v>0</v>
      </c>
      <c r="BJ404" s="18">
        <v>0</v>
      </c>
      <c r="BK404" s="18">
        <v>0</v>
      </c>
      <c r="BL404" s="18">
        <v>0</v>
      </c>
      <c r="BM404" s="18">
        <v>0</v>
      </c>
      <c r="BN404" s="18">
        <v>0</v>
      </c>
      <c r="BO404" s="18">
        <v>0</v>
      </c>
      <c r="BP404" s="18">
        <v>0</v>
      </c>
      <c r="BQ404" s="18">
        <v>0</v>
      </c>
      <c r="BR404" s="18">
        <v>0</v>
      </c>
      <c r="BS404" s="18">
        <v>0</v>
      </c>
      <c r="BT404" s="18">
        <v>0</v>
      </c>
      <c r="BU404" s="18">
        <v>0</v>
      </c>
      <c r="BV404" s="18">
        <v>0</v>
      </c>
      <c r="BW404" s="18">
        <v>0</v>
      </c>
      <c r="BX404" s="18">
        <v>0</v>
      </c>
      <c r="BY404" s="18">
        <v>0</v>
      </c>
      <c r="BZ404" s="18">
        <v>0</v>
      </c>
      <c r="CA404" s="18">
        <v>0</v>
      </c>
      <c r="CB404" s="18">
        <v>0</v>
      </c>
      <c r="CC404" s="18">
        <v>0</v>
      </c>
      <c r="CD404" s="18">
        <v>0</v>
      </c>
    </row>
    <row r="405" spans="1:82">
      <c r="A405" s="18" t="s">
        <v>1127</v>
      </c>
      <c r="B405" s="18" t="str">
        <f>VLOOKUP(A405,All!H$2:J$465,3,FALSE)</f>
        <v>CHL | Hospital Padre Hurtado</v>
      </c>
      <c r="C405" s="18"/>
      <c r="D405" s="18"/>
      <c r="E405" s="18">
        <f>VLOOKUP(A405,All!L$2:N$465,3,FALSE)</f>
        <v>1415</v>
      </c>
      <c r="F405" s="18">
        <f>VLOOKUP(A405,All!O$2:P$465,2,FALSE)</f>
        <v>0</v>
      </c>
      <c r="G405" s="18" t="s">
        <v>1127</v>
      </c>
      <c r="H405" s="18">
        <v>1</v>
      </c>
      <c r="I405" s="18">
        <v>0</v>
      </c>
      <c r="J405" s="18">
        <v>0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  <c r="U405" s="18">
        <v>0</v>
      </c>
      <c r="V405" s="18">
        <v>0</v>
      </c>
      <c r="W405" s="18">
        <v>0</v>
      </c>
      <c r="X405" s="18">
        <v>0</v>
      </c>
      <c r="Y405" s="18">
        <v>0</v>
      </c>
      <c r="Z405" s="18">
        <v>0</v>
      </c>
      <c r="AA405" s="18">
        <v>0</v>
      </c>
      <c r="AB405" s="18">
        <v>0</v>
      </c>
      <c r="AC405" s="18">
        <v>0</v>
      </c>
      <c r="AD405" s="18">
        <v>0</v>
      </c>
      <c r="AE405" s="18">
        <v>0</v>
      </c>
      <c r="AF405" s="18" t="s">
        <v>1127</v>
      </c>
      <c r="AG405" s="18">
        <v>0</v>
      </c>
      <c r="AH405" s="18">
        <v>0</v>
      </c>
      <c r="AI405" s="18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21">
        <v>0</v>
      </c>
      <c r="AQ405" s="18">
        <v>0</v>
      </c>
      <c r="AR405" s="18">
        <v>0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18">
        <v>0</v>
      </c>
      <c r="AY405" s="18">
        <v>0</v>
      </c>
      <c r="AZ405" s="18">
        <v>0</v>
      </c>
      <c r="BA405" s="18">
        <v>0</v>
      </c>
      <c r="BB405" s="18">
        <v>0</v>
      </c>
      <c r="BC405" s="18">
        <v>0</v>
      </c>
      <c r="BD405" s="18">
        <v>0</v>
      </c>
      <c r="BE405" s="18">
        <v>0</v>
      </c>
      <c r="BF405" s="18">
        <v>0</v>
      </c>
      <c r="BG405" s="18">
        <v>0</v>
      </c>
      <c r="BH405" s="18">
        <v>0</v>
      </c>
      <c r="BI405" s="18">
        <v>0</v>
      </c>
      <c r="BJ405" s="18">
        <v>0</v>
      </c>
      <c r="BK405" s="18">
        <v>0</v>
      </c>
      <c r="BL405" s="18">
        <v>0</v>
      </c>
      <c r="BM405" s="18">
        <v>0</v>
      </c>
      <c r="BN405" s="18">
        <v>0</v>
      </c>
      <c r="BO405" s="18">
        <v>0</v>
      </c>
      <c r="BP405" s="18">
        <v>0</v>
      </c>
      <c r="BQ405" s="18">
        <v>0</v>
      </c>
      <c r="BR405" s="18">
        <v>0</v>
      </c>
      <c r="BS405" s="18">
        <v>0</v>
      </c>
      <c r="BT405" s="18">
        <v>0</v>
      </c>
      <c r="BU405" s="18">
        <v>0</v>
      </c>
      <c r="BV405" s="18">
        <v>0</v>
      </c>
      <c r="BW405" s="18">
        <v>0</v>
      </c>
      <c r="BX405" s="18">
        <v>0</v>
      </c>
      <c r="BY405" s="18">
        <v>0</v>
      </c>
      <c r="BZ405" s="18">
        <v>0</v>
      </c>
      <c r="CA405" s="18">
        <v>0</v>
      </c>
      <c r="CB405" s="18">
        <v>0</v>
      </c>
      <c r="CC405" s="18">
        <v>0</v>
      </c>
      <c r="CD405" s="18">
        <v>0</v>
      </c>
    </row>
    <row r="406" spans="1:82">
      <c r="A406" s="18" t="s">
        <v>1068</v>
      </c>
      <c r="B406" s="18" t="str">
        <f>VLOOKUP(A406,All!H$2:J$465,3,FALSE)</f>
        <v>CHL | Hospital Padre Hurtado</v>
      </c>
      <c r="C406" s="18"/>
      <c r="D406" s="18"/>
      <c r="E406" s="18">
        <f>VLOOKUP(A406,All!L$2:N$465,3,FALSE)</f>
        <v>1431</v>
      </c>
      <c r="F406" s="18">
        <f>VLOOKUP(A406,All!O$2:P$465,2,FALSE)</f>
        <v>1</v>
      </c>
      <c r="G406" s="18" t="s">
        <v>1068</v>
      </c>
      <c r="H406" s="18">
        <v>0</v>
      </c>
      <c r="I406" s="18">
        <v>0</v>
      </c>
      <c r="J406" s="18">
        <v>1</v>
      </c>
      <c r="K406" s="18">
        <v>0</v>
      </c>
      <c r="L406" s="18">
        <v>0</v>
      </c>
      <c r="M406" s="18">
        <v>1</v>
      </c>
      <c r="N406" s="18">
        <v>0</v>
      </c>
      <c r="O406" s="18">
        <v>0</v>
      </c>
      <c r="P406" s="18">
        <v>1</v>
      </c>
      <c r="Q406" s="18">
        <v>0</v>
      </c>
      <c r="R406" s="18">
        <v>0</v>
      </c>
      <c r="S406" s="18">
        <v>1</v>
      </c>
      <c r="T406" s="18">
        <v>0</v>
      </c>
      <c r="U406" s="18">
        <v>0</v>
      </c>
      <c r="V406" s="18">
        <v>0</v>
      </c>
      <c r="W406" s="18">
        <v>0</v>
      </c>
      <c r="X406" s="18">
        <v>0</v>
      </c>
      <c r="Y406" s="18">
        <v>0</v>
      </c>
      <c r="Z406" s="18">
        <v>0</v>
      </c>
      <c r="AA406" s="18">
        <v>0</v>
      </c>
      <c r="AB406" s="18">
        <v>0</v>
      </c>
      <c r="AC406" s="18">
        <v>0</v>
      </c>
      <c r="AD406" s="18">
        <v>0</v>
      </c>
      <c r="AE406" s="18">
        <v>0</v>
      </c>
      <c r="AF406" s="18" t="s">
        <v>1068</v>
      </c>
      <c r="AG406" s="18">
        <v>0</v>
      </c>
      <c r="AH406" s="18">
        <v>0</v>
      </c>
      <c r="AI406" s="18">
        <v>1</v>
      </c>
      <c r="AJ406" s="18">
        <v>1</v>
      </c>
      <c r="AK406" s="18">
        <v>0</v>
      </c>
      <c r="AL406" s="18">
        <v>1</v>
      </c>
      <c r="AM406" s="18">
        <v>0</v>
      </c>
      <c r="AN406" s="18">
        <v>0</v>
      </c>
      <c r="AO406" s="18">
        <v>0</v>
      </c>
      <c r="AP406" s="21">
        <v>0</v>
      </c>
      <c r="AQ406" s="18">
        <v>0</v>
      </c>
      <c r="AR406" s="18">
        <v>0</v>
      </c>
      <c r="AS406" s="18">
        <v>0</v>
      </c>
      <c r="AT406" s="18">
        <v>0</v>
      </c>
      <c r="AU406" s="18">
        <v>0</v>
      </c>
      <c r="AV406" s="18">
        <v>0</v>
      </c>
      <c r="AW406" s="18">
        <v>1</v>
      </c>
      <c r="AX406" s="18">
        <v>0</v>
      </c>
      <c r="AY406" s="18">
        <v>0</v>
      </c>
      <c r="AZ406" s="18">
        <v>1</v>
      </c>
      <c r="BA406" s="18">
        <v>0</v>
      </c>
      <c r="BB406" s="18">
        <v>0</v>
      </c>
      <c r="BC406" s="18">
        <v>0</v>
      </c>
      <c r="BD406" s="18">
        <v>0</v>
      </c>
      <c r="BE406" s="18">
        <v>0</v>
      </c>
      <c r="BF406" s="18">
        <v>0</v>
      </c>
      <c r="BG406" s="18">
        <v>1</v>
      </c>
      <c r="BH406" s="18">
        <v>0</v>
      </c>
      <c r="BI406" s="18">
        <v>0</v>
      </c>
      <c r="BJ406" s="18">
        <v>0</v>
      </c>
      <c r="BK406" s="18">
        <v>0</v>
      </c>
      <c r="BL406" s="18">
        <v>0</v>
      </c>
      <c r="BM406" s="18">
        <v>0</v>
      </c>
      <c r="BN406" s="18">
        <v>0</v>
      </c>
      <c r="BO406" s="18">
        <v>0</v>
      </c>
      <c r="BP406" s="18">
        <v>0</v>
      </c>
      <c r="BQ406" s="18">
        <v>0</v>
      </c>
      <c r="BR406" s="18">
        <v>0</v>
      </c>
      <c r="BS406" s="18">
        <v>0</v>
      </c>
      <c r="BT406" s="18">
        <v>-1</v>
      </c>
      <c r="BU406" s="18">
        <v>0</v>
      </c>
      <c r="BV406" s="18">
        <v>0</v>
      </c>
      <c r="BW406" s="18">
        <v>0</v>
      </c>
      <c r="BX406" s="18">
        <v>0</v>
      </c>
      <c r="BY406" s="18">
        <v>0</v>
      </c>
      <c r="BZ406" s="18">
        <v>0</v>
      </c>
      <c r="CA406" s="18">
        <v>0</v>
      </c>
      <c r="CB406" s="18">
        <v>0</v>
      </c>
      <c r="CC406" s="18">
        <v>0</v>
      </c>
      <c r="CD406" s="18">
        <v>0</v>
      </c>
    </row>
    <row r="407" spans="1:82">
      <c r="A407" s="18" t="s">
        <v>1090</v>
      </c>
      <c r="B407" s="18" t="str">
        <f>VLOOKUP(A407,All!H$2:J$465,3,FALSE)</f>
        <v>CHL | Hospital Padre Hurtado</v>
      </c>
      <c r="C407" s="18"/>
      <c r="D407" s="18"/>
      <c r="E407" s="18">
        <f>VLOOKUP(A407,All!L$2:N$465,3,FALSE)</f>
        <v>1431</v>
      </c>
      <c r="F407" s="18">
        <f>VLOOKUP(A407,All!O$2:P$465,2,FALSE)</f>
        <v>0</v>
      </c>
      <c r="G407" s="18" t="s">
        <v>1090</v>
      </c>
      <c r="H407" s="18">
        <v>0</v>
      </c>
      <c r="I407" s="18">
        <v>0</v>
      </c>
      <c r="J407" s="18">
        <v>1</v>
      </c>
      <c r="K407" s="18">
        <v>0</v>
      </c>
      <c r="L407" s="18">
        <v>0</v>
      </c>
      <c r="M407" s="18">
        <v>1</v>
      </c>
      <c r="N407" s="18">
        <v>0</v>
      </c>
      <c r="O407" s="18">
        <v>0</v>
      </c>
      <c r="P407" s="18">
        <v>1</v>
      </c>
      <c r="Q407" s="18">
        <v>0</v>
      </c>
      <c r="R407" s="18">
        <v>0</v>
      </c>
      <c r="S407" s="18">
        <v>1</v>
      </c>
      <c r="T407" s="18">
        <v>0</v>
      </c>
      <c r="U407" s="18">
        <v>0</v>
      </c>
      <c r="V407" s="18">
        <v>0</v>
      </c>
      <c r="W407" s="18">
        <v>0</v>
      </c>
      <c r="X407" s="18">
        <v>0</v>
      </c>
      <c r="Y407" s="18">
        <v>0</v>
      </c>
      <c r="Z407" s="18">
        <v>0</v>
      </c>
      <c r="AA407" s="18">
        <v>0</v>
      </c>
      <c r="AB407" s="18">
        <v>0</v>
      </c>
      <c r="AC407" s="18">
        <v>0</v>
      </c>
      <c r="AD407" s="18">
        <v>0</v>
      </c>
      <c r="AE407" s="18">
        <v>0</v>
      </c>
      <c r="AF407" s="18" t="s">
        <v>1090</v>
      </c>
      <c r="AG407" s="18">
        <v>0</v>
      </c>
      <c r="AH407" s="18">
        <v>0</v>
      </c>
      <c r="AI407" s="18">
        <v>1</v>
      </c>
      <c r="AJ407" s="18">
        <v>1</v>
      </c>
      <c r="AK407" s="18">
        <v>0</v>
      </c>
      <c r="AL407" s="18">
        <v>1</v>
      </c>
      <c r="AM407" s="18">
        <v>0</v>
      </c>
      <c r="AN407" s="18">
        <v>0</v>
      </c>
      <c r="AO407" s="18">
        <v>0</v>
      </c>
      <c r="AP407" s="21">
        <v>0</v>
      </c>
      <c r="AQ407" s="18">
        <v>0</v>
      </c>
      <c r="AR407" s="18">
        <v>0</v>
      </c>
      <c r="AS407" s="18">
        <v>0</v>
      </c>
      <c r="AT407" s="18">
        <v>0</v>
      </c>
      <c r="AU407" s="18">
        <v>0</v>
      </c>
      <c r="AV407" s="18">
        <v>0</v>
      </c>
      <c r="AW407" s="18">
        <v>1</v>
      </c>
      <c r="AX407" s="18">
        <v>0</v>
      </c>
      <c r="AY407" s="18">
        <v>0</v>
      </c>
      <c r="AZ407" s="18">
        <v>1</v>
      </c>
      <c r="BA407" s="18">
        <v>0</v>
      </c>
      <c r="BB407" s="18">
        <v>0</v>
      </c>
      <c r="BC407" s="18">
        <v>0</v>
      </c>
      <c r="BD407" s="18">
        <v>0</v>
      </c>
      <c r="BE407" s="18">
        <v>0</v>
      </c>
      <c r="BF407" s="18">
        <v>0</v>
      </c>
      <c r="BG407" s="18">
        <v>1</v>
      </c>
      <c r="BH407" s="18">
        <v>0</v>
      </c>
      <c r="BI407" s="18">
        <v>0</v>
      </c>
      <c r="BJ407" s="18">
        <v>0</v>
      </c>
      <c r="BK407" s="18">
        <v>0</v>
      </c>
      <c r="BL407" s="18">
        <v>0</v>
      </c>
      <c r="BM407" s="18">
        <v>0</v>
      </c>
      <c r="BN407" s="18">
        <v>0</v>
      </c>
      <c r="BO407" s="18">
        <v>0</v>
      </c>
      <c r="BP407" s="18">
        <v>0</v>
      </c>
      <c r="BQ407" s="18">
        <v>0</v>
      </c>
      <c r="BR407" s="18">
        <v>0</v>
      </c>
      <c r="BS407" s="18">
        <v>0</v>
      </c>
      <c r="BT407" s="18">
        <v>-1</v>
      </c>
      <c r="BU407" s="18">
        <v>0</v>
      </c>
      <c r="BV407" s="18">
        <v>0</v>
      </c>
      <c r="BW407" s="18">
        <v>0</v>
      </c>
      <c r="BX407" s="18">
        <v>0</v>
      </c>
      <c r="BY407" s="18">
        <v>0</v>
      </c>
      <c r="BZ407" s="18">
        <v>0</v>
      </c>
      <c r="CA407" s="18">
        <v>0</v>
      </c>
      <c r="CB407" s="18">
        <v>0</v>
      </c>
      <c r="CC407" s="18">
        <v>0</v>
      </c>
      <c r="CD407" s="18">
        <v>0</v>
      </c>
    </row>
    <row r="408" spans="1:82">
      <c r="A408" s="18" t="s">
        <v>1221</v>
      </c>
      <c r="B408" s="18" t="str">
        <f>VLOOKUP(A408,All!H$2:J$465,3,FALSE)</f>
        <v>CHL | MAUCO</v>
      </c>
      <c r="C408" s="18"/>
      <c r="D408" s="18"/>
      <c r="E408" s="18">
        <f>VLOOKUP(A408,All!L$2:N$465,3,FALSE)</f>
        <v>1431</v>
      </c>
      <c r="F408" s="18">
        <f>VLOOKUP(A408,All!O$2:P$465,2,FALSE)</f>
        <v>0</v>
      </c>
      <c r="G408" s="18" t="s">
        <v>1221</v>
      </c>
      <c r="H408" s="18">
        <v>0</v>
      </c>
      <c r="I408" s="18">
        <v>0</v>
      </c>
      <c r="J408" s="18">
        <v>1</v>
      </c>
      <c r="K408" s="18">
        <v>0</v>
      </c>
      <c r="L408" s="18">
        <v>0</v>
      </c>
      <c r="M408" s="18">
        <v>0</v>
      </c>
      <c r="N408" s="18">
        <v>0</v>
      </c>
      <c r="O408" s="18">
        <v>0</v>
      </c>
      <c r="P408" s="18">
        <v>0</v>
      </c>
      <c r="Q408" s="18">
        <v>0</v>
      </c>
      <c r="R408" s="18">
        <v>0</v>
      </c>
      <c r="S408" s="18">
        <v>1</v>
      </c>
      <c r="T408" s="18">
        <v>0</v>
      </c>
      <c r="U408" s="18">
        <v>0</v>
      </c>
      <c r="V408" s="18">
        <v>0</v>
      </c>
      <c r="W408" s="18">
        <v>0</v>
      </c>
      <c r="X408" s="18">
        <v>0</v>
      </c>
      <c r="Y408" s="18">
        <v>0</v>
      </c>
      <c r="Z408" s="18">
        <v>0</v>
      </c>
      <c r="AA408" s="18">
        <v>0</v>
      </c>
      <c r="AB408" s="18">
        <v>0</v>
      </c>
      <c r="AC408" s="18">
        <v>0</v>
      </c>
      <c r="AD408" s="18">
        <v>0</v>
      </c>
      <c r="AE408" s="18">
        <v>0</v>
      </c>
      <c r="AF408" s="18" t="s">
        <v>1221</v>
      </c>
      <c r="AG408" s="18">
        <v>0</v>
      </c>
      <c r="AH408" s="18">
        <v>0</v>
      </c>
      <c r="AI408" s="18">
        <v>1</v>
      </c>
      <c r="AJ408" s="18">
        <v>1</v>
      </c>
      <c r="AK408" s="18">
        <v>0</v>
      </c>
      <c r="AL408" s="18">
        <v>0</v>
      </c>
      <c r="AM408" s="18">
        <v>0</v>
      </c>
      <c r="AN408" s="18">
        <v>0</v>
      </c>
      <c r="AO408" s="18">
        <v>0</v>
      </c>
      <c r="AP408" s="21">
        <v>0</v>
      </c>
      <c r="AQ408" s="18">
        <v>0</v>
      </c>
      <c r="AR408" s="18">
        <v>0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18">
        <v>0</v>
      </c>
      <c r="AY408" s="18">
        <v>0</v>
      </c>
      <c r="AZ408" s="18">
        <v>0</v>
      </c>
      <c r="BA408" s="18">
        <v>0</v>
      </c>
      <c r="BB408" s="18">
        <v>0</v>
      </c>
      <c r="BC408" s="18">
        <v>0</v>
      </c>
      <c r="BD408" s="18">
        <v>0</v>
      </c>
      <c r="BE408" s="18">
        <v>0</v>
      </c>
      <c r="BF408" s="18">
        <v>0</v>
      </c>
      <c r="BG408" s="18">
        <v>1</v>
      </c>
      <c r="BH408" s="18">
        <v>0</v>
      </c>
      <c r="BI408" s="18">
        <v>0</v>
      </c>
      <c r="BJ408" s="18">
        <v>0</v>
      </c>
      <c r="BK408" s="18">
        <v>0</v>
      </c>
      <c r="BL408" s="18">
        <v>0</v>
      </c>
      <c r="BM408" s="18">
        <v>0</v>
      </c>
      <c r="BN408" s="18">
        <v>0</v>
      </c>
      <c r="BO408" s="18">
        <v>0</v>
      </c>
      <c r="BP408" s="18">
        <v>0</v>
      </c>
      <c r="BQ408" s="18">
        <v>0</v>
      </c>
      <c r="BR408" s="18">
        <v>0</v>
      </c>
      <c r="BS408" s="18">
        <v>0</v>
      </c>
      <c r="BT408" s="18">
        <v>-1</v>
      </c>
      <c r="BU408" s="18">
        <v>0</v>
      </c>
      <c r="BV408" s="18">
        <v>0</v>
      </c>
      <c r="BW408" s="18">
        <v>0</v>
      </c>
      <c r="BX408" s="18">
        <v>0</v>
      </c>
      <c r="BY408" s="18">
        <v>0</v>
      </c>
      <c r="BZ408" s="18">
        <v>0</v>
      </c>
      <c r="CA408" s="18">
        <v>0</v>
      </c>
      <c r="CB408" s="18">
        <v>0</v>
      </c>
      <c r="CC408" s="18">
        <v>0</v>
      </c>
      <c r="CD408" s="18">
        <v>0</v>
      </c>
    </row>
    <row r="409" spans="1:82">
      <c r="A409" s="18" t="s">
        <v>1315</v>
      </c>
      <c r="B409" s="18" t="str">
        <f>VLOOKUP(A409,All!H$2:J$465,3,FALSE)</f>
        <v>CHL | MAUCO</v>
      </c>
      <c r="C409" s="18"/>
      <c r="D409" s="18"/>
      <c r="E409" s="18">
        <f>VLOOKUP(A409,All!L$2:N$465,3,FALSE)</f>
        <v>1431</v>
      </c>
      <c r="F409" s="18">
        <f>VLOOKUP(A409,All!O$2:P$465,2,FALSE)</f>
        <v>0</v>
      </c>
      <c r="G409" s="18" t="s">
        <v>1315</v>
      </c>
      <c r="H409" s="18">
        <v>0</v>
      </c>
      <c r="I409" s="18">
        <v>0</v>
      </c>
      <c r="J409" s="18">
        <v>1</v>
      </c>
      <c r="K409" s="18">
        <v>0</v>
      </c>
      <c r="L409" s="18">
        <v>0</v>
      </c>
      <c r="M409" s="18">
        <v>0</v>
      </c>
      <c r="N409" s="18">
        <v>0</v>
      </c>
      <c r="O409" s="18">
        <v>0</v>
      </c>
      <c r="P409" s="18">
        <v>0</v>
      </c>
      <c r="Q409" s="18">
        <v>0</v>
      </c>
      <c r="R409" s="18">
        <v>0</v>
      </c>
      <c r="S409" s="18">
        <v>1</v>
      </c>
      <c r="T409" s="18">
        <v>0</v>
      </c>
      <c r="U409" s="18">
        <v>0</v>
      </c>
      <c r="V409" s="18">
        <v>0</v>
      </c>
      <c r="W409" s="18">
        <v>0</v>
      </c>
      <c r="X409" s="18">
        <v>0</v>
      </c>
      <c r="Y409" s="18">
        <v>0</v>
      </c>
      <c r="Z409" s="18">
        <v>0</v>
      </c>
      <c r="AA409" s="18">
        <v>0</v>
      </c>
      <c r="AB409" s="18">
        <v>0</v>
      </c>
      <c r="AC409" s="18">
        <v>0</v>
      </c>
      <c r="AD409" s="18">
        <v>0</v>
      </c>
      <c r="AE409" s="18">
        <v>0</v>
      </c>
      <c r="AF409" s="18" t="s">
        <v>1315</v>
      </c>
      <c r="AG409" s="18">
        <v>0</v>
      </c>
      <c r="AH409" s="18">
        <v>0</v>
      </c>
      <c r="AI409" s="18">
        <v>1</v>
      </c>
      <c r="AJ409" s="18">
        <v>1</v>
      </c>
      <c r="AK409" s="18">
        <v>0</v>
      </c>
      <c r="AL409" s="18">
        <v>0</v>
      </c>
      <c r="AM409" s="18">
        <v>0</v>
      </c>
      <c r="AN409" s="18">
        <v>0</v>
      </c>
      <c r="AO409" s="18">
        <v>0</v>
      </c>
      <c r="AP409" s="21">
        <v>0</v>
      </c>
      <c r="AQ409" s="18">
        <v>0</v>
      </c>
      <c r="AR409" s="18">
        <v>0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18">
        <v>0</v>
      </c>
      <c r="AY409" s="18">
        <v>0</v>
      </c>
      <c r="AZ409" s="18">
        <v>0</v>
      </c>
      <c r="BA409" s="18">
        <v>0</v>
      </c>
      <c r="BB409" s="18">
        <v>0</v>
      </c>
      <c r="BC409" s="18">
        <v>0</v>
      </c>
      <c r="BD409" s="18">
        <v>0</v>
      </c>
      <c r="BE409" s="18">
        <v>0</v>
      </c>
      <c r="BF409" s="18">
        <v>0</v>
      </c>
      <c r="BG409" s="18">
        <v>1</v>
      </c>
      <c r="BH409" s="18">
        <v>0</v>
      </c>
      <c r="BI409" s="18">
        <v>0</v>
      </c>
      <c r="BJ409" s="18">
        <v>0</v>
      </c>
      <c r="BK409" s="18">
        <v>0</v>
      </c>
      <c r="BL409" s="18">
        <v>0</v>
      </c>
      <c r="BM409" s="18">
        <v>0</v>
      </c>
      <c r="BN409" s="18">
        <v>0</v>
      </c>
      <c r="BO409" s="18">
        <v>0</v>
      </c>
      <c r="BP409" s="18">
        <v>0</v>
      </c>
      <c r="BQ409" s="18">
        <v>0</v>
      </c>
      <c r="BR409" s="18">
        <v>0</v>
      </c>
      <c r="BS409" s="18">
        <v>0</v>
      </c>
      <c r="BT409" s="18">
        <v>-1</v>
      </c>
      <c r="BU409" s="18">
        <v>0</v>
      </c>
      <c r="BV409" s="18">
        <v>0</v>
      </c>
      <c r="BW409" s="18">
        <v>0</v>
      </c>
      <c r="BX409" s="18">
        <v>0</v>
      </c>
      <c r="BY409" s="18">
        <v>0</v>
      </c>
      <c r="BZ409" s="18">
        <v>0</v>
      </c>
      <c r="CA409" s="18">
        <v>0</v>
      </c>
      <c r="CB409" s="18">
        <v>0</v>
      </c>
      <c r="CC409" s="18">
        <v>0</v>
      </c>
      <c r="CD409" s="18">
        <v>0</v>
      </c>
    </row>
    <row r="410" spans="1:82">
      <c r="A410" s="18" t="s">
        <v>1316</v>
      </c>
      <c r="B410" s="18" t="str">
        <f>VLOOKUP(A410,All!H$2:J$465,3,FALSE)</f>
        <v>CHL | MAUCO</v>
      </c>
      <c r="C410" s="18"/>
      <c r="D410" s="18"/>
      <c r="E410" s="18">
        <f>VLOOKUP(A410,All!L$2:N$465,3,FALSE)</f>
        <v>1431</v>
      </c>
      <c r="F410" s="18">
        <f>VLOOKUP(A410,All!O$2:P$465,2,FALSE)</f>
        <v>0</v>
      </c>
      <c r="G410" s="18" t="s">
        <v>1316</v>
      </c>
      <c r="H410" s="18">
        <v>0</v>
      </c>
      <c r="I410" s="18">
        <v>0</v>
      </c>
      <c r="J410" s="18">
        <v>1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1</v>
      </c>
      <c r="T410" s="18">
        <v>0</v>
      </c>
      <c r="U410" s="18">
        <v>0</v>
      </c>
      <c r="V410" s="18">
        <v>0</v>
      </c>
      <c r="W410" s="18">
        <v>0</v>
      </c>
      <c r="X410" s="18">
        <v>0</v>
      </c>
      <c r="Y410" s="18">
        <v>0</v>
      </c>
      <c r="Z410" s="18">
        <v>0</v>
      </c>
      <c r="AA410" s="18">
        <v>0</v>
      </c>
      <c r="AB410" s="18">
        <v>0</v>
      </c>
      <c r="AC410" s="18">
        <v>0</v>
      </c>
      <c r="AD410" s="18">
        <v>0</v>
      </c>
      <c r="AE410" s="18">
        <v>0</v>
      </c>
      <c r="AF410" s="18" t="s">
        <v>1316</v>
      </c>
      <c r="AG410" s="18">
        <v>0</v>
      </c>
      <c r="AH410" s="18">
        <v>0</v>
      </c>
      <c r="AI410" s="18">
        <v>1</v>
      </c>
      <c r="AJ410" s="18">
        <v>1</v>
      </c>
      <c r="AK410" s="18">
        <v>0</v>
      </c>
      <c r="AL410" s="18">
        <v>0</v>
      </c>
      <c r="AM410" s="18">
        <v>0</v>
      </c>
      <c r="AN410" s="18">
        <v>0</v>
      </c>
      <c r="AO410" s="18">
        <v>0</v>
      </c>
      <c r="AP410" s="21">
        <v>0</v>
      </c>
      <c r="AQ410" s="18">
        <v>0</v>
      </c>
      <c r="AR410" s="18">
        <v>0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18">
        <v>0</v>
      </c>
      <c r="AY410" s="18">
        <v>0</v>
      </c>
      <c r="AZ410" s="18">
        <v>0</v>
      </c>
      <c r="BA410" s="18">
        <v>0</v>
      </c>
      <c r="BB410" s="18">
        <v>0</v>
      </c>
      <c r="BC410" s="18">
        <v>0</v>
      </c>
      <c r="BD410" s="18">
        <v>0</v>
      </c>
      <c r="BE410" s="18">
        <v>0</v>
      </c>
      <c r="BF410" s="18">
        <v>0</v>
      </c>
      <c r="BG410" s="18">
        <v>1</v>
      </c>
      <c r="BH410" s="18">
        <v>0</v>
      </c>
      <c r="BI410" s="18">
        <v>0</v>
      </c>
      <c r="BJ410" s="18">
        <v>0</v>
      </c>
      <c r="BK410" s="18">
        <v>0</v>
      </c>
      <c r="BL410" s="18">
        <v>0</v>
      </c>
      <c r="BM410" s="18">
        <v>0</v>
      </c>
      <c r="BN410" s="18">
        <v>0</v>
      </c>
      <c r="BO410" s="18">
        <v>0</v>
      </c>
      <c r="BP410" s="18">
        <v>0</v>
      </c>
      <c r="BQ410" s="18">
        <v>0</v>
      </c>
      <c r="BR410" s="18">
        <v>0</v>
      </c>
      <c r="BS410" s="18">
        <v>0</v>
      </c>
      <c r="BT410" s="18">
        <v>-1</v>
      </c>
      <c r="BU410" s="18">
        <v>0</v>
      </c>
      <c r="BV410" s="18">
        <v>0</v>
      </c>
      <c r="BW410" s="18">
        <v>0</v>
      </c>
      <c r="BX410" s="18">
        <v>0</v>
      </c>
      <c r="BY410" s="18">
        <v>0</v>
      </c>
      <c r="BZ410" s="18">
        <v>0</v>
      </c>
      <c r="CA410" s="18">
        <v>0</v>
      </c>
      <c r="CB410" s="18">
        <v>0</v>
      </c>
      <c r="CC410" s="18">
        <v>0</v>
      </c>
      <c r="CD410" s="18">
        <v>0</v>
      </c>
    </row>
    <row r="411" spans="1:82">
      <c r="A411" s="18" t="s">
        <v>1145</v>
      </c>
      <c r="B411" s="18" t="str">
        <f>VLOOKUP(A411,All!H$2:J$465,3,FALSE)</f>
        <v>CHL | MAUCO</v>
      </c>
      <c r="C411" s="18"/>
      <c r="D411" s="18"/>
      <c r="E411" s="18">
        <f>VLOOKUP(A411,All!L$2:N$465,3,FALSE)</f>
        <v>1491</v>
      </c>
      <c r="F411" s="18">
        <f>VLOOKUP(A411,All!O$2:P$465,2,FALSE)</f>
        <v>0</v>
      </c>
      <c r="G411" s="18" t="s">
        <v>1145</v>
      </c>
      <c r="H411" s="18">
        <v>0</v>
      </c>
      <c r="I411" s="18">
        <v>0</v>
      </c>
      <c r="J411" s="18">
        <v>1</v>
      </c>
      <c r="K411" s="18">
        <v>0</v>
      </c>
      <c r="L411" s="18">
        <v>0</v>
      </c>
      <c r="M411" s="18">
        <v>0</v>
      </c>
      <c r="N411" s="18">
        <v>0</v>
      </c>
      <c r="O411" s="18">
        <v>0</v>
      </c>
      <c r="P411" s="18">
        <v>0</v>
      </c>
      <c r="Q411" s="18">
        <v>0</v>
      </c>
      <c r="R411" s="18">
        <v>1</v>
      </c>
      <c r="S411" s="18">
        <v>0</v>
      </c>
      <c r="T411" s="18">
        <v>0</v>
      </c>
      <c r="U411" s="18">
        <v>0</v>
      </c>
      <c r="V411" s="18">
        <v>0</v>
      </c>
      <c r="W411" s="18">
        <v>0</v>
      </c>
      <c r="X411" s="18">
        <v>0</v>
      </c>
      <c r="Y411" s="18">
        <v>0</v>
      </c>
      <c r="Z411" s="18">
        <v>0</v>
      </c>
      <c r="AA411" s="18">
        <v>0</v>
      </c>
      <c r="AB411" s="18">
        <v>0</v>
      </c>
      <c r="AC411" s="18">
        <v>0</v>
      </c>
      <c r="AD411" s="18">
        <v>0</v>
      </c>
      <c r="AE411" s="18">
        <v>0</v>
      </c>
      <c r="AF411" s="18" t="s">
        <v>1145</v>
      </c>
      <c r="AG411" s="18">
        <v>0</v>
      </c>
      <c r="AH411" s="18">
        <v>0</v>
      </c>
      <c r="AI411" s="18">
        <v>0</v>
      </c>
      <c r="AJ411" s="18">
        <v>0</v>
      </c>
      <c r="AK411" s="18">
        <v>0</v>
      </c>
      <c r="AL411" s="18">
        <v>0</v>
      </c>
      <c r="AM411" s="18">
        <v>0</v>
      </c>
      <c r="AN411" s="18">
        <v>0</v>
      </c>
      <c r="AO411" s="18">
        <v>0</v>
      </c>
      <c r="AP411" s="21">
        <v>0</v>
      </c>
      <c r="AQ411" s="18">
        <v>0</v>
      </c>
      <c r="AR411" s="18">
        <v>0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18">
        <v>0</v>
      </c>
      <c r="AY411" s="18">
        <v>0</v>
      </c>
      <c r="AZ411" s="18">
        <v>0</v>
      </c>
      <c r="BA411" s="18">
        <v>1</v>
      </c>
      <c r="BB411" s="18">
        <v>0</v>
      </c>
      <c r="BC411" s="18">
        <v>0</v>
      </c>
      <c r="BD411" s="18">
        <v>0</v>
      </c>
      <c r="BE411" s="18">
        <v>0</v>
      </c>
      <c r="BF411" s="18">
        <v>0</v>
      </c>
      <c r="BG411" s="18">
        <v>0</v>
      </c>
      <c r="BH411" s="18">
        <v>0</v>
      </c>
      <c r="BI411" s="18">
        <v>0</v>
      </c>
      <c r="BJ411" s="18">
        <v>0</v>
      </c>
      <c r="BK411" s="18">
        <v>0</v>
      </c>
      <c r="BL411" s="18">
        <v>0</v>
      </c>
      <c r="BM411" s="18">
        <v>0</v>
      </c>
      <c r="BN411" s="18">
        <v>0</v>
      </c>
      <c r="BO411" s="18">
        <v>0</v>
      </c>
      <c r="BP411" s="18">
        <v>0</v>
      </c>
      <c r="BQ411" s="18">
        <v>0</v>
      </c>
      <c r="BR411" s="18">
        <v>0</v>
      </c>
      <c r="BS411" s="18">
        <v>0</v>
      </c>
      <c r="BT411" s="18">
        <v>0</v>
      </c>
      <c r="BU411" s="18">
        <v>0</v>
      </c>
      <c r="BV411" s="18">
        <v>0</v>
      </c>
      <c r="BW411" s="18">
        <v>0</v>
      </c>
      <c r="BX411" s="18">
        <v>0</v>
      </c>
      <c r="BY411" s="18">
        <v>0</v>
      </c>
      <c r="BZ411" s="18">
        <v>0</v>
      </c>
      <c r="CA411" s="18">
        <v>0</v>
      </c>
      <c r="CB411" s="18">
        <v>0</v>
      </c>
      <c r="CC411" s="18">
        <v>0</v>
      </c>
      <c r="CD411" s="18">
        <v>0</v>
      </c>
    </row>
    <row r="412" spans="1:82">
      <c r="A412" s="18" t="s">
        <v>1191</v>
      </c>
      <c r="B412" s="18" t="str">
        <f>VLOOKUP(A412,All!H$2:J$465,3,FALSE)</f>
        <v>CHL | MAUCO</v>
      </c>
      <c r="C412" s="18"/>
      <c r="D412" s="18"/>
      <c r="E412" s="18">
        <f>VLOOKUP(A412,All!L$2:N$465,3,FALSE)</f>
        <v>1494</v>
      </c>
      <c r="F412" s="18">
        <f>VLOOKUP(A412,All!O$2:P$465,2,FALSE)</f>
        <v>0</v>
      </c>
      <c r="G412" s="18" t="s">
        <v>1191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1</v>
      </c>
      <c r="S412" s="18">
        <v>0</v>
      </c>
      <c r="T412" s="18">
        <v>0</v>
      </c>
      <c r="U412" s="18">
        <v>0</v>
      </c>
      <c r="V412" s="18">
        <v>0</v>
      </c>
      <c r="W412" s="18">
        <v>0</v>
      </c>
      <c r="X412" s="18">
        <v>0</v>
      </c>
      <c r="Y412" s="18">
        <v>0</v>
      </c>
      <c r="Z412" s="18">
        <v>0</v>
      </c>
      <c r="AA412" s="18">
        <v>0</v>
      </c>
      <c r="AB412" s="18">
        <v>0</v>
      </c>
      <c r="AC412" s="18">
        <v>0</v>
      </c>
      <c r="AD412" s="18">
        <v>0</v>
      </c>
      <c r="AE412" s="18">
        <v>0</v>
      </c>
      <c r="AF412" s="18" t="s">
        <v>1191</v>
      </c>
      <c r="AG412" s="18">
        <v>0</v>
      </c>
      <c r="AH412" s="18">
        <v>0</v>
      </c>
      <c r="AI412" s="18">
        <v>0</v>
      </c>
      <c r="AJ412" s="18">
        <v>0</v>
      </c>
      <c r="AK412" s="18">
        <v>0</v>
      </c>
      <c r="AL412" s="18">
        <v>0</v>
      </c>
      <c r="AM412" s="18">
        <v>0</v>
      </c>
      <c r="AN412" s="18">
        <v>0</v>
      </c>
      <c r="AO412" s="18">
        <v>0</v>
      </c>
      <c r="AP412" s="21">
        <v>0</v>
      </c>
      <c r="AQ412" s="18">
        <v>0</v>
      </c>
      <c r="AR412" s="18">
        <v>0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18">
        <v>0</v>
      </c>
      <c r="AY412" s="18">
        <v>0</v>
      </c>
      <c r="AZ412" s="18">
        <v>0</v>
      </c>
      <c r="BA412" s="18">
        <v>0</v>
      </c>
      <c r="BB412" s="18">
        <v>0</v>
      </c>
      <c r="BC412" s="18">
        <v>0</v>
      </c>
      <c r="BD412" s="18">
        <v>0</v>
      </c>
      <c r="BE412" s="18">
        <v>0</v>
      </c>
      <c r="BF412" s="18">
        <v>0</v>
      </c>
      <c r="BG412" s="18">
        <v>0</v>
      </c>
      <c r="BH412" s="18">
        <v>0</v>
      </c>
      <c r="BI412" s="18">
        <v>0</v>
      </c>
      <c r="BJ412" s="18">
        <v>0</v>
      </c>
      <c r="BK412" s="18">
        <v>0</v>
      </c>
      <c r="BL412" s="18">
        <v>0</v>
      </c>
      <c r="BM412" s="18">
        <v>0</v>
      </c>
      <c r="BN412" s="18">
        <v>0</v>
      </c>
      <c r="BO412" s="18">
        <v>0</v>
      </c>
      <c r="BP412" s="18">
        <v>0</v>
      </c>
      <c r="BQ412" s="18">
        <v>0</v>
      </c>
      <c r="BR412" s="18">
        <v>0</v>
      </c>
      <c r="BS412" s="18">
        <v>0</v>
      </c>
      <c r="BT412" s="18">
        <v>0</v>
      </c>
      <c r="BU412" s="18">
        <v>0</v>
      </c>
      <c r="BV412" s="18">
        <v>0</v>
      </c>
      <c r="BW412" s="18">
        <v>0</v>
      </c>
      <c r="BX412" s="18">
        <v>0</v>
      </c>
      <c r="BY412" s="18">
        <v>0</v>
      </c>
      <c r="BZ412" s="18">
        <v>0</v>
      </c>
      <c r="CA412" s="18">
        <v>0</v>
      </c>
      <c r="CB412" s="18">
        <v>0</v>
      </c>
      <c r="CC412" s="18">
        <v>0</v>
      </c>
      <c r="CD412" s="18">
        <v>0</v>
      </c>
    </row>
    <row r="413" spans="1:82">
      <c r="A413" s="18" t="s">
        <v>1043</v>
      </c>
      <c r="B413" s="18" t="str">
        <f>VLOOKUP(A413,All!H$2:J$465,3,FALSE)</f>
        <v>CHL | Hospital Padre Hurtado</v>
      </c>
      <c r="C413" s="18"/>
      <c r="D413" s="18"/>
      <c r="E413" s="18">
        <f>VLOOKUP(A413,All!L$2:N$465,3,FALSE)</f>
        <v>1585</v>
      </c>
      <c r="F413" s="18">
        <f>VLOOKUP(A413,All!O$2:P$465,2,FALSE)</f>
        <v>0</v>
      </c>
      <c r="G413" s="18" t="s">
        <v>1043</v>
      </c>
      <c r="H413" s="18">
        <v>1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  <c r="U413" s="18">
        <v>0</v>
      </c>
      <c r="V413" s="18">
        <v>0</v>
      </c>
      <c r="W413" s="18">
        <v>0</v>
      </c>
      <c r="X413" s="18">
        <v>0</v>
      </c>
      <c r="Y413" s="18">
        <v>0</v>
      </c>
      <c r="Z413" s="18">
        <v>0</v>
      </c>
      <c r="AA413" s="18">
        <v>0</v>
      </c>
      <c r="AB413" s="18">
        <v>0</v>
      </c>
      <c r="AC413" s="18">
        <v>0</v>
      </c>
      <c r="AD413" s="18">
        <v>0</v>
      </c>
      <c r="AE413" s="18">
        <v>0</v>
      </c>
      <c r="AF413" s="18" t="s">
        <v>1043</v>
      </c>
      <c r="AG413" s="18">
        <v>1</v>
      </c>
      <c r="AH413" s="18">
        <v>0</v>
      </c>
      <c r="AI413" s="18">
        <v>1</v>
      </c>
      <c r="AJ413" s="18">
        <v>1</v>
      </c>
      <c r="AK413" s="18">
        <v>0</v>
      </c>
      <c r="AL413" s="18">
        <v>1</v>
      </c>
      <c r="AM413" s="18">
        <v>1</v>
      </c>
      <c r="AN413" s="18">
        <v>0</v>
      </c>
      <c r="AO413" s="18">
        <v>1</v>
      </c>
      <c r="AP413" s="21">
        <v>0</v>
      </c>
      <c r="AQ413" s="18">
        <v>0</v>
      </c>
      <c r="AR413" s="18">
        <v>0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18">
        <v>0</v>
      </c>
      <c r="AY413" s="18">
        <v>0</v>
      </c>
      <c r="AZ413" s="18">
        <v>0</v>
      </c>
      <c r="BA413" s="18">
        <v>0</v>
      </c>
      <c r="BB413" s="18">
        <v>0</v>
      </c>
      <c r="BC413" s="18">
        <v>0</v>
      </c>
      <c r="BD413" s="18">
        <v>0</v>
      </c>
      <c r="BE413" s="18">
        <v>0</v>
      </c>
      <c r="BF413" s="18">
        <v>0</v>
      </c>
      <c r="BG413" s="18">
        <v>0</v>
      </c>
      <c r="BH413" s="18">
        <v>1</v>
      </c>
      <c r="BI413" s="18">
        <v>0</v>
      </c>
      <c r="BJ413" s="18">
        <v>0</v>
      </c>
      <c r="BK413" s="18">
        <v>0</v>
      </c>
      <c r="BL413" s="18">
        <v>0</v>
      </c>
      <c r="BM413" s="18">
        <v>0</v>
      </c>
      <c r="BN413" s="18">
        <v>0</v>
      </c>
      <c r="BO413" s="18">
        <v>0</v>
      </c>
      <c r="BP413" s="18">
        <v>0</v>
      </c>
      <c r="BQ413" s="18">
        <v>0</v>
      </c>
      <c r="BR413" s="18">
        <v>0</v>
      </c>
      <c r="BS413" s="18">
        <v>0</v>
      </c>
      <c r="BT413" s="18">
        <v>-1</v>
      </c>
      <c r="BU413" s="18">
        <v>0</v>
      </c>
      <c r="BV413" s="18">
        <v>0</v>
      </c>
      <c r="BW413" s="18">
        <v>0</v>
      </c>
      <c r="BX413" s="18">
        <v>0</v>
      </c>
      <c r="BY413" s="18">
        <v>0</v>
      </c>
      <c r="BZ413" s="18">
        <v>0</v>
      </c>
      <c r="CA413" s="18">
        <v>0</v>
      </c>
      <c r="CB413" s="18">
        <v>0</v>
      </c>
      <c r="CC413" s="18">
        <v>0</v>
      </c>
      <c r="CD413" s="18">
        <v>0</v>
      </c>
    </row>
    <row r="414" spans="1:82">
      <c r="A414" s="18" t="s">
        <v>1538</v>
      </c>
      <c r="B414" s="18" t="str">
        <f>VLOOKUP(A414,All!H$2:J$465,3,FALSE)</f>
        <v>CHL | Hospital de Curicó</v>
      </c>
      <c r="C414" s="18"/>
      <c r="D414" s="18"/>
      <c r="E414" s="18">
        <f>VLOOKUP(A414,All!L$2:N$465,3,FALSE)</f>
        <v>1585</v>
      </c>
      <c r="F414" s="18">
        <f>VLOOKUP(A414,All!O$2:P$465,2,FALSE)</f>
        <v>1</v>
      </c>
      <c r="G414" s="18" t="s">
        <v>1538</v>
      </c>
      <c r="H414" s="18">
        <v>1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1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8">
        <v>0</v>
      </c>
      <c r="W414" s="18">
        <v>0</v>
      </c>
      <c r="X414" s="18">
        <v>0</v>
      </c>
      <c r="Y414" s="18">
        <v>0</v>
      </c>
      <c r="Z414" s="18">
        <v>0</v>
      </c>
      <c r="AA414" s="18">
        <v>0</v>
      </c>
      <c r="AB414" s="18">
        <v>0</v>
      </c>
      <c r="AC414" s="18">
        <v>0</v>
      </c>
      <c r="AD414" s="18">
        <v>0</v>
      </c>
      <c r="AE414" s="18">
        <v>0</v>
      </c>
      <c r="AF414" s="18" t="s">
        <v>1538</v>
      </c>
      <c r="AG414" s="18">
        <v>1</v>
      </c>
      <c r="AH414" s="18">
        <v>1</v>
      </c>
      <c r="AI414" s="18">
        <v>0</v>
      </c>
      <c r="AJ414" s="18">
        <v>0</v>
      </c>
      <c r="AK414" s="18">
        <v>1</v>
      </c>
      <c r="AL414" s="18">
        <v>0</v>
      </c>
      <c r="AM414" s="18">
        <v>1</v>
      </c>
      <c r="AN414" s="18">
        <v>0</v>
      </c>
      <c r="AO414" s="18">
        <v>0</v>
      </c>
      <c r="AP414" s="21">
        <v>0</v>
      </c>
      <c r="AQ414" s="18">
        <v>0</v>
      </c>
      <c r="AR414" s="18">
        <v>0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18">
        <v>0</v>
      </c>
      <c r="AY414" s="18">
        <v>0</v>
      </c>
      <c r="AZ414" s="18">
        <v>0</v>
      </c>
      <c r="BA414" s="18">
        <v>0</v>
      </c>
      <c r="BB414" s="18">
        <v>0</v>
      </c>
      <c r="BC414" s="18">
        <v>0</v>
      </c>
      <c r="BD414" s="18">
        <v>0</v>
      </c>
      <c r="BE414" s="18">
        <v>0</v>
      </c>
      <c r="BF414" s="18">
        <v>0</v>
      </c>
      <c r="BG414" s="18">
        <v>0</v>
      </c>
      <c r="BH414" s="18">
        <v>1</v>
      </c>
      <c r="BI414" s="18">
        <v>0</v>
      </c>
      <c r="BJ414" s="18">
        <v>0</v>
      </c>
      <c r="BK414" s="18">
        <v>0</v>
      </c>
      <c r="BL414" s="18">
        <v>0</v>
      </c>
      <c r="BM414" s="18">
        <v>0</v>
      </c>
      <c r="BN414" s="18">
        <v>0</v>
      </c>
      <c r="BO414" s="18">
        <v>0</v>
      </c>
      <c r="BP414" s="18">
        <v>0</v>
      </c>
      <c r="BQ414" s="18">
        <v>0</v>
      </c>
      <c r="BR414" s="18">
        <v>0</v>
      </c>
      <c r="BS414" s="18">
        <v>0</v>
      </c>
      <c r="BT414" s="18">
        <v>0</v>
      </c>
      <c r="BU414" s="18">
        <v>0</v>
      </c>
      <c r="BV414" s="18">
        <v>0</v>
      </c>
      <c r="BW414" s="18">
        <v>0</v>
      </c>
      <c r="BX414" s="18">
        <v>0</v>
      </c>
      <c r="BY414" s="18">
        <v>0</v>
      </c>
      <c r="BZ414" s="18">
        <v>0</v>
      </c>
      <c r="CA414" s="18">
        <v>0</v>
      </c>
      <c r="CB414" s="18">
        <v>0</v>
      </c>
      <c r="CC414" s="18">
        <v>0</v>
      </c>
      <c r="CD414" s="18">
        <v>0</v>
      </c>
    </row>
    <row r="415" spans="1:82">
      <c r="A415" s="18" t="s">
        <v>1547</v>
      </c>
      <c r="B415" s="18" t="str">
        <f>VLOOKUP(A415,All!H$2:J$465,3,FALSE)</f>
        <v>CHL | Hospital de Curicó</v>
      </c>
      <c r="C415" s="18"/>
      <c r="D415" s="18"/>
      <c r="E415" s="18">
        <f>VLOOKUP(A415,All!L$2:N$465,3,FALSE)</f>
        <v>1629</v>
      </c>
      <c r="F415" s="18">
        <f>VLOOKUP(A415,All!O$2:P$465,2,FALSE)</f>
        <v>1</v>
      </c>
      <c r="G415" s="18" t="s">
        <v>1547</v>
      </c>
      <c r="H415" s="18">
        <v>1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  <c r="U415" s="18">
        <v>0</v>
      </c>
      <c r="V415" s="18">
        <v>0</v>
      </c>
      <c r="W415" s="18">
        <v>0</v>
      </c>
      <c r="X415" s="18">
        <v>0</v>
      </c>
      <c r="Y415" s="18">
        <v>0</v>
      </c>
      <c r="Z415" s="18">
        <v>1</v>
      </c>
      <c r="AA415" s="18">
        <v>0</v>
      </c>
      <c r="AB415" s="18">
        <v>0</v>
      </c>
      <c r="AC415" s="18">
        <v>1</v>
      </c>
      <c r="AD415" s="18">
        <v>0</v>
      </c>
      <c r="AE415" s="18">
        <v>0</v>
      </c>
      <c r="AF415" s="18" t="s">
        <v>1547</v>
      </c>
      <c r="AG415" s="18">
        <v>0</v>
      </c>
      <c r="AH415" s="18">
        <v>0</v>
      </c>
      <c r="AI415" s="18">
        <v>0</v>
      </c>
      <c r="AJ415" s="18">
        <v>0</v>
      </c>
      <c r="AK415" s="18">
        <v>0</v>
      </c>
      <c r="AL415" s="18">
        <v>1</v>
      </c>
      <c r="AM415" s="18">
        <v>0</v>
      </c>
      <c r="AN415" s="18">
        <v>0</v>
      </c>
      <c r="AO415" s="18">
        <v>0</v>
      </c>
      <c r="AP415" s="21">
        <v>0</v>
      </c>
      <c r="AQ415" s="18">
        <v>0</v>
      </c>
      <c r="AR415" s="18">
        <v>0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18">
        <v>0</v>
      </c>
      <c r="AY415" s="18">
        <v>0</v>
      </c>
      <c r="AZ415" s="18">
        <v>0</v>
      </c>
      <c r="BA415" s="18">
        <v>0</v>
      </c>
      <c r="BB415" s="18">
        <v>0</v>
      </c>
      <c r="BC415" s="18">
        <v>0</v>
      </c>
      <c r="BD415" s="18">
        <v>0</v>
      </c>
      <c r="BE415" s="18">
        <v>0</v>
      </c>
      <c r="BF415" s="18">
        <v>0</v>
      </c>
      <c r="BG415" s="18">
        <v>0</v>
      </c>
      <c r="BH415" s="18">
        <v>0</v>
      </c>
      <c r="BI415" s="18">
        <v>0</v>
      </c>
      <c r="BJ415" s="18">
        <v>0</v>
      </c>
      <c r="BK415" s="18">
        <v>0</v>
      </c>
      <c r="BL415" s="18">
        <v>0</v>
      </c>
      <c r="BM415" s="18">
        <v>0</v>
      </c>
      <c r="BN415" s="18">
        <v>0</v>
      </c>
      <c r="BO415" s="18">
        <v>0</v>
      </c>
      <c r="BP415" s="18">
        <v>0</v>
      </c>
      <c r="BQ415" s="18">
        <v>0</v>
      </c>
      <c r="BR415" s="18">
        <v>0</v>
      </c>
      <c r="BS415" s="18">
        <v>0</v>
      </c>
      <c r="BT415" s="18">
        <v>0</v>
      </c>
      <c r="BU415" s="18">
        <v>0</v>
      </c>
      <c r="BV415" s="18">
        <v>0</v>
      </c>
      <c r="BW415" s="18">
        <v>0</v>
      </c>
      <c r="BX415" s="18">
        <v>0</v>
      </c>
      <c r="BY415" s="18">
        <v>0</v>
      </c>
      <c r="BZ415" s="18">
        <v>0</v>
      </c>
      <c r="CA415" s="18">
        <v>0</v>
      </c>
      <c r="CB415" s="18">
        <v>0</v>
      </c>
      <c r="CC415" s="18">
        <v>0</v>
      </c>
      <c r="CD415" s="18">
        <v>0</v>
      </c>
    </row>
    <row r="416" spans="1:82">
      <c r="A416" s="18" t="s">
        <v>1548</v>
      </c>
      <c r="B416" s="18" t="str">
        <f>VLOOKUP(A416,All!H$2:J$465,3,FALSE)</f>
        <v>CHL | Hospital de Curicó</v>
      </c>
      <c r="C416" s="18"/>
      <c r="D416" s="18"/>
      <c r="E416" s="18">
        <f>VLOOKUP(A416,All!L$2:N$465,3,FALSE)</f>
        <v>1629</v>
      </c>
      <c r="F416" s="18">
        <f>VLOOKUP(A416,All!O$2:P$465,2,FALSE)</f>
        <v>1</v>
      </c>
      <c r="G416" s="18" t="s">
        <v>1548</v>
      </c>
      <c r="H416" s="18">
        <v>1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  <c r="U416" s="18">
        <v>0</v>
      </c>
      <c r="V416" s="18">
        <v>0</v>
      </c>
      <c r="W416" s="18">
        <v>0</v>
      </c>
      <c r="X416" s="18">
        <v>0</v>
      </c>
      <c r="Y416" s="18">
        <v>0</v>
      </c>
      <c r="Z416" s="18">
        <v>1</v>
      </c>
      <c r="AA416" s="18">
        <v>0</v>
      </c>
      <c r="AB416" s="18">
        <v>0</v>
      </c>
      <c r="AC416" s="18">
        <v>1</v>
      </c>
      <c r="AD416" s="18">
        <v>0</v>
      </c>
      <c r="AE416" s="18">
        <v>0</v>
      </c>
      <c r="AF416" s="18" t="s">
        <v>1548</v>
      </c>
      <c r="AG416" s="18">
        <v>0</v>
      </c>
      <c r="AH416" s="18">
        <v>0</v>
      </c>
      <c r="AI416" s="18">
        <v>0</v>
      </c>
      <c r="AJ416" s="18">
        <v>0</v>
      </c>
      <c r="AK416" s="18">
        <v>0</v>
      </c>
      <c r="AL416" s="18">
        <v>1</v>
      </c>
      <c r="AM416" s="18">
        <v>0</v>
      </c>
      <c r="AN416" s="18">
        <v>0</v>
      </c>
      <c r="AO416" s="18">
        <v>0</v>
      </c>
      <c r="AP416" s="21">
        <v>0</v>
      </c>
      <c r="AQ416" s="18">
        <v>0</v>
      </c>
      <c r="AR416" s="18">
        <v>0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18">
        <v>0</v>
      </c>
      <c r="AY416" s="18">
        <v>0</v>
      </c>
      <c r="AZ416" s="18">
        <v>0</v>
      </c>
      <c r="BA416" s="18">
        <v>0</v>
      </c>
      <c r="BB416" s="18">
        <v>0</v>
      </c>
      <c r="BC416" s="18">
        <v>0</v>
      </c>
      <c r="BD416" s="18">
        <v>0</v>
      </c>
      <c r="BE416" s="18">
        <v>0</v>
      </c>
      <c r="BF416" s="18">
        <v>0</v>
      </c>
      <c r="BG416" s="18">
        <v>0</v>
      </c>
      <c r="BH416" s="18">
        <v>0</v>
      </c>
      <c r="BI416" s="18">
        <v>0</v>
      </c>
      <c r="BJ416" s="18">
        <v>0</v>
      </c>
      <c r="BK416" s="18">
        <v>0</v>
      </c>
      <c r="BL416" s="18">
        <v>0</v>
      </c>
      <c r="BM416" s="18">
        <v>0</v>
      </c>
      <c r="BN416" s="18">
        <v>0</v>
      </c>
      <c r="BO416" s="18">
        <v>0</v>
      </c>
      <c r="BP416" s="18">
        <v>0</v>
      </c>
      <c r="BQ416" s="18">
        <v>0</v>
      </c>
      <c r="BR416" s="18">
        <v>0</v>
      </c>
      <c r="BS416" s="18">
        <v>0</v>
      </c>
      <c r="BT416" s="18">
        <v>0</v>
      </c>
      <c r="BU416" s="18">
        <v>0</v>
      </c>
      <c r="BV416" s="18">
        <v>0</v>
      </c>
      <c r="BW416" s="18">
        <v>0</v>
      </c>
      <c r="BX416" s="18">
        <v>0</v>
      </c>
      <c r="BY416" s="18">
        <v>0</v>
      </c>
      <c r="BZ416" s="18">
        <v>0</v>
      </c>
      <c r="CA416" s="18">
        <v>0</v>
      </c>
      <c r="CB416" s="18">
        <v>0</v>
      </c>
      <c r="CC416" s="18">
        <v>0</v>
      </c>
      <c r="CD416" s="18">
        <v>0</v>
      </c>
    </row>
    <row r="417" spans="1:82">
      <c r="A417" s="18" t="s">
        <v>1248</v>
      </c>
      <c r="B417" s="18" t="str">
        <f>VLOOKUP(A417,All!H$2:J$465,3,FALSE)</f>
        <v>CHL | MAUCO</v>
      </c>
      <c r="C417" s="18"/>
      <c r="D417" s="18"/>
      <c r="E417" s="18">
        <f>VLOOKUP(A417,All!L$2:N$465,3,FALSE)</f>
        <v>1722</v>
      </c>
      <c r="F417" s="18">
        <f>VLOOKUP(A417,All!O$2:P$465,2,FALSE)</f>
        <v>1</v>
      </c>
      <c r="G417" s="18" t="s">
        <v>1248</v>
      </c>
      <c r="H417" s="18">
        <v>1</v>
      </c>
      <c r="I417" s="18">
        <v>0</v>
      </c>
      <c r="J417" s="18">
        <v>0</v>
      </c>
      <c r="K417" s="18">
        <v>0</v>
      </c>
      <c r="L417" s="18">
        <v>0</v>
      </c>
      <c r="M417" s="18">
        <v>1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  <c r="U417" s="18">
        <v>0</v>
      </c>
      <c r="V417" s="18">
        <v>0</v>
      </c>
      <c r="W417" s="18">
        <v>0</v>
      </c>
      <c r="X417" s="18">
        <v>0</v>
      </c>
      <c r="Y417" s="18">
        <v>0</v>
      </c>
      <c r="Z417" s="18">
        <v>0</v>
      </c>
      <c r="AA417" s="18">
        <v>0</v>
      </c>
      <c r="AB417" s="18">
        <v>0</v>
      </c>
      <c r="AC417" s="18">
        <v>0</v>
      </c>
      <c r="AD417" s="18">
        <v>0</v>
      </c>
      <c r="AE417" s="18">
        <v>0</v>
      </c>
      <c r="AF417" s="18" t="s">
        <v>1248</v>
      </c>
      <c r="AG417" s="18">
        <v>0</v>
      </c>
      <c r="AH417" s="18">
        <v>0</v>
      </c>
      <c r="AI417" s="18">
        <v>0</v>
      </c>
      <c r="AJ417" s="18">
        <v>0</v>
      </c>
      <c r="AK417" s="18">
        <v>0</v>
      </c>
      <c r="AL417" s="18">
        <v>0</v>
      </c>
      <c r="AM417" s="18">
        <v>0</v>
      </c>
      <c r="AN417" s="18">
        <v>0</v>
      </c>
      <c r="AO417" s="18">
        <v>0</v>
      </c>
      <c r="AP417" s="21">
        <v>0</v>
      </c>
      <c r="AQ417" s="18">
        <v>0</v>
      </c>
      <c r="AR417" s="18">
        <v>0</v>
      </c>
      <c r="AS417" s="18">
        <v>1</v>
      </c>
      <c r="AT417" s="18">
        <v>0</v>
      </c>
      <c r="AU417" s="18">
        <v>0</v>
      </c>
      <c r="AV417" s="18">
        <v>0</v>
      </c>
      <c r="AW417" s="18">
        <v>0</v>
      </c>
      <c r="AX417" s="18">
        <v>0</v>
      </c>
      <c r="AY417" s="18">
        <v>0</v>
      </c>
      <c r="AZ417" s="18">
        <v>0</v>
      </c>
      <c r="BA417" s="18">
        <v>1</v>
      </c>
      <c r="BB417" s="18">
        <v>0</v>
      </c>
      <c r="BC417" s="18">
        <v>0</v>
      </c>
      <c r="BD417" s="18">
        <v>0</v>
      </c>
      <c r="BE417" s="18">
        <v>0</v>
      </c>
      <c r="BF417" s="18">
        <v>0</v>
      </c>
      <c r="BG417" s="18">
        <v>0</v>
      </c>
      <c r="BH417" s="18">
        <v>0</v>
      </c>
      <c r="BI417" s="18">
        <v>0</v>
      </c>
      <c r="BJ417" s="18">
        <v>0</v>
      </c>
      <c r="BK417" s="18">
        <v>0</v>
      </c>
      <c r="BL417" s="18">
        <v>0</v>
      </c>
      <c r="BM417" s="18">
        <v>0</v>
      </c>
      <c r="BN417" s="18">
        <v>0</v>
      </c>
      <c r="BO417" s="18">
        <v>0</v>
      </c>
      <c r="BP417" s="18">
        <v>0</v>
      </c>
      <c r="BQ417" s="18">
        <v>0</v>
      </c>
      <c r="BR417" s="18">
        <v>0</v>
      </c>
      <c r="BS417" s="18">
        <v>0</v>
      </c>
      <c r="BT417" s="18">
        <v>0</v>
      </c>
      <c r="BU417" s="18">
        <v>0</v>
      </c>
      <c r="BV417" s="18">
        <v>0</v>
      </c>
      <c r="BW417" s="18">
        <v>0</v>
      </c>
      <c r="BX417" s="18">
        <v>0</v>
      </c>
      <c r="BY417" s="18">
        <v>0</v>
      </c>
      <c r="BZ417" s="18">
        <v>0</v>
      </c>
      <c r="CA417" s="18">
        <v>0</v>
      </c>
      <c r="CB417" s="18">
        <v>0</v>
      </c>
      <c r="CC417" s="18">
        <v>0</v>
      </c>
      <c r="CD417" s="18">
        <v>0</v>
      </c>
    </row>
    <row r="418" spans="1:82">
      <c r="A418" s="18" t="s">
        <v>1361</v>
      </c>
      <c r="B418" s="18" t="str">
        <f>VLOOKUP(A418,All!H$2:J$465,3,FALSE)</f>
        <v>CHL | MAUCO</v>
      </c>
      <c r="C418" s="18"/>
      <c r="D418" s="18"/>
      <c r="E418" s="18">
        <f>VLOOKUP(A418,All!L$2:N$465,3,FALSE)</f>
        <v>1722</v>
      </c>
      <c r="F418" s="18">
        <f>VLOOKUP(A418,All!O$2:P$465,2,FALSE)</f>
        <v>1</v>
      </c>
      <c r="G418" s="18" t="s">
        <v>1361</v>
      </c>
      <c r="H418" s="18">
        <v>1</v>
      </c>
      <c r="I418" s="18">
        <v>0</v>
      </c>
      <c r="J418" s="18">
        <v>0</v>
      </c>
      <c r="K418" s="18">
        <v>0</v>
      </c>
      <c r="L418" s="18">
        <v>0</v>
      </c>
      <c r="M418" s="18">
        <v>1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  <c r="U418" s="18">
        <v>0</v>
      </c>
      <c r="V418" s="18">
        <v>0</v>
      </c>
      <c r="W418" s="18">
        <v>0</v>
      </c>
      <c r="X418" s="18">
        <v>0</v>
      </c>
      <c r="Y418" s="18">
        <v>0</v>
      </c>
      <c r="Z418" s="18">
        <v>0</v>
      </c>
      <c r="AA418" s="18">
        <v>0</v>
      </c>
      <c r="AB418" s="18">
        <v>0</v>
      </c>
      <c r="AC418" s="18">
        <v>0</v>
      </c>
      <c r="AD418" s="18">
        <v>0</v>
      </c>
      <c r="AE418" s="18">
        <v>0</v>
      </c>
      <c r="AF418" s="18" t="s">
        <v>1361</v>
      </c>
      <c r="AG418" s="18">
        <v>0</v>
      </c>
      <c r="AH418" s="18">
        <v>0</v>
      </c>
      <c r="AI418" s="18">
        <v>0</v>
      </c>
      <c r="AJ418" s="18">
        <v>0</v>
      </c>
      <c r="AK418" s="18">
        <v>0</v>
      </c>
      <c r="AL418" s="18">
        <v>0</v>
      </c>
      <c r="AM418" s="18">
        <v>0</v>
      </c>
      <c r="AN418" s="18">
        <v>0</v>
      </c>
      <c r="AO418" s="18">
        <v>0</v>
      </c>
      <c r="AP418" s="21">
        <v>0</v>
      </c>
      <c r="AQ418" s="18">
        <v>0</v>
      </c>
      <c r="AR418" s="18">
        <v>0</v>
      </c>
      <c r="AS418" s="18">
        <v>1</v>
      </c>
      <c r="AT418" s="18">
        <v>0</v>
      </c>
      <c r="AU418" s="18">
        <v>0</v>
      </c>
      <c r="AV418" s="18">
        <v>0</v>
      </c>
      <c r="AW418" s="18">
        <v>0</v>
      </c>
      <c r="AX418" s="18">
        <v>0</v>
      </c>
      <c r="AY418" s="18">
        <v>0</v>
      </c>
      <c r="AZ418" s="18">
        <v>0</v>
      </c>
      <c r="BA418" s="18">
        <v>1</v>
      </c>
      <c r="BB418" s="18">
        <v>0</v>
      </c>
      <c r="BC418" s="18">
        <v>0</v>
      </c>
      <c r="BD418" s="18">
        <v>0</v>
      </c>
      <c r="BE418" s="18">
        <v>0</v>
      </c>
      <c r="BF418" s="18">
        <v>0</v>
      </c>
      <c r="BG418" s="18">
        <v>0</v>
      </c>
      <c r="BH418" s="18">
        <v>0</v>
      </c>
      <c r="BI418" s="18">
        <v>0</v>
      </c>
      <c r="BJ418" s="18">
        <v>0</v>
      </c>
      <c r="BK418" s="18">
        <v>0</v>
      </c>
      <c r="BL418" s="18">
        <v>0</v>
      </c>
      <c r="BM418" s="18">
        <v>0</v>
      </c>
      <c r="BN418" s="18">
        <v>0</v>
      </c>
      <c r="BO418" s="18">
        <v>0</v>
      </c>
      <c r="BP418" s="18">
        <v>0</v>
      </c>
      <c r="BQ418" s="18">
        <v>0</v>
      </c>
      <c r="BR418" s="18">
        <v>0</v>
      </c>
      <c r="BS418" s="18">
        <v>0</v>
      </c>
      <c r="BT418" s="18">
        <v>0</v>
      </c>
      <c r="BU418" s="18">
        <v>0</v>
      </c>
      <c r="BV418" s="18">
        <v>0</v>
      </c>
      <c r="BW418" s="18">
        <v>0</v>
      </c>
      <c r="BX418" s="18">
        <v>0</v>
      </c>
      <c r="BY418" s="18">
        <v>0</v>
      </c>
      <c r="BZ418" s="18">
        <v>0</v>
      </c>
      <c r="CA418" s="18">
        <v>0</v>
      </c>
      <c r="CB418" s="18">
        <v>0</v>
      </c>
      <c r="CC418" s="18">
        <v>0</v>
      </c>
      <c r="CD418" s="18">
        <v>0</v>
      </c>
    </row>
    <row r="419" spans="1:82">
      <c r="A419" s="18" t="s">
        <v>1362</v>
      </c>
      <c r="B419" s="18" t="str">
        <f>VLOOKUP(A419,All!H$2:J$465,3,FALSE)</f>
        <v>CHL | MAUCO</v>
      </c>
      <c r="C419" s="18"/>
      <c r="D419" s="18"/>
      <c r="E419" s="18">
        <f>VLOOKUP(A419,All!L$2:N$465,3,FALSE)</f>
        <v>1722</v>
      </c>
      <c r="F419" s="18">
        <f>VLOOKUP(A419,All!O$2:P$465,2,FALSE)</f>
        <v>1</v>
      </c>
      <c r="G419" s="18" t="s">
        <v>1362</v>
      </c>
      <c r="H419" s="18">
        <v>1</v>
      </c>
      <c r="I419" s="18">
        <v>0</v>
      </c>
      <c r="J419" s="18">
        <v>0</v>
      </c>
      <c r="K419" s="18">
        <v>0</v>
      </c>
      <c r="L419" s="18">
        <v>0</v>
      </c>
      <c r="M419" s="18">
        <v>1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  <c r="U419" s="18">
        <v>0</v>
      </c>
      <c r="V419" s="18">
        <v>0</v>
      </c>
      <c r="W419" s="18">
        <v>0</v>
      </c>
      <c r="X419" s="18">
        <v>0</v>
      </c>
      <c r="Y419" s="18">
        <v>0</v>
      </c>
      <c r="Z419" s="18">
        <v>0</v>
      </c>
      <c r="AA419" s="18">
        <v>0</v>
      </c>
      <c r="AB419" s="18">
        <v>0</v>
      </c>
      <c r="AC419" s="18">
        <v>0</v>
      </c>
      <c r="AD419" s="18">
        <v>0</v>
      </c>
      <c r="AE419" s="18">
        <v>0</v>
      </c>
      <c r="AF419" s="18" t="s">
        <v>1362</v>
      </c>
      <c r="AG419" s="18">
        <v>0</v>
      </c>
      <c r="AH419" s="18">
        <v>0</v>
      </c>
      <c r="AI419" s="18">
        <v>0</v>
      </c>
      <c r="AJ419" s="18">
        <v>0</v>
      </c>
      <c r="AK419" s="18">
        <v>0</v>
      </c>
      <c r="AL419" s="18">
        <v>0</v>
      </c>
      <c r="AM419" s="18">
        <v>0</v>
      </c>
      <c r="AN419" s="18">
        <v>0</v>
      </c>
      <c r="AO419" s="18">
        <v>0</v>
      </c>
      <c r="AP419" s="21">
        <v>0</v>
      </c>
      <c r="AQ419" s="18">
        <v>0</v>
      </c>
      <c r="AR419" s="18">
        <v>0</v>
      </c>
      <c r="AS419" s="18">
        <v>1</v>
      </c>
      <c r="AT419" s="18">
        <v>0</v>
      </c>
      <c r="AU419" s="18">
        <v>0</v>
      </c>
      <c r="AV419" s="18">
        <v>0</v>
      </c>
      <c r="AW419" s="18">
        <v>0</v>
      </c>
      <c r="AX419" s="18">
        <v>0</v>
      </c>
      <c r="AY419" s="18">
        <v>0</v>
      </c>
      <c r="AZ419" s="18">
        <v>0</v>
      </c>
      <c r="BA419" s="18">
        <v>1</v>
      </c>
      <c r="BB419" s="18">
        <v>0</v>
      </c>
      <c r="BC419" s="18">
        <v>0</v>
      </c>
      <c r="BD419" s="18">
        <v>0</v>
      </c>
      <c r="BE419" s="18">
        <v>0</v>
      </c>
      <c r="BF419" s="18">
        <v>0</v>
      </c>
      <c r="BG419" s="18">
        <v>0</v>
      </c>
      <c r="BH419" s="18">
        <v>0</v>
      </c>
      <c r="BI419" s="18">
        <v>0</v>
      </c>
      <c r="BJ419" s="18">
        <v>0</v>
      </c>
      <c r="BK419" s="18">
        <v>0</v>
      </c>
      <c r="BL419" s="18">
        <v>0</v>
      </c>
      <c r="BM419" s="18">
        <v>0</v>
      </c>
      <c r="BN419" s="18">
        <v>0</v>
      </c>
      <c r="BO419" s="18">
        <v>0</v>
      </c>
      <c r="BP419" s="18">
        <v>0</v>
      </c>
      <c r="BQ419" s="18">
        <v>0</v>
      </c>
      <c r="BR419" s="18">
        <v>0</v>
      </c>
      <c r="BS419" s="18">
        <v>0</v>
      </c>
      <c r="BT419" s="18">
        <v>0</v>
      </c>
      <c r="BU419" s="18">
        <v>0</v>
      </c>
      <c r="BV419" s="18">
        <v>0</v>
      </c>
      <c r="BW419" s="18">
        <v>0</v>
      </c>
      <c r="BX419" s="18">
        <v>0</v>
      </c>
      <c r="BY419" s="18">
        <v>0</v>
      </c>
      <c r="BZ419" s="18">
        <v>0</v>
      </c>
      <c r="CA419" s="18">
        <v>0</v>
      </c>
      <c r="CB419" s="18">
        <v>0</v>
      </c>
      <c r="CC419" s="18">
        <v>0</v>
      </c>
      <c r="CD419" s="18">
        <v>0</v>
      </c>
    </row>
    <row r="420" spans="1:82">
      <c r="A420" s="18" t="s">
        <v>1366</v>
      </c>
      <c r="B420" s="18" t="str">
        <f>VLOOKUP(A420,All!H$2:J$465,3,FALSE)</f>
        <v>CHL | MAUCO</v>
      </c>
      <c r="C420" s="18"/>
      <c r="D420" s="18"/>
      <c r="E420" s="18">
        <f>VLOOKUP(A420,All!L$2:N$465,3,FALSE)</f>
        <v>1722</v>
      </c>
      <c r="F420" s="18">
        <f>VLOOKUP(A420,All!O$2:P$465,2,FALSE)</f>
        <v>1</v>
      </c>
      <c r="G420" s="18" t="s">
        <v>1366</v>
      </c>
      <c r="H420" s="18">
        <v>1</v>
      </c>
      <c r="I420" s="18">
        <v>0</v>
      </c>
      <c r="J420" s="18">
        <v>0</v>
      </c>
      <c r="K420" s="18">
        <v>0</v>
      </c>
      <c r="L420" s="18">
        <v>0</v>
      </c>
      <c r="M420" s="18">
        <v>1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  <c r="U420" s="18">
        <v>0</v>
      </c>
      <c r="V420" s="18">
        <v>0</v>
      </c>
      <c r="W420" s="18">
        <v>0</v>
      </c>
      <c r="X420" s="18">
        <v>0</v>
      </c>
      <c r="Y420" s="18">
        <v>0</v>
      </c>
      <c r="Z420" s="18">
        <v>0</v>
      </c>
      <c r="AA420" s="18">
        <v>0</v>
      </c>
      <c r="AB420" s="18">
        <v>0</v>
      </c>
      <c r="AC420" s="18">
        <v>0</v>
      </c>
      <c r="AD420" s="18">
        <v>0</v>
      </c>
      <c r="AE420" s="18">
        <v>0</v>
      </c>
      <c r="AF420" s="18" t="s">
        <v>1366</v>
      </c>
      <c r="AG420" s="18">
        <v>0</v>
      </c>
      <c r="AH420" s="18">
        <v>0</v>
      </c>
      <c r="AI420" s="18">
        <v>0</v>
      </c>
      <c r="AJ420" s="18">
        <v>0</v>
      </c>
      <c r="AK420" s="18">
        <v>0</v>
      </c>
      <c r="AL420" s="18">
        <v>0</v>
      </c>
      <c r="AM420" s="18">
        <v>0</v>
      </c>
      <c r="AN420" s="18">
        <v>0</v>
      </c>
      <c r="AO420" s="18">
        <v>0</v>
      </c>
      <c r="AP420" s="21">
        <v>0</v>
      </c>
      <c r="AQ420" s="18">
        <v>0</v>
      </c>
      <c r="AR420" s="18">
        <v>0</v>
      </c>
      <c r="AS420" s="18">
        <v>1</v>
      </c>
      <c r="AT420" s="18">
        <v>0</v>
      </c>
      <c r="AU420" s="18">
        <v>0</v>
      </c>
      <c r="AV420" s="18">
        <v>0</v>
      </c>
      <c r="AW420" s="18">
        <v>0</v>
      </c>
      <c r="AX420" s="18">
        <v>0</v>
      </c>
      <c r="AY420" s="18">
        <v>0</v>
      </c>
      <c r="AZ420" s="18">
        <v>0</v>
      </c>
      <c r="BA420" s="18">
        <v>1</v>
      </c>
      <c r="BB420" s="18">
        <v>0</v>
      </c>
      <c r="BC420" s="18">
        <v>0</v>
      </c>
      <c r="BD420" s="18">
        <v>0</v>
      </c>
      <c r="BE420" s="18">
        <v>0</v>
      </c>
      <c r="BF420" s="18">
        <v>0</v>
      </c>
      <c r="BG420" s="18">
        <v>0</v>
      </c>
      <c r="BH420" s="18">
        <v>0</v>
      </c>
      <c r="BI420" s="18">
        <v>0</v>
      </c>
      <c r="BJ420" s="18">
        <v>0</v>
      </c>
      <c r="BK420" s="18">
        <v>0</v>
      </c>
      <c r="BL420" s="18">
        <v>0</v>
      </c>
      <c r="BM420" s="18">
        <v>0</v>
      </c>
      <c r="BN420" s="18">
        <v>0</v>
      </c>
      <c r="BO420" s="18">
        <v>0</v>
      </c>
      <c r="BP420" s="18">
        <v>0</v>
      </c>
      <c r="BQ420" s="18">
        <v>0</v>
      </c>
      <c r="BR420" s="18">
        <v>0</v>
      </c>
      <c r="BS420" s="18">
        <v>0</v>
      </c>
      <c r="BT420" s="18">
        <v>0</v>
      </c>
      <c r="BU420" s="18">
        <v>0</v>
      </c>
      <c r="BV420" s="18">
        <v>0</v>
      </c>
      <c r="BW420" s="18">
        <v>0</v>
      </c>
      <c r="BX420" s="18">
        <v>0</v>
      </c>
      <c r="BY420" s="18">
        <v>0</v>
      </c>
      <c r="BZ420" s="18">
        <v>0</v>
      </c>
      <c r="CA420" s="18">
        <v>0</v>
      </c>
      <c r="CB420" s="18">
        <v>0</v>
      </c>
      <c r="CC420" s="18">
        <v>0</v>
      </c>
      <c r="CD420" s="18">
        <v>0</v>
      </c>
    </row>
    <row r="421" spans="1:82">
      <c r="A421" s="18" t="s">
        <v>1372</v>
      </c>
      <c r="B421" s="18" t="str">
        <f>VLOOKUP(A421,All!H$2:J$465,3,FALSE)</f>
        <v>CHL | MAUCO</v>
      </c>
      <c r="C421" s="18"/>
      <c r="D421" s="18"/>
      <c r="E421" s="18">
        <f>VLOOKUP(A421,All!L$2:N$465,3,FALSE)</f>
        <v>1722</v>
      </c>
      <c r="F421" s="18">
        <f>VLOOKUP(A421,All!O$2:P$465,2,FALSE)</f>
        <v>1</v>
      </c>
      <c r="G421" s="18" t="s">
        <v>1372</v>
      </c>
      <c r="H421" s="18">
        <v>1</v>
      </c>
      <c r="I421" s="18">
        <v>0</v>
      </c>
      <c r="J421" s="18">
        <v>0</v>
      </c>
      <c r="K421" s="18">
        <v>0</v>
      </c>
      <c r="L421" s="18">
        <v>0</v>
      </c>
      <c r="M421" s="18">
        <v>1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  <c r="U421" s="18">
        <v>0</v>
      </c>
      <c r="V421" s="18">
        <v>0</v>
      </c>
      <c r="W421" s="18">
        <v>0</v>
      </c>
      <c r="X421" s="18">
        <v>0</v>
      </c>
      <c r="Y421" s="18">
        <v>0</v>
      </c>
      <c r="Z421" s="18">
        <v>0</v>
      </c>
      <c r="AA421" s="18">
        <v>0</v>
      </c>
      <c r="AB421" s="18">
        <v>0</v>
      </c>
      <c r="AC421" s="18">
        <v>0</v>
      </c>
      <c r="AD421" s="18">
        <v>0</v>
      </c>
      <c r="AE421" s="18">
        <v>0</v>
      </c>
      <c r="AF421" s="18" t="s">
        <v>1372</v>
      </c>
      <c r="AG421" s="18">
        <v>0</v>
      </c>
      <c r="AH421" s="18">
        <v>0</v>
      </c>
      <c r="AI421" s="18">
        <v>0</v>
      </c>
      <c r="AJ421" s="18">
        <v>0</v>
      </c>
      <c r="AK421" s="18">
        <v>0</v>
      </c>
      <c r="AL421" s="18">
        <v>0</v>
      </c>
      <c r="AM421" s="18">
        <v>0</v>
      </c>
      <c r="AN421" s="18">
        <v>0</v>
      </c>
      <c r="AO421" s="18">
        <v>0</v>
      </c>
      <c r="AP421" s="21">
        <v>0</v>
      </c>
      <c r="AQ421" s="18">
        <v>0</v>
      </c>
      <c r="AR421" s="18">
        <v>0</v>
      </c>
      <c r="AS421" s="18">
        <v>1</v>
      </c>
      <c r="AT421" s="18">
        <v>0</v>
      </c>
      <c r="AU421" s="18">
        <v>0</v>
      </c>
      <c r="AV421" s="18">
        <v>0</v>
      </c>
      <c r="AW421" s="18">
        <v>0</v>
      </c>
      <c r="AX421" s="18">
        <v>0</v>
      </c>
      <c r="AY421" s="18">
        <v>0</v>
      </c>
      <c r="AZ421" s="18">
        <v>0</v>
      </c>
      <c r="BA421" s="18">
        <v>1</v>
      </c>
      <c r="BB421" s="18">
        <v>0</v>
      </c>
      <c r="BC421" s="18">
        <v>0</v>
      </c>
      <c r="BD421" s="18">
        <v>0</v>
      </c>
      <c r="BE421" s="18">
        <v>0</v>
      </c>
      <c r="BF421" s="18">
        <v>0</v>
      </c>
      <c r="BG421" s="18">
        <v>0</v>
      </c>
      <c r="BH421" s="18">
        <v>0</v>
      </c>
      <c r="BI421" s="18">
        <v>0</v>
      </c>
      <c r="BJ421" s="18">
        <v>0</v>
      </c>
      <c r="BK421" s="18">
        <v>0</v>
      </c>
      <c r="BL421" s="18">
        <v>0</v>
      </c>
      <c r="BM421" s="18">
        <v>0</v>
      </c>
      <c r="BN421" s="18">
        <v>0</v>
      </c>
      <c r="BO421" s="18">
        <v>0</v>
      </c>
      <c r="BP421" s="18">
        <v>0</v>
      </c>
      <c r="BQ421" s="18">
        <v>0</v>
      </c>
      <c r="BR421" s="18">
        <v>0</v>
      </c>
      <c r="BS421" s="18">
        <v>0</v>
      </c>
      <c r="BT421" s="18">
        <v>0</v>
      </c>
      <c r="BU421" s="18">
        <v>0</v>
      </c>
      <c r="BV421" s="18">
        <v>0</v>
      </c>
      <c r="BW421" s="18">
        <v>0</v>
      </c>
      <c r="BX421" s="18">
        <v>0</v>
      </c>
      <c r="BY421" s="18">
        <v>0</v>
      </c>
      <c r="BZ421" s="18">
        <v>0</v>
      </c>
      <c r="CA421" s="18">
        <v>0</v>
      </c>
      <c r="CB421" s="18">
        <v>0</v>
      </c>
      <c r="CC421" s="18">
        <v>0</v>
      </c>
      <c r="CD421" s="18">
        <v>0</v>
      </c>
    </row>
    <row r="422" spans="1:82">
      <c r="A422" s="18" t="s">
        <v>1373</v>
      </c>
      <c r="B422" s="18" t="str">
        <f>VLOOKUP(A422,All!H$2:J$465,3,FALSE)</f>
        <v>CHL | MAUCO</v>
      </c>
      <c r="C422" s="18"/>
      <c r="D422" s="18"/>
      <c r="E422" s="18">
        <f>VLOOKUP(A422,All!L$2:N$465,3,FALSE)</f>
        <v>1722</v>
      </c>
      <c r="F422" s="18">
        <f>VLOOKUP(A422,All!O$2:P$465,2,FALSE)</f>
        <v>1</v>
      </c>
      <c r="G422" s="18" t="s">
        <v>1373</v>
      </c>
      <c r="H422" s="18">
        <v>1</v>
      </c>
      <c r="I422" s="18">
        <v>0</v>
      </c>
      <c r="J422" s="18">
        <v>0</v>
      </c>
      <c r="K422" s="18">
        <v>0</v>
      </c>
      <c r="L422" s="18">
        <v>0</v>
      </c>
      <c r="M422" s="18">
        <v>1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  <c r="U422" s="18">
        <v>0</v>
      </c>
      <c r="V422" s="18">
        <v>0</v>
      </c>
      <c r="W422" s="18">
        <v>0</v>
      </c>
      <c r="X422" s="18">
        <v>0</v>
      </c>
      <c r="Y422" s="18">
        <v>0</v>
      </c>
      <c r="Z422" s="18">
        <v>0</v>
      </c>
      <c r="AA422" s="18">
        <v>0</v>
      </c>
      <c r="AB422" s="18">
        <v>0</v>
      </c>
      <c r="AC422" s="18">
        <v>0</v>
      </c>
      <c r="AD422" s="18">
        <v>0</v>
      </c>
      <c r="AE422" s="18">
        <v>0</v>
      </c>
      <c r="AF422" s="18" t="s">
        <v>1373</v>
      </c>
      <c r="AG422" s="18">
        <v>0</v>
      </c>
      <c r="AH422" s="18">
        <v>0</v>
      </c>
      <c r="AI422" s="18">
        <v>0</v>
      </c>
      <c r="AJ422" s="18">
        <v>0</v>
      </c>
      <c r="AK422" s="18">
        <v>0</v>
      </c>
      <c r="AL422" s="18">
        <v>0</v>
      </c>
      <c r="AM422" s="18">
        <v>0</v>
      </c>
      <c r="AN422" s="18">
        <v>0</v>
      </c>
      <c r="AO422" s="18">
        <v>0</v>
      </c>
      <c r="AP422" s="21">
        <v>0</v>
      </c>
      <c r="AQ422" s="18">
        <v>0</v>
      </c>
      <c r="AR422" s="18">
        <v>0</v>
      </c>
      <c r="AS422" s="18">
        <v>1</v>
      </c>
      <c r="AT422" s="18">
        <v>0</v>
      </c>
      <c r="AU422" s="18">
        <v>0</v>
      </c>
      <c r="AV422" s="18">
        <v>0</v>
      </c>
      <c r="AW422" s="18">
        <v>0</v>
      </c>
      <c r="AX422" s="18">
        <v>0</v>
      </c>
      <c r="AY422" s="18">
        <v>0</v>
      </c>
      <c r="AZ422" s="18">
        <v>0</v>
      </c>
      <c r="BA422" s="18">
        <v>1</v>
      </c>
      <c r="BB422" s="18">
        <v>0</v>
      </c>
      <c r="BC422" s="18">
        <v>0</v>
      </c>
      <c r="BD422" s="18">
        <v>0</v>
      </c>
      <c r="BE422" s="18">
        <v>0</v>
      </c>
      <c r="BF422" s="18">
        <v>0</v>
      </c>
      <c r="BG422" s="18">
        <v>0</v>
      </c>
      <c r="BH422" s="18">
        <v>0</v>
      </c>
      <c r="BI422" s="18">
        <v>0</v>
      </c>
      <c r="BJ422" s="18">
        <v>0</v>
      </c>
      <c r="BK422" s="18">
        <v>0</v>
      </c>
      <c r="BL422" s="18">
        <v>0</v>
      </c>
      <c r="BM422" s="18">
        <v>0</v>
      </c>
      <c r="BN422" s="18">
        <v>0</v>
      </c>
      <c r="BO422" s="18">
        <v>0</v>
      </c>
      <c r="BP422" s="18">
        <v>0</v>
      </c>
      <c r="BQ422" s="18">
        <v>0</v>
      </c>
      <c r="BR422" s="18">
        <v>0</v>
      </c>
      <c r="BS422" s="18">
        <v>0</v>
      </c>
      <c r="BT422" s="18">
        <v>0</v>
      </c>
      <c r="BU422" s="18">
        <v>0</v>
      </c>
      <c r="BV422" s="18">
        <v>0</v>
      </c>
      <c r="BW422" s="18">
        <v>0</v>
      </c>
      <c r="BX422" s="18">
        <v>0</v>
      </c>
      <c r="BY422" s="18">
        <v>0</v>
      </c>
      <c r="BZ422" s="18">
        <v>0</v>
      </c>
      <c r="CA422" s="18">
        <v>0</v>
      </c>
      <c r="CB422" s="18">
        <v>0</v>
      </c>
      <c r="CC422" s="18">
        <v>0</v>
      </c>
      <c r="CD422" s="18">
        <v>0</v>
      </c>
    </row>
    <row r="423" spans="1:82">
      <c r="A423" s="18" t="s">
        <v>1374</v>
      </c>
      <c r="B423" s="18" t="str">
        <f>VLOOKUP(A423,All!H$2:J$465,3,FALSE)</f>
        <v>CHL | MAUCO</v>
      </c>
      <c r="C423" s="18"/>
      <c r="D423" s="18"/>
      <c r="E423" s="18">
        <f>VLOOKUP(A423,All!L$2:N$465,3,FALSE)</f>
        <v>1722</v>
      </c>
      <c r="F423" s="18">
        <f>VLOOKUP(A423,All!O$2:P$465,2,FALSE)</f>
        <v>1</v>
      </c>
      <c r="G423" s="18" t="s">
        <v>1374</v>
      </c>
      <c r="H423" s="18">
        <v>1</v>
      </c>
      <c r="I423" s="18">
        <v>0</v>
      </c>
      <c r="J423" s="18">
        <v>0</v>
      </c>
      <c r="K423" s="18">
        <v>0</v>
      </c>
      <c r="L423" s="18">
        <v>0</v>
      </c>
      <c r="M423" s="18">
        <v>1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  <c r="U423" s="18">
        <v>0</v>
      </c>
      <c r="V423" s="18">
        <v>0</v>
      </c>
      <c r="W423" s="18">
        <v>0</v>
      </c>
      <c r="X423" s="18">
        <v>0</v>
      </c>
      <c r="Y423" s="18">
        <v>0</v>
      </c>
      <c r="Z423" s="18">
        <v>0</v>
      </c>
      <c r="AA423" s="18">
        <v>0</v>
      </c>
      <c r="AB423" s="18">
        <v>0</v>
      </c>
      <c r="AC423" s="18">
        <v>0</v>
      </c>
      <c r="AD423" s="18">
        <v>0</v>
      </c>
      <c r="AE423" s="18">
        <v>0</v>
      </c>
      <c r="AF423" s="18" t="s">
        <v>1374</v>
      </c>
      <c r="AG423" s="18">
        <v>0</v>
      </c>
      <c r="AH423" s="18">
        <v>0</v>
      </c>
      <c r="AI423" s="18">
        <v>0</v>
      </c>
      <c r="AJ423" s="18">
        <v>0</v>
      </c>
      <c r="AK423" s="18">
        <v>0</v>
      </c>
      <c r="AL423" s="18">
        <v>0</v>
      </c>
      <c r="AM423" s="18">
        <v>0</v>
      </c>
      <c r="AN423" s="18">
        <v>0</v>
      </c>
      <c r="AO423" s="18">
        <v>0</v>
      </c>
      <c r="AP423" s="21">
        <v>0</v>
      </c>
      <c r="AQ423" s="18">
        <v>0</v>
      </c>
      <c r="AR423" s="18">
        <v>0</v>
      </c>
      <c r="AS423" s="18">
        <v>1</v>
      </c>
      <c r="AT423" s="18">
        <v>0</v>
      </c>
      <c r="AU423" s="18">
        <v>0</v>
      </c>
      <c r="AV423" s="18">
        <v>0</v>
      </c>
      <c r="AW423" s="18">
        <v>0</v>
      </c>
      <c r="AX423" s="18">
        <v>0</v>
      </c>
      <c r="AY423" s="18">
        <v>0</v>
      </c>
      <c r="AZ423" s="18">
        <v>0</v>
      </c>
      <c r="BA423" s="18">
        <v>1</v>
      </c>
      <c r="BB423" s="18">
        <v>0</v>
      </c>
      <c r="BC423" s="18">
        <v>0</v>
      </c>
      <c r="BD423" s="18">
        <v>0</v>
      </c>
      <c r="BE423" s="18">
        <v>0</v>
      </c>
      <c r="BF423" s="18">
        <v>0</v>
      </c>
      <c r="BG423" s="18">
        <v>0</v>
      </c>
      <c r="BH423" s="18">
        <v>0</v>
      </c>
      <c r="BI423" s="18">
        <v>0</v>
      </c>
      <c r="BJ423" s="18">
        <v>0</v>
      </c>
      <c r="BK423" s="18">
        <v>0</v>
      </c>
      <c r="BL423" s="18">
        <v>0</v>
      </c>
      <c r="BM423" s="18">
        <v>0</v>
      </c>
      <c r="BN423" s="18">
        <v>0</v>
      </c>
      <c r="BO423" s="18">
        <v>0</v>
      </c>
      <c r="BP423" s="18">
        <v>0</v>
      </c>
      <c r="BQ423" s="18">
        <v>0</v>
      </c>
      <c r="BR423" s="18">
        <v>0</v>
      </c>
      <c r="BS423" s="18">
        <v>0</v>
      </c>
      <c r="BT423" s="18">
        <v>0</v>
      </c>
      <c r="BU423" s="18">
        <v>0</v>
      </c>
      <c r="BV423" s="18">
        <v>0</v>
      </c>
      <c r="BW423" s="18">
        <v>0</v>
      </c>
      <c r="BX423" s="18">
        <v>0</v>
      </c>
      <c r="BY423" s="18">
        <v>0</v>
      </c>
      <c r="BZ423" s="18">
        <v>0</v>
      </c>
      <c r="CA423" s="18">
        <v>0</v>
      </c>
      <c r="CB423" s="18">
        <v>0</v>
      </c>
      <c r="CC423" s="18">
        <v>0</v>
      </c>
      <c r="CD423" s="18">
        <v>0</v>
      </c>
    </row>
    <row r="424" spans="1:82">
      <c r="A424" s="18" t="s">
        <v>1375</v>
      </c>
      <c r="B424" s="18" t="str">
        <f>VLOOKUP(A424,All!H$2:J$465,3,FALSE)</f>
        <v>CHL | MAUCO</v>
      </c>
      <c r="C424" s="18"/>
      <c r="D424" s="18"/>
      <c r="E424" s="18">
        <f>VLOOKUP(A424,All!L$2:N$465,3,FALSE)</f>
        <v>1722</v>
      </c>
      <c r="F424" s="18">
        <f>VLOOKUP(A424,All!O$2:P$465,2,FALSE)</f>
        <v>1</v>
      </c>
      <c r="G424" s="18" t="s">
        <v>1375</v>
      </c>
      <c r="H424" s="18">
        <v>1</v>
      </c>
      <c r="I424" s="18">
        <v>0</v>
      </c>
      <c r="J424" s="18">
        <v>0</v>
      </c>
      <c r="K424" s="18">
        <v>0</v>
      </c>
      <c r="L424" s="18">
        <v>0</v>
      </c>
      <c r="M424" s="18">
        <v>1</v>
      </c>
      <c r="N424" s="18">
        <v>0</v>
      </c>
      <c r="O424" s="18">
        <v>0</v>
      </c>
      <c r="P424" s="18">
        <v>0</v>
      </c>
      <c r="Q424" s="18">
        <v>0</v>
      </c>
      <c r="R424" s="18">
        <v>0</v>
      </c>
      <c r="S424" s="18">
        <v>0</v>
      </c>
      <c r="T424" s="18">
        <v>0</v>
      </c>
      <c r="U424" s="18">
        <v>0</v>
      </c>
      <c r="V424" s="18">
        <v>0</v>
      </c>
      <c r="W424" s="18">
        <v>0</v>
      </c>
      <c r="X424" s="18">
        <v>0</v>
      </c>
      <c r="Y424" s="18">
        <v>0</v>
      </c>
      <c r="Z424" s="18">
        <v>0</v>
      </c>
      <c r="AA424" s="18">
        <v>0</v>
      </c>
      <c r="AB424" s="18">
        <v>0</v>
      </c>
      <c r="AC424" s="18">
        <v>0</v>
      </c>
      <c r="AD424" s="18">
        <v>0</v>
      </c>
      <c r="AE424" s="18">
        <v>0</v>
      </c>
      <c r="AF424" s="18" t="s">
        <v>1375</v>
      </c>
      <c r="AG424" s="18">
        <v>0</v>
      </c>
      <c r="AH424" s="18">
        <v>0</v>
      </c>
      <c r="AI424" s="18">
        <v>0</v>
      </c>
      <c r="AJ424" s="18">
        <v>0</v>
      </c>
      <c r="AK424" s="18">
        <v>0</v>
      </c>
      <c r="AL424" s="18">
        <v>0</v>
      </c>
      <c r="AM424" s="18">
        <v>0</v>
      </c>
      <c r="AN424" s="18">
        <v>0</v>
      </c>
      <c r="AO424" s="18">
        <v>0</v>
      </c>
      <c r="AP424" s="21">
        <v>0</v>
      </c>
      <c r="AQ424" s="18">
        <v>0</v>
      </c>
      <c r="AR424" s="18">
        <v>0</v>
      </c>
      <c r="AS424" s="18">
        <v>1</v>
      </c>
      <c r="AT424" s="18">
        <v>0</v>
      </c>
      <c r="AU424" s="18">
        <v>0</v>
      </c>
      <c r="AV424" s="18">
        <v>0</v>
      </c>
      <c r="AW424" s="18">
        <v>0</v>
      </c>
      <c r="AX424" s="18">
        <v>0</v>
      </c>
      <c r="AY424" s="18">
        <v>0</v>
      </c>
      <c r="AZ424" s="18">
        <v>0</v>
      </c>
      <c r="BA424" s="18">
        <v>1</v>
      </c>
      <c r="BB424" s="18">
        <v>0</v>
      </c>
      <c r="BC424" s="18">
        <v>0</v>
      </c>
      <c r="BD424" s="18">
        <v>0</v>
      </c>
      <c r="BE424" s="18">
        <v>0</v>
      </c>
      <c r="BF424" s="18">
        <v>0</v>
      </c>
      <c r="BG424" s="18">
        <v>0</v>
      </c>
      <c r="BH424" s="18">
        <v>0</v>
      </c>
      <c r="BI424" s="18">
        <v>0</v>
      </c>
      <c r="BJ424" s="18">
        <v>0</v>
      </c>
      <c r="BK424" s="18">
        <v>0</v>
      </c>
      <c r="BL424" s="18">
        <v>0</v>
      </c>
      <c r="BM424" s="18">
        <v>0</v>
      </c>
      <c r="BN424" s="18">
        <v>0</v>
      </c>
      <c r="BO424" s="18">
        <v>0</v>
      </c>
      <c r="BP424" s="18">
        <v>0</v>
      </c>
      <c r="BQ424" s="18">
        <v>0</v>
      </c>
      <c r="BR424" s="18">
        <v>0</v>
      </c>
      <c r="BS424" s="18">
        <v>0</v>
      </c>
      <c r="BT424" s="18">
        <v>0</v>
      </c>
      <c r="BU424" s="18">
        <v>0</v>
      </c>
      <c r="BV424" s="18">
        <v>0</v>
      </c>
      <c r="BW424" s="18">
        <v>0</v>
      </c>
      <c r="BX424" s="18">
        <v>0</v>
      </c>
      <c r="BY424" s="18">
        <v>0</v>
      </c>
      <c r="BZ424" s="18">
        <v>0</v>
      </c>
      <c r="CA424" s="18">
        <v>0</v>
      </c>
      <c r="CB424" s="18">
        <v>0</v>
      </c>
      <c r="CC424" s="18">
        <v>0</v>
      </c>
      <c r="CD424" s="18">
        <v>0</v>
      </c>
    </row>
    <row r="425" spans="1:82">
      <c r="A425" s="18" t="s">
        <v>1409</v>
      </c>
      <c r="B425" s="18" t="str">
        <f>VLOOKUP(A425,All!H$2:J$465,3,FALSE)</f>
        <v>CHL | Hospital de Curicó</v>
      </c>
      <c r="C425" s="18"/>
      <c r="D425" s="18"/>
      <c r="E425" s="18">
        <f>VLOOKUP(A425,All!L$2:N$465,3,FALSE)</f>
        <v>1722</v>
      </c>
      <c r="F425" s="18">
        <f>VLOOKUP(A425,All!O$2:P$465,2,FALSE)</f>
        <v>1</v>
      </c>
      <c r="G425" s="18" t="s">
        <v>1409</v>
      </c>
      <c r="H425" s="18">
        <v>1</v>
      </c>
      <c r="I425" s="18">
        <v>0</v>
      </c>
      <c r="J425" s="18">
        <v>0</v>
      </c>
      <c r="K425" s="18">
        <v>0</v>
      </c>
      <c r="L425" s="18">
        <v>0</v>
      </c>
      <c r="M425" s="18">
        <v>1</v>
      </c>
      <c r="N425" s="18">
        <v>0</v>
      </c>
      <c r="O425" s="18">
        <v>0</v>
      </c>
      <c r="P425" s="18">
        <v>0</v>
      </c>
      <c r="Q425" s="18">
        <v>0</v>
      </c>
      <c r="R425" s="18">
        <v>0</v>
      </c>
      <c r="S425" s="18">
        <v>0</v>
      </c>
      <c r="T425" s="18">
        <v>0</v>
      </c>
      <c r="U425" s="18">
        <v>0</v>
      </c>
      <c r="V425" s="18">
        <v>0</v>
      </c>
      <c r="W425" s="18">
        <v>0</v>
      </c>
      <c r="X425" s="18">
        <v>0</v>
      </c>
      <c r="Y425" s="18">
        <v>0</v>
      </c>
      <c r="Z425" s="18">
        <v>0</v>
      </c>
      <c r="AA425" s="18">
        <v>0</v>
      </c>
      <c r="AB425" s="18">
        <v>0</v>
      </c>
      <c r="AC425" s="18">
        <v>0</v>
      </c>
      <c r="AD425" s="18">
        <v>0</v>
      </c>
      <c r="AE425" s="18">
        <v>0</v>
      </c>
      <c r="AF425" s="18" t="s">
        <v>1409</v>
      </c>
      <c r="AG425" s="18">
        <v>0</v>
      </c>
      <c r="AH425" s="18">
        <v>0</v>
      </c>
      <c r="AI425" s="18">
        <v>0</v>
      </c>
      <c r="AJ425" s="18">
        <v>0</v>
      </c>
      <c r="AK425" s="18">
        <v>0</v>
      </c>
      <c r="AL425" s="18">
        <v>0</v>
      </c>
      <c r="AM425" s="18">
        <v>0</v>
      </c>
      <c r="AN425" s="18">
        <v>0</v>
      </c>
      <c r="AO425" s="18">
        <v>0</v>
      </c>
      <c r="AP425" s="21">
        <v>0</v>
      </c>
      <c r="AQ425" s="18">
        <v>0</v>
      </c>
      <c r="AR425" s="18">
        <v>0</v>
      </c>
      <c r="AS425" s="18">
        <v>1</v>
      </c>
      <c r="AT425" s="18">
        <v>0</v>
      </c>
      <c r="AU425" s="18">
        <v>0</v>
      </c>
      <c r="AV425" s="18">
        <v>0</v>
      </c>
      <c r="AW425" s="18">
        <v>0</v>
      </c>
      <c r="AX425" s="18">
        <v>0</v>
      </c>
      <c r="AY425" s="18">
        <v>0</v>
      </c>
      <c r="AZ425" s="18">
        <v>0</v>
      </c>
      <c r="BA425" s="18">
        <v>1</v>
      </c>
      <c r="BB425" s="18">
        <v>0</v>
      </c>
      <c r="BC425" s="18">
        <v>0</v>
      </c>
      <c r="BD425" s="18">
        <v>0</v>
      </c>
      <c r="BE425" s="18">
        <v>0</v>
      </c>
      <c r="BF425" s="18">
        <v>0</v>
      </c>
      <c r="BG425" s="18">
        <v>0</v>
      </c>
      <c r="BH425" s="18">
        <v>0</v>
      </c>
      <c r="BI425" s="18">
        <v>0</v>
      </c>
      <c r="BJ425" s="18">
        <v>0</v>
      </c>
      <c r="BK425" s="18">
        <v>0</v>
      </c>
      <c r="BL425" s="18">
        <v>0</v>
      </c>
      <c r="BM425" s="18">
        <v>0</v>
      </c>
      <c r="BN425" s="18">
        <v>0</v>
      </c>
      <c r="BO425" s="18">
        <v>0</v>
      </c>
      <c r="BP425" s="18">
        <v>0</v>
      </c>
      <c r="BQ425" s="18">
        <v>0</v>
      </c>
      <c r="BR425" s="18">
        <v>0</v>
      </c>
      <c r="BS425" s="18">
        <v>0</v>
      </c>
      <c r="BT425" s="18">
        <v>0</v>
      </c>
      <c r="BU425" s="18">
        <v>0</v>
      </c>
      <c r="BV425" s="18">
        <v>0</v>
      </c>
      <c r="BW425" s="18">
        <v>0</v>
      </c>
      <c r="BX425" s="18">
        <v>0</v>
      </c>
      <c r="BY425" s="18">
        <v>0</v>
      </c>
      <c r="BZ425" s="18">
        <v>0</v>
      </c>
      <c r="CA425" s="18">
        <v>0</v>
      </c>
      <c r="CB425" s="18">
        <v>0</v>
      </c>
      <c r="CC425" s="18">
        <v>0</v>
      </c>
      <c r="CD425" s="18">
        <v>0</v>
      </c>
    </row>
    <row r="426" spans="1:82">
      <c r="A426" s="18" t="s">
        <v>1400</v>
      </c>
      <c r="B426" s="18" t="str">
        <f>VLOOKUP(A426,All!H$2:J$465,3,FALSE)</f>
        <v>CHL | Hospital de Curicó</v>
      </c>
      <c r="C426" s="18"/>
      <c r="D426" s="18"/>
      <c r="E426" s="18">
        <f>VLOOKUP(A426,All!L$2:N$465,3,FALSE)</f>
        <v>1722</v>
      </c>
      <c r="F426" s="18">
        <f>VLOOKUP(A426,All!O$2:P$465,2,FALSE)</f>
        <v>1</v>
      </c>
      <c r="G426" s="18" t="s">
        <v>1400</v>
      </c>
      <c r="H426" s="18">
        <v>1</v>
      </c>
      <c r="I426" s="18">
        <v>0</v>
      </c>
      <c r="J426" s="18">
        <v>-1</v>
      </c>
      <c r="K426" s="18">
        <v>0</v>
      </c>
      <c r="L426" s="18">
        <v>0</v>
      </c>
      <c r="M426" s="18">
        <v>0</v>
      </c>
      <c r="N426" s="18">
        <v>0</v>
      </c>
      <c r="O426" s="18">
        <v>0</v>
      </c>
      <c r="P426" s="18">
        <v>0</v>
      </c>
      <c r="Q426" s="18">
        <v>0</v>
      </c>
      <c r="R426" s="18">
        <v>0</v>
      </c>
      <c r="S426" s="18">
        <v>0</v>
      </c>
      <c r="T426" s="18">
        <v>0</v>
      </c>
      <c r="U426" s="18">
        <v>0</v>
      </c>
      <c r="V426" s="18">
        <v>0</v>
      </c>
      <c r="W426" s="18">
        <v>0</v>
      </c>
      <c r="X426" s="18">
        <v>0</v>
      </c>
      <c r="Y426" s="18">
        <v>0</v>
      </c>
      <c r="Z426" s="18">
        <v>0</v>
      </c>
      <c r="AA426" s="18">
        <v>1</v>
      </c>
      <c r="AB426" s="18">
        <v>0</v>
      </c>
      <c r="AC426" s="18">
        <v>0</v>
      </c>
      <c r="AD426" s="18">
        <v>0</v>
      </c>
      <c r="AE426" s="18">
        <v>0</v>
      </c>
      <c r="AF426" s="18" t="s">
        <v>1400</v>
      </c>
      <c r="AG426" s="18">
        <v>0</v>
      </c>
      <c r="AH426" s="18">
        <v>1</v>
      </c>
      <c r="AI426" s="18">
        <v>0</v>
      </c>
      <c r="AJ426" s="18">
        <v>0</v>
      </c>
      <c r="AK426" s="18">
        <v>1</v>
      </c>
      <c r="AL426" s="18">
        <v>0</v>
      </c>
      <c r="AM426" s="18">
        <v>1</v>
      </c>
      <c r="AN426" s="18">
        <v>0</v>
      </c>
      <c r="AO426" s="18">
        <v>0</v>
      </c>
      <c r="AP426" s="21">
        <v>0</v>
      </c>
      <c r="AQ426" s="18">
        <v>0</v>
      </c>
      <c r="AR426" s="18">
        <v>0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18">
        <v>0</v>
      </c>
      <c r="AY426" s="18">
        <v>0</v>
      </c>
      <c r="AZ426" s="18">
        <v>0</v>
      </c>
      <c r="BA426" s="18">
        <v>0</v>
      </c>
      <c r="BB426" s="18">
        <v>0</v>
      </c>
      <c r="BC426" s="18">
        <v>0</v>
      </c>
      <c r="BD426" s="18">
        <v>0</v>
      </c>
      <c r="BE426" s="18">
        <v>0</v>
      </c>
      <c r="BF426" s="18">
        <v>0</v>
      </c>
      <c r="BG426" s="18">
        <v>0</v>
      </c>
      <c r="BH426" s="18">
        <v>0</v>
      </c>
      <c r="BI426" s="18">
        <v>1</v>
      </c>
      <c r="BJ426" s="18">
        <v>0</v>
      </c>
      <c r="BK426" s="18">
        <v>0</v>
      </c>
      <c r="BL426" s="18">
        <v>0</v>
      </c>
      <c r="BM426" s="18">
        <v>0</v>
      </c>
      <c r="BN426" s="18">
        <v>0</v>
      </c>
      <c r="BO426" s="18">
        <v>0</v>
      </c>
      <c r="BP426" s="18">
        <v>0</v>
      </c>
      <c r="BQ426" s="18">
        <v>0</v>
      </c>
      <c r="BR426" s="18">
        <v>0</v>
      </c>
      <c r="BS426" s="18">
        <v>0</v>
      </c>
      <c r="BT426" s="18">
        <v>0</v>
      </c>
      <c r="BU426" s="18">
        <v>0</v>
      </c>
      <c r="BV426" s="18">
        <v>0</v>
      </c>
      <c r="BW426" s="18">
        <v>0</v>
      </c>
      <c r="BX426" s="18">
        <v>0</v>
      </c>
      <c r="BY426" s="18">
        <v>0</v>
      </c>
      <c r="BZ426" s="18">
        <v>0</v>
      </c>
      <c r="CA426" s="18">
        <v>0</v>
      </c>
      <c r="CB426" s="18">
        <v>0</v>
      </c>
      <c r="CC426" s="18">
        <v>0</v>
      </c>
      <c r="CD426" s="18">
        <v>0</v>
      </c>
    </row>
    <row r="427" spans="1:82">
      <c r="A427" s="18" t="s">
        <v>1285</v>
      </c>
      <c r="B427" s="18" t="str">
        <f>VLOOKUP(A427,All!H$2:J$465,3,FALSE)</f>
        <v>CHL | MAUCO</v>
      </c>
      <c r="C427" s="18"/>
      <c r="D427" s="18"/>
      <c r="E427" s="18">
        <f>VLOOKUP(A427,All!L$2:N$465,3,FALSE)</f>
        <v>1722</v>
      </c>
      <c r="F427" s="18">
        <f>VLOOKUP(A427,All!O$2:P$465,2,FALSE)</f>
        <v>1</v>
      </c>
      <c r="G427" s="18" t="s">
        <v>1285</v>
      </c>
      <c r="H427" s="18">
        <v>1</v>
      </c>
      <c r="I427" s="18">
        <v>0</v>
      </c>
      <c r="J427" s="18">
        <v>0</v>
      </c>
      <c r="K427" s="18">
        <v>0</v>
      </c>
      <c r="L427" s="18">
        <v>0</v>
      </c>
      <c r="M427" s="18">
        <v>1</v>
      </c>
      <c r="N427" s="18">
        <v>0</v>
      </c>
      <c r="O427" s="18">
        <v>0</v>
      </c>
      <c r="P427" s="18">
        <v>0</v>
      </c>
      <c r="Q427" s="18">
        <v>0</v>
      </c>
      <c r="R427" s="18">
        <v>0</v>
      </c>
      <c r="S427" s="18">
        <v>0</v>
      </c>
      <c r="T427" s="18">
        <v>0</v>
      </c>
      <c r="U427" s="18">
        <v>0</v>
      </c>
      <c r="V427" s="18">
        <v>0</v>
      </c>
      <c r="W427" s="18">
        <v>0</v>
      </c>
      <c r="X427" s="18">
        <v>0</v>
      </c>
      <c r="Y427" s="18">
        <v>0</v>
      </c>
      <c r="Z427" s="18">
        <v>0</v>
      </c>
      <c r="AA427" s="18">
        <v>0</v>
      </c>
      <c r="AB427" s="18">
        <v>0</v>
      </c>
      <c r="AC427" s="18">
        <v>0</v>
      </c>
      <c r="AD427" s="18">
        <v>0</v>
      </c>
      <c r="AE427" s="18">
        <v>0</v>
      </c>
      <c r="AF427" s="18" t="s">
        <v>1285</v>
      </c>
      <c r="AG427" s="18">
        <v>0</v>
      </c>
      <c r="AH427" s="18">
        <v>0</v>
      </c>
      <c r="AI427" s="18">
        <v>0</v>
      </c>
      <c r="AJ427" s="18">
        <v>0</v>
      </c>
      <c r="AK427" s="18">
        <v>0</v>
      </c>
      <c r="AL427" s="18">
        <v>0</v>
      </c>
      <c r="AM427" s="18">
        <v>0</v>
      </c>
      <c r="AN427" s="18">
        <v>0</v>
      </c>
      <c r="AO427" s="18">
        <v>0</v>
      </c>
      <c r="AP427" s="21">
        <v>0</v>
      </c>
      <c r="AQ427" s="18">
        <v>0</v>
      </c>
      <c r="AR427" s="18">
        <v>0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18">
        <v>0</v>
      </c>
      <c r="AY427" s="18">
        <v>0</v>
      </c>
      <c r="AZ427" s="18">
        <v>0</v>
      </c>
      <c r="BA427" s="18">
        <v>1</v>
      </c>
      <c r="BB427" s="18">
        <v>0</v>
      </c>
      <c r="BC427" s="18">
        <v>0</v>
      </c>
      <c r="BD427" s="18">
        <v>0</v>
      </c>
      <c r="BE427" s="18">
        <v>0</v>
      </c>
      <c r="BF427" s="18">
        <v>0</v>
      </c>
      <c r="BG427" s="18">
        <v>0</v>
      </c>
      <c r="BH427" s="18">
        <v>0</v>
      </c>
      <c r="BI427" s="18">
        <v>0</v>
      </c>
      <c r="BJ427" s="18">
        <v>0</v>
      </c>
      <c r="BK427" s="18">
        <v>0</v>
      </c>
      <c r="BL427" s="18">
        <v>0</v>
      </c>
      <c r="BM427" s="18">
        <v>0</v>
      </c>
      <c r="BN427" s="18">
        <v>0</v>
      </c>
      <c r="BO427" s="18">
        <v>0</v>
      </c>
      <c r="BP427" s="18">
        <v>0</v>
      </c>
      <c r="BQ427" s="18">
        <v>0</v>
      </c>
      <c r="BR427" s="18">
        <v>0</v>
      </c>
      <c r="BS427" s="18">
        <v>0</v>
      </c>
      <c r="BT427" s="18">
        <v>0</v>
      </c>
      <c r="BU427" s="18">
        <v>0</v>
      </c>
      <c r="BV427" s="18">
        <v>0</v>
      </c>
      <c r="BW427" s="18">
        <v>0</v>
      </c>
      <c r="BX427" s="18">
        <v>0</v>
      </c>
      <c r="BY427" s="18">
        <v>0</v>
      </c>
      <c r="BZ427" s="18">
        <v>0</v>
      </c>
      <c r="CA427" s="18">
        <v>0</v>
      </c>
      <c r="CB427" s="18">
        <v>0</v>
      </c>
      <c r="CC427" s="18">
        <v>0</v>
      </c>
      <c r="CD427" s="18">
        <v>0</v>
      </c>
    </row>
    <row r="428" spans="1:82">
      <c r="A428" s="18" t="s">
        <v>1326</v>
      </c>
      <c r="B428" s="18" t="str">
        <f>VLOOKUP(A428,All!H$2:J$465,3,FALSE)</f>
        <v>CHL | MAUCO</v>
      </c>
      <c r="C428" s="18"/>
      <c r="D428" s="18"/>
      <c r="E428" s="18">
        <f>VLOOKUP(A428,All!L$2:N$465,3,FALSE)</f>
        <v>2025</v>
      </c>
      <c r="F428" s="18">
        <f>VLOOKUP(A428,All!O$2:P$465,2,FALSE)</f>
        <v>1</v>
      </c>
      <c r="G428" s="18" t="s">
        <v>1326</v>
      </c>
      <c r="H428" s="18">
        <v>0</v>
      </c>
      <c r="I428" s="18">
        <v>1</v>
      </c>
      <c r="J428" s="18">
        <v>0</v>
      </c>
      <c r="K428" s="18">
        <v>0</v>
      </c>
      <c r="L428" s="18">
        <v>0</v>
      </c>
      <c r="M428" s="18">
        <v>0</v>
      </c>
      <c r="N428" s="18">
        <v>0</v>
      </c>
      <c r="O428" s="18">
        <v>0</v>
      </c>
      <c r="P428" s="18">
        <v>0</v>
      </c>
      <c r="Q428" s="18">
        <v>0</v>
      </c>
      <c r="R428" s="18">
        <v>0</v>
      </c>
      <c r="S428" s="18">
        <v>0</v>
      </c>
      <c r="T428" s="18">
        <v>1</v>
      </c>
      <c r="U428" s="18">
        <v>0</v>
      </c>
      <c r="V428" s="18">
        <v>0</v>
      </c>
      <c r="W428" s="18">
        <v>0</v>
      </c>
      <c r="X428" s="18">
        <v>0</v>
      </c>
      <c r="Y428" s="18">
        <v>0</v>
      </c>
      <c r="Z428" s="18">
        <v>0</v>
      </c>
      <c r="AA428" s="18">
        <v>0</v>
      </c>
      <c r="AB428" s="18">
        <v>0</v>
      </c>
      <c r="AC428" s="18">
        <v>0</v>
      </c>
      <c r="AD428" s="18">
        <v>0</v>
      </c>
      <c r="AE428" s="18">
        <v>0</v>
      </c>
      <c r="AF428" s="18" t="s">
        <v>1326</v>
      </c>
      <c r="AG428" s="18">
        <v>0</v>
      </c>
      <c r="AH428" s="18">
        <v>0</v>
      </c>
      <c r="AI428" s="18">
        <v>0</v>
      </c>
      <c r="AJ428" s="18">
        <v>0</v>
      </c>
      <c r="AK428" s="18">
        <v>0</v>
      </c>
      <c r="AL428" s="18">
        <v>0</v>
      </c>
      <c r="AM428" s="18">
        <v>0</v>
      </c>
      <c r="AN428" s="18">
        <v>0</v>
      </c>
      <c r="AO428" s="18">
        <v>0</v>
      </c>
      <c r="AP428" s="21">
        <v>0</v>
      </c>
      <c r="AQ428" s="18">
        <v>0</v>
      </c>
      <c r="AR428" s="18">
        <v>0</v>
      </c>
      <c r="AS428" s="18">
        <v>0</v>
      </c>
      <c r="AT428" s="18">
        <v>0</v>
      </c>
      <c r="AU428" s="18">
        <v>0</v>
      </c>
      <c r="AV428" s="18">
        <v>0</v>
      </c>
      <c r="AW428" s="18">
        <v>0</v>
      </c>
      <c r="AX428" s="18">
        <v>0</v>
      </c>
      <c r="AY428" s="18">
        <v>0</v>
      </c>
      <c r="AZ428" s="18">
        <v>0</v>
      </c>
      <c r="BA428" s="18">
        <v>0</v>
      </c>
      <c r="BB428" s="18">
        <v>0</v>
      </c>
      <c r="BC428" s="18">
        <v>0</v>
      </c>
      <c r="BD428" s="18">
        <v>0</v>
      </c>
      <c r="BE428" s="18">
        <v>0</v>
      </c>
      <c r="BF428" s="18">
        <v>0</v>
      </c>
      <c r="BG428" s="18">
        <v>0</v>
      </c>
      <c r="BH428" s="18">
        <v>0</v>
      </c>
      <c r="BI428" s="18">
        <v>0</v>
      </c>
      <c r="BJ428" s="18">
        <v>0</v>
      </c>
      <c r="BK428" s="18">
        <v>0</v>
      </c>
      <c r="BL428" s="18">
        <v>0</v>
      </c>
      <c r="BM428" s="18">
        <v>0</v>
      </c>
      <c r="BN428" s="18">
        <v>0</v>
      </c>
      <c r="BO428" s="18">
        <v>0</v>
      </c>
      <c r="BP428" s="18">
        <v>0</v>
      </c>
      <c r="BQ428" s="18">
        <v>0</v>
      </c>
      <c r="BR428" s="18">
        <v>0</v>
      </c>
      <c r="BS428" s="18">
        <v>0</v>
      </c>
      <c r="BT428" s="18">
        <v>0</v>
      </c>
      <c r="BU428" s="18">
        <v>0</v>
      </c>
      <c r="BV428" s="18">
        <v>0</v>
      </c>
      <c r="BW428" s="18">
        <v>0</v>
      </c>
      <c r="BX428" s="18">
        <v>0</v>
      </c>
      <c r="BY428" s="18">
        <v>0</v>
      </c>
      <c r="BZ428" s="18">
        <v>0</v>
      </c>
      <c r="CA428" s="18">
        <v>0</v>
      </c>
      <c r="CB428" s="18">
        <v>0</v>
      </c>
      <c r="CC428" s="18">
        <v>0</v>
      </c>
      <c r="CD428" s="18">
        <v>0</v>
      </c>
    </row>
    <row r="429" spans="1:82">
      <c r="A429" s="18" t="s">
        <v>1267</v>
      </c>
      <c r="B429" s="18" t="str">
        <f>VLOOKUP(A429,All!H$2:J$465,3,FALSE)</f>
        <v>CHL | MAUCO</v>
      </c>
      <c r="C429" s="18"/>
      <c r="D429" s="18"/>
      <c r="E429" s="18">
        <f>VLOOKUP(A429,All!L$2:N$465,3,FALSE)</f>
        <v>2040</v>
      </c>
      <c r="F429" s="18">
        <f>VLOOKUP(A429,All!O$2:P$465,2,FALSE)</f>
        <v>1</v>
      </c>
      <c r="G429" s="18" t="s">
        <v>1267</v>
      </c>
      <c r="H429" s="18">
        <v>0</v>
      </c>
      <c r="I429" s="18">
        <v>0</v>
      </c>
      <c r="J429" s="18">
        <v>0</v>
      </c>
      <c r="K429" s="18">
        <v>0</v>
      </c>
      <c r="L429" s="18">
        <v>0</v>
      </c>
      <c r="M429" s="18">
        <v>1</v>
      </c>
      <c r="N429" s="18">
        <v>0</v>
      </c>
      <c r="O429" s="18">
        <v>0</v>
      </c>
      <c r="P429" s="18">
        <v>0</v>
      </c>
      <c r="Q429" s="18">
        <v>0</v>
      </c>
      <c r="R429" s="18">
        <v>0</v>
      </c>
      <c r="S429" s="18">
        <v>0</v>
      </c>
      <c r="T429" s="18">
        <v>1</v>
      </c>
      <c r="U429" s="18">
        <v>0</v>
      </c>
      <c r="V429" s="18">
        <v>0</v>
      </c>
      <c r="W429" s="18">
        <v>0</v>
      </c>
      <c r="X429" s="18">
        <v>0</v>
      </c>
      <c r="Y429" s="18">
        <v>0</v>
      </c>
      <c r="Z429" s="18">
        <v>0</v>
      </c>
      <c r="AA429" s="18">
        <v>0</v>
      </c>
      <c r="AB429" s="18">
        <v>0</v>
      </c>
      <c r="AC429" s="18">
        <v>0</v>
      </c>
      <c r="AD429" s="18">
        <v>0</v>
      </c>
      <c r="AE429" s="18">
        <v>0</v>
      </c>
      <c r="AF429" s="18" t="s">
        <v>1267</v>
      </c>
      <c r="AG429" s="18">
        <v>0</v>
      </c>
      <c r="AH429" s="18">
        <v>0</v>
      </c>
      <c r="AI429" s="18">
        <v>0</v>
      </c>
      <c r="AJ429" s="18">
        <v>0</v>
      </c>
      <c r="AK429" s="18">
        <v>0</v>
      </c>
      <c r="AL429" s="18">
        <v>0</v>
      </c>
      <c r="AM429" s="18">
        <v>0</v>
      </c>
      <c r="AN429" s="18">
        <v>0</v>
      </c>
      <c r="AO429" s="18">
        <v>0</v>
      </c>
      <c r="AP429" s="21">
        <v>0</v>
      </c>
      <c r="AQ429" s="18">
        <v>0</v>
      </c>
      <c r="AR429" s="18">
        <v>0</v>
      </c>
      <c r="AS429" s="18">
        <v>0</v>
      </c>
      <c r="AT429" s="18">
        <v>0</v>
      </c>
      <c r="AU429" s="18">
        <v>0</v>
      </c>
      <c r="AV429" s="18">
        <v>0</v>
      </c>
      <c r="AW429" s="18">
        <v>0</v>
      </c>
      <c r="AX429" s="18">
        <v>0</v>
      </c>
      <c r="AY429" s="18">
        <v>0</v>
      </c>
      <c r="AZ429" s="18">
        <v>0</v>
      </c>
      <c r="BA429" s="18">
        <v>1</v>
      </c>
      <c r="BB429" s="18">
        <v>0</v>
      </c>
      <c r="BC429" s="18">
        <v>0</v>
      </c>
      <c r="BD429" s="18">
        <v>0</v>
      </c>
      <c r="BE429" s="18">
        <v>0</v>
      </c>
      <c r="BF429" s="18">
        <v>0</v>
      </c>
      <c r="BG429" s="18">
        <v>0</v>
      </c>
      <c r="BH429" s="18">
        <v>0</v>
      </c>
      <c r="BI429" s="18">
        <v>0</v>
      </c>
      <c r="BJ429" s="18">
        <v>0</v>
      </c>
      <c r="BK429" s="18">
        <v>0</v>
      </c>
      <c r="BL429" s="18">
        <v>0</v>
      </c>
      <c r="BM429" s="18">
        <v>0</v>
      </c>
      <c r="BN429" s="18">
        <v>0</v>
      </c>
      <c r="BO429" s="18">
        <v>0</v>
      </c>
      <c r="BP429" s="18">
        <v>0</v>
      </c>
      <c r="BQ429" s="18">
        <v>0</v>
      </c>
      <c r="BR429" s="18">
        <v>0</v>
      </c>
      <c r="BS429" s="18">
        <v>0</v>
      </c>
      <c r="BT429" s="18">
        <v>0</v>
      </c>
      <c r="BU429" s="18">
        <v>0</v>
      </c>
      <c r="BV429" s="18">
        <v>0</v>
      </c>
      <c r="BW429" s="18">
        <v>0</v>
      </c>
      <c r="BX429" s="18">
        <v>0</v>
      </c>
      <c r="BY429" s="18">
        <v>0</v>
      </c>
      <c r="BZ429" s="18">
        <v>0</v>
      </c>
      <c r="CA429" s="18">
        <v>0</v>
      </c>
      <c r="CB429" s="18">
        <v>0</v>
      </c>
      <c r="CC429" s="18">
        <v>0</v>
      </c>
      <c r="CD429" s="18">
        <v>0</v>
      </c>
    </row>
    <row r="430" spans="1:82">
      <c r="A430" s="18" t="s">
        <v>1440</v>
      </c>
      <c r="B430" s="18" t="str">
        <f>VLOOKUP(A430,All!H$2:J$465,3,FALSE)</f>
        <v>CHL | MAUCO</v>
      </c>
      <c r="C430" s="18"/>
      <c r="D430" s="18"/>
      <c r="E430" s="18">
        <f>VLOOKUP(A430,All!L$2:N$465,3,FALSE)</f>
        <v>2541</v>
      </c>
      <c r="F430" s="18">
        <f>VLOOKUP(A430,All!O$2:P$465,2,FALSE)</f>
        <v>0</v>
      </c>
      <c r="G430" s="18" t="s">
        <v>1440</v>
      </c>
      <c r="H430" s="18">
        <v>0</v>
      </c>
      <c r="I430" s="18">
        <v>0</v>
      </c>
      <c r="J430" s="18">
        <v>0</v>
      </c>
      <c r="K430" s="18">
        <v>0</v>
      </c>
      <c r="L430" s="18">
        <v>0</v>
      </c>
      <c r="M430" s="18">
        <v>0</v>
      </c>
      <c r="N430" s="18">
        <v>0</v>
      </c>
      <c r="O430" s="18">
        <v>0</v>
      </c>
      <c r="P430" s="18">
        <v>0</v>
      </c>
      <c r="Q430" s="18">
        <v>0</v>
      </c>
      <c r="R430" s="18">
        <v>0</v>
      </c>
      <c r="S430" s="18">
        <v>0</v>
      </c>
      <c r="T430" s="18">
        <v>1</v>
      </c>
      <c r="U430" s="18">
        <v>0</v>
      </c>
      <c r="V430" s="18">
        <v>0</v>
      </c>
      <c r="W430" s="18">
        <v>0</v>
      </c>
      <c r="X430" s="18">
        <v>0</v>
      </c>
      <c r="Y430" s="18">
        <v>0</v>
      </c>
      <c r="Z430" s="18">
        <v>0</v>
      </c>
      <c r="AA430" s="18">
        <v>0</v>
      </c>
      <c r="AB430" s="18">
        <v>0</v>
      </c>
      <c r="AC430" s="18">
        <v>0</v>
      </c>
      <c r="AD430" s="18">
        <v>0</v>
      </c>
      <c r="AE430" s="18">
        <v>0</v>
      </c>
      <c r="AF430" s="18" t="s">
        <v>1440</v>
      </c>
      <c r="AG430" s="18">
        <v>0</v>
      </c>
      <c r="AH430" s="18">
        <v>0</v>
      </c>
      <c r="AI430" s="18">
        <v>0</v>
      </c>
      <c r="AJ430" s="18">
        <v>0</v>
      </c>
      <c r="AK430" s="18">
        <v>0</v>
      </c>
      <c r="AL430" s="18">
        <v>0</v>
      </c>
      <c r="AM430" s="18">
        <v>0</v>
      </c>
      <c r="AN430" s="18">
        <v>0</v>
      </c>
      <c r="AO430" s="18">
        <v>0</v>
      </c>
      <c r="AP430" s="21">
        <v>0</v>
      </c>
      <c r="AQ430" s="18">
        <v>0</v>
      </c>
      <c r="AR430" s="18">
        <v>0</v>
      </c>
      <c r="AS430" s="18">
        <v>0</v>
      </c>
      <c r="AT430" s="18">
        <v>0</v>
      </c>
      <c r="AU430" s="18">
        <v>0</v>
      </c>
      <c r="AV430" s="18">
        <v>0</v>
      </c>
      <c r="AW430" s="18">
        <v>0</v>
      </c>
      <c r="AX430" s="18">
        <v>0</v>
      </c>
      <c r="AY430" s="18">
        <v>0</v>
      </c>
      <c r="AZ430" s="18">
        <v>0</v>
      </c>
      <c r="BA430" s="18">
        <v>0</v>
      </c>
      <c r="BB430" s="18">
        <v>0</v>
      </c>
      <c r="BC430" s="18">
        <v>0</v>
      </c>
      <c r="BD430" s="18">
        <v>0</v>
      </c>
      <c r="BE430" s="18">
        <v>0</v>
      </c>
      <c r="BF430" s="18">
        <v>0</v>
      </c>
      <c r="BG430" s="18">
        <v>0</v>
      </c>
      <c r="BH430" s="18">
        <v>0</v>
      </c>
      <c r="BI430" s="18">
        <v>0</v>
      </c>
      <c r="BJ430" s="18">
        <v>0</v>
      </c>
      <c r="BK430" s="18">
        <v>0</v>
      </c>
      <c r="BL430" s="18">
        <v>0</v>
      </c>
      <c r="BM430" s="18">
        <v>0</v>
      </c>
      <c r="BN430" s="18">
        <v>0</v>
      </c>
      <c r="BO430" s="18">
        <v>0</v>
      </c>
      <c r="BP430" s="18">
        <v>0</v>
      </c>
      <c r="BQ430" s="18">
        <v>0</v>
      </c>
      <c r="BR430" s="18">
        <v>0</v>
      </c>
      <c r="BS430" s="18">
        <v>0</v>
      </c>
      <c r="BT430" s="18">
        <v>0</v>
      </c>
      <c r="BU430" s="18">
        <v>0</v>
      </c>
      <c r="BV430" s="18">
        <v>0</v>
      </c>
      <c r="BW430" s="18">
        <v>0</v>
      </c>
      <c r="BX430" s="18">
        <v>0</v>
      </c>
      <c r="BY430" s="18">
        <v>0</v>
      </c>
      <c r="BZ430" s="18">
        <v>0</v>
      </c>
      <c r="CA430" s="18">
        <v>0</v>
      </c>
      <c r="CB430" s="18">
        <v>0</v>
      </c>
      <c r="CC430" s="18">
        <v>0</v>
      </c>
      <c r="CD430" s="18">
        <v>0</v>
      </c>
    </row>
    <row r="431" spans="1:82">
      <c r="A431" s="18" t="s">
        <v>1253</v>
      </c>
      <c r="B431" s="18" t="str">
        <f>VLOOKUP(A431,All!H$2:J$465,3,FALSE)</f>
        <v>CHL | MAUCO</v>
      </c>
      <c r="C431" s="18"/>
      <c r="D431" s="18"/>
      <c r="E431" s="18">
        <f>VLOOKUP(A431,All!L$2:N$465,3,FALSE)</f>
        <v>3036</v>
      </c>
      <c r="F431" s="18">
        <f>VLOOKUP(A431,All!O$2:P$465,2,FALSE)</f>
        <v>0</v>
      </c>
      <c r="G431" s="18" t="s">
        <v>1253</v>
      </c>
      <c r="H431" s="18">
        <v>1</v>
      </c>
      <c r="I431" s="18">
        <v>0</v>
      </c>
      <c r="J431" s="18">
        <v>0</v>
      </c>
      <c r="K431" s="18">
        <v>0</v>
      </c>
      <c r="L431" s="18">
        <v>0</v>
      </c>
      <c r="M431" s="18">
        <v>0</v>
      </c>
      <c r="N431" s="18">
        <v>0</v>
      </c>
      <c r="O431" s="18">
        <v>0</v>
      </c>
      <c r="P431" s="18">
        <v>0</v>
      </c>
      <c r="Q431" s="18">
        <v>0</v>
      </c>
      <c r="R431" s="18">
        <v>0</v>
      </c>
      <c r="S431" s="18">
        <v>0</v>
      </c>
      <c r="T431" s="18">
        <v>0</v>
      </c>
      <c r="U431" s="18">
        <v>0</v>
      </c>
      <c r="V431" s="18">
        <v>1</v>
      </c>
      <c r="W431" s="18">
        <v>0</v>
      </c>
      <c r="X431" s="18">
        <v>0</v>
      </c>
      <c r="Y431" s="18">
        <v>0</v>
      </c>
      <c r="Z431" s="18">
        <v>0</v>
      </c>
      <c r="AA431" s="18">
        <v>0</v>
      </c>
      <c r="AB431" s="18">
        <v>0</v>
      </c>
      <c r="AC431" s="18">
        <v>0</v>
      </c>
      <c r="AD431" s="18">
        <v>0</v>
      </c>
      <c r="AE431" s="18">
        <v>0</v>
      </c>
      <c r="AF431" s="18" t="s">
        <v>1253</v>
      </c>
      <c r="AG431" s="18">
        <v>1</v>
      </c>
      <c r="AH431" s="18">
        <v>1</v>
      </c>
      <c r="AI431" s="18">
        <v>-1</v>
      </c>
      <c r="AJ431" s="18">
        <v>1</v>
      </c>
      <c r="AK431" s="18">
        <v>1</v>
      </c>
      <c r="AL431" s="18">
        <v>0</v>
      </c>
      <c r="AM431" s="18">
        <v>0</v>
      </c>
      <c r="AN431" s="18">
        <v>0</v>
      </c>
      <c r="AO431" s="18">
        <v>0</v>
      </c>
      <c r="AP431" s="21">
        <v>0</v>
      </c>
      <c r="AQ431" s="18">
        <v>0</v>
      </c>
      <c r="AR431" s="18">
        <v>0</v>
      </c>
      <c r="AS431" s="18">
        <v>0</v>
      </c>
      <c r="AT431" s="18">
        <v>0</v>
      </c>
      <c r="AU431" s="18">
        <v>0</v>
      </c>
      <c r="AV431" s="18">
        <v>0</v>
      </c>
      <c r="AW431" s="18">
        <v>0</v>
      </c>
      <c r="AX431" s="18">
        <v>0</v>
      </c>
      <c r="AY431" s="18">
        <v>0</v>
      </c>
      <c r="AZ431" s="18">
        <v>0</v>
      </c>
      <c r="BA431" s="18">
        <v>0</v>
      </c>
      <c r="BB431" s="18">
        <v>0</v>
      </c>
      <c r="BC431" s="18">
        <v>1</v>
      </c>
      <c r="BD431" s="18">
        <v>0</v>
      </c>
      <c r="BE431" s="18">
        <v>0</v>
      </c>
      <c r="BF431" s="18">
        <v>0</v>
      </c>
      <c r="BG431" s="18">
        <v>0</v>
      </c>
      <c r="BH431" s="18">
        <v>0</v>
      </c>
      <c r="BI431" s="18">
        <v>0</v>
      </c>
      <c r="BJ431" s="18">
        <v>0</v>
      </c>
      <c r="BK431" s="18">
        <v>0</v>
      </c>
      <c r="BL431" s="18">
        <v>0</v>
      </c>
      <c r="BM431" s="18">
        <v>0</v>
      </c>
      <c r="BN431" s="18">
        <v>0</v>
      </c>
      <c r="BO431" s="18">
        <v>0</v>
      </c>
      <c r="BP431" s="18">
        <v>0</v>
      </c>
      <c r="BQ431" s="18">
        <v>0</v>
      </c>
      <c r="BR431" s="18">
        <v>0</v>
      </c>
      <c r="BS431" s="18">
        <v>0</v>
      </c>
      <c r="BT431" s="18">
        <v>-1</v>
      </c>
      <c r="BU431" s="18">
        <v>0</v>
      </c>
      <c r="BV431" s="18">
        <v>0</v>
      </c>
      <c r="BW431" s="18">
        <v>0</v>
      </c>
      <c r="BX431" s="18">
        <v>0</v>
      </c>
      <c r="BY431" s="18">
        <v>0</v>
      </c>
      <c r="BZ431" s="18">
        <v>0</v>
      </c>
      <c r="CA431" s="18">
        <v>0</v>
      </c>
      <c r="CB431" s="18">
        <v>0</v>
      </c>
      <c r="CC431" s="18">
        <v>0</v>
      </c>
      <c r="CD431" s="18">
        <v>0</v>
      </c>
    </row>
    <row r="432" spans="1:82">
      <c r="A432" s="18" t="s">
        <v>1327</v>
      </c>
      <c r="B432" s="18" t="str">
        <f>VLOOKUP(A432,All!H$2:J$465,3,FALSE)</f>
        <v>CHL | MAUCO</v>
      </c>
      <c r="C432" s="18"/>
      <c r="D432" s="18"/>
      <c r="E432" s="18">
        <f>VLOOKUP(A432,All!L$2:N$465,3,FALSE)</f>
        <v>3036</v>
      </c>
      <c r="F432" s="18">
        <f>VLOOKUP(A432,All!O$2:P$465,2,FALSE)</f>
        <v>0</v>
      </c>
      <c r="G432" s="18" t="s">
        <v>1327</v>
      </c>
      <c r="H432" s="18">
        <v>1</v>
      </c>
      <c r="I432" s="18">
        <v>0</v>
      </c>
      <c r="J432" s="18">
        <v>0</v>
      </c>
      <c r="K432" s="18">
        <v>0</v>
      </c>
      <c r="L432" s="18">
        <v>0</v>
      </c>
      <c r="M432" s="18">
        <v>0</v>
      </c>
      <c r="N432" s="18">
        <v>0</v>
      </c>
      <c r="O432" s="18">
        <v>0</v>
      </c>
      <c r="P432" s="18">
        <v>0</v>
      </c>
      <c r="Q432" s="18">
        <v>0</v>
      </c>
      <c r="R432" s="18">
        <v>0</v>
      </c>
      <c r="S432" s="18">
        <v>0</v>
      </c>
      <c r="T432" s="18">
        <v>0</v>
      </c>
      <c r="U432" s="18">
        <v>0</v>
      </c>
      <c r="V432" s="18">
        <v>1</v>
      </c>
      <c r="W432" s="18">
        <v>0</v>
      </c>
      <c r="X432" s="18">
        <v>0</v>
      </c>
      <c r="Y432" s="18">
        <v>0</v>
      </c>
      <c r="Z432" s="18">
        <v>0</v>
      </c>
      <c r="AA432" s="18">
        <v>0</v>
      </c>
      <c r="AB432" s="18">
        <v>0</v>
      </c>
      <c r="AC432" s="18">
        <v>0</v>
      </c>
      <c r="AD432" s="18">
        <v>0</v>
      </c>
      <c r="AE432" s="18">
        <v>0</v>
      </c>
      <c r="AF432" s="18" t="s">
        <v>1327</v>
      </c>
      <c r="AG432" s="18">
        <v>1</v>
      </c>
      <c r="AH432" s="18">
        <v>1</v>
      </c>
      <c r="AI432" s="18">
        <v>1</v>
      </c>
      <c r="AJ432" s="18">
        <v>1</v>
      </c>
      <c r="AK432" s="18">
        <v>1</v>
      </c>
      <c r="AL432" s="18">
        <v>0</v>
      </c>
      <c r="AM432" s="18">
        <v>0</v>
      </c>
      <c r="AN432" s="18">
        <v>0</v>
      </c>
      <c r="AO432" s="18">
        <v>0</v>
      </c>
      <c r="AP432" s="21">
        <v>0</v>
      </c>
      <c r="AQ432" s="18">
        <v>0</v>
      </c>
      <c r="AR432" s="18">
        <v>0</v>
      </c>
      <c r="AS432" s="18">
        <v>0</v>
      </c>
      <c r="AT432" s="18">
        <v>0</v>
      </c>
      <c r="AU432" s="18">
        <v>0</v>
      </c>
      <c r="AV432" s="18">
        <v>0</v>
      </c>
      <c r="AW432" s="18">
        <v>0</v>
      </c>
      <c r="AX432" s="18">
        <v>0</v>
      </c>
      <c r="AY432" s="18">
        <v>0</v>
      </c>
      <c r="AZ432" s="18">
        <v>0</v>
      </c>
      <c r="BA432" s="18">
        <v>0</v>
      </c>
      <c r="BB432" s="18">
        <v>0</v>
      </c>
      <c r="BC432" s="18">
        <v>1</v>
      </c>
      <c r="BD432" s="18">
        <v>0</v>
      </c>
      <c r="BE432" s="18">
        <v>0</v>
      </c>
      <c r="BF432" s="18">
        <v>0</v>
      </c>
      <c r="BG432" s="18">
        <v>0</v>
      </c>
      <c r="BH432" s="18">
        <v>0</v>
      </c>
      <c r="BI432" s="18">
        <v>0</v>
      </c>
      <c r="BJ432" s="18">
        <v>0</v>
      </c>
      <c r="BK432" s="18">
        <v>0</v>
      </c>
      <c r="BL432" s="18">
        <v>0</v>
      </c>
      <c r="BM432" s="18">
        <v>0</v>
      </c>
      <c r="BN432" s="18">
        <v>0</v>
      </c>
      <c r="BO432" s="18">
        <v>0</v>
      </c>
      <c r="BP432" s="18">
        <v>0</v>
      </c>
      <c r="BQ432" s="18">
        <v>0</v>
      </c>
      <c r="BR432" s="18">
        <v>0</v>
      </c>
      <c r="BS432" s="18">
        <v>0</v>
      </c>
      <c r="BT432" s="18">
        <v>-1</v>
      </c>
      <c r="BU432" s="18">
        <v>0</v>
      </c>
      <c r="BV432" s="18">
        <v>0</v>
      </c>
      <c r="BW432" s="18">
        <v>0</v>
      </c>
      <c r="BX432" s="18">
        <v>0</v>
      </c>
      <c r="BY432" s="18">
        <v>0</v>
      </c>
      <c r="BZ432" s="18">
        <v>0</v>
      </c>
      <c r="CA432" s="18">
        <v>0</v>
      </c>
      <c r="CB432" s="18">
        <v>0</v>
      </c>
      <c r="CC432" s="18">
        <v>0</v>
      </c>
      <c r="CD432" s="18">
        <v>0</v>
      </c>
    </row>
    <row r="433" spans="1:82">
      <c r="A433" s="18" t="s">
        <v>1184</v>
      </c>
      <c r="B433" s="18" t="str">
        <f>VLOOKUP(A433,All!H$2:J$465,3,FALSE)</f>
        <v>CHL | MAUCO</v>
      </c>
      <c r="C433" s="18"/>
      <c r="D433" s="18"/>
      <c r="E433" s="18">
        <f>VLOOKUP(A433,All!L$2:N$465,3,FALSE)</f>
        <v>3036</v>
      </c>
      <c r="F433" s="18">
        <f>VLOOKUP(A433,All!O$2:P$465,2,FALSE)</f>
        <v>0</v>
      </c>
      <c r="G433" s="18" t="s">
        <v>1184</v>
      </c>
      <c r="H433" s="18">
        <v>1</v>
      </c>
      <c r="I433" s="18">
        <v>0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18">
        <v>0</v>
      </c>
      <c r="P433" s="18">
        <v>0</v>
      </c>
      <c r="Q433" s="18">
        <v>0</v>
      </c>
      <c r="R433" s="18">
        <v>0</v>
      </c>
      <c r="S433" s="18">
        <v>0</v>
      </c>
      <c r="T433" s="18">
        <v>0</v>
      </c>
      <c r="U433" s="18">
        <v>0</v>
      </c>
      <c r="V433" s="18">
        <v>1</v>
      </c>
      <c r="W433" s="18">
        <v>0</v>
      </c>
      <c r="X433" s="18">
        <v>0</v>
      </c>
      <c r="Y433" s="18">
        <v>0</v>
      </c>
      <c r="Z433" s="18">
        <v>0</v>
      </c>
      <c r="AA433" s="18">
        <v>0</v>
      </c>
      <c r="AB433" s="18">
        <v>0</v>
      </c>
      <c r="AC433" s="18">
        <v>0</v>
      </c>
      <c r="AD433" s="18">
        <v>0</v>
      </c>
      <c r="AE433" s="18">
        <v>0</v>
      </c>
      <c r="AF433" s="18" t="s">
        <v>1184</v>
      </c>
      <c r="AG433" s="18">
        <v>1</v>
      </c>
      <c r="AH433" s="18">
        <v>1</v>
      </c>
      <c r="AI433" s="18">
        <v>1</v>
      </c>
      <c r="AJ433" s="18">
        <v>1</v>
      </c>
      <c r="AK433" s="18">
        <v>1</v>
      </c>
      <c r="AL433" s="18">
        <v>0</v>
      </c>
      <c r="AM433" s="18">
        <v>0</v>
      </c>
      <c r="AN433" s="18">
        <v>0</v>
      </c>
      <c r="AO433" s="18">
        <v>0</v>
      </c>
      <c r="AP433" s="21">
        <v>0</v>
      </c>
      <c r="AQ433" s="18">
        <v>0</v>
      </c>
      <c r="AR433" s="18">
        <v>0</v>
      </c>
      <c r="AS433" s="18">
        <v>0</v>
      </c>
      <c r="AT433" s="18">
        <v>0</v>
      </c>
      <c r="AU433" s="18">
        <v>0</v>
      </c>
      <c r="AV433" s="18">
        <v>0</v>
      </c>
      <c r="AW433" s="18">
        <v>0</v>
      </c>
      <c r="AX433" s="18">
        <v>0</v>
      </c>
      <c r="AY433" s="18">
        <v>0</v>
      </c>
      <c r="AZ433" s="18">
        <v>0</v>
      </c>
      <c r="BA433" s="18">
        <v>0</v>
      </c>
      <c r="BB433" s="18">
        <v>0</v>
      </c>
      <c r="BC433" s="18">
        <v>1</v>
      </c>
      <c r="BD433" s="18">
        <v>0</v>
      </c>
      <c r="BE433" s="18">
        <v>0</v>
      </c>
      <c r="BF433" s="18">
        <v>0</v>
      </c>
      <c r="BG433" s="18">
        <v>0</v>
      </c>
      <c r="BH433" s="18">
        <v>0</v>
      </c>
      <c r="BI433" s="18">
        <v>0</v>
      </c>
      <c r="BJ433" s="18">
        <v>0</v>
      </c>
      <c r="BK433" s="18">
        <v>0</v>
      </c>
      <c r="BL433" s="18">
        <v>0</v>
      </c>
      <c r="BM433" s="18">
        <v>0</v>
      </c>
      <c r="BN433" s="18">
        <v>0</v>
      </c>
      <c r="BO433" s="18">
        <v>0</v>
      </c>
      <c r="BP433" s="18">
        <v>0</v>
      </c>
      <c r="BQ433" s="18">
        <v>0</v>
      </c>
      <c r="BR433" s="18">
        <v>0</v>
      </c>
      <c r="BS433" s="18">
        <v>0</v>
      </c>
      <c r="BT433" s="18">
        <v>-1</v>
      </c>
      <c r="BU433" s="18">
        <v>0</v>
      </c>
      <c r="BV433" s="18">
        <v>0</v>
      </c>
      <c r="BW433" s="18">
        <v>0</v>
      </c>
      <c r="BX433" s="18">
        <v>0</v>
      </c>
      <c r="BY433" s="18">
        <v>0</v>
      </c>
      <c r="BZ433" s="18">
        <v>0</v>
      </c>
      <c r="CA433" s="18">
        <v>0</v>
      </c>
      <c r="CB433" s="18">
        <v>0</v>
      </c>
      <c r="CC433" s="18">
        <v>0</v>
      </c>
      <c r="CD433" s="18">
        <v>0</v>
      </c>
    </row>
    <row r="434" spans="1:82">
      <c r="A434" s="18" t="s">
        <v>1252</v>
      </c>
      <c r="B434" s="18" t="str">
        <f>VLOOKUP(A434,All!H$2:J$465,3,FALSE)</f>
        <v>CHL | MAUCO</v>
      </c>
      <c r="C434" s="18"/>
      <c r="D434" s="18"/>
      <c r="E434" s="18">
        <f>VLOOKUP(A434,All!L$2:N$465,3,FALSE)</f>
        <v>3036</v>
      </c>
      <c r="F434" s="18">
        <f>VLOOKUP(A434,All!O$2:P$465,2,FALSE)</f>
        <v>0</v>
      </c>
      <c r="G434" s="18" t="s">
        <v>1252</v>
      </c>
      <c r="H434" s="18">
        <v>1</v>
      </c>
      <c r="I434" s="18">
        <v>0</v>
      </c>
      <c r="J434" s="18">
        <v>0</v>
      </c>
      <c r="K434" s="18">
        <v>0</v>
      </c>
      <c r="L434" s="18">
        <v>0</v>
      </c>
      <c r="M434" s="18">
        <v>0</v>
      </c>
      <c r="N434" s="18">
        <v>0</v>
      </c>
      <c r="O434" s="18">
        <v>0</v>
      </c>
      <c r="P434" s="18">
        <v>0</v>
      </c>
      <c r="Q434" s="18">
        <v>0</v>
      </c>
      <c r="R434" s="18">
        <v>0</v>
      </c>
      <c r="S434" s="18">
        <v>0</v>
      </c>
      <c r="T434" s="18">
        <v>0</v>
      </c>
      <c r="U434" s="18">
        <v>0</v>
      </c>
      <c r="V434" s="18">
        <v>1</v>
      </c>
      <c r="W434" s="18">
        <v>0</v>
      </c>
      <c r="X434" s="18">
        <v>0</v>
      </c>
      <c r="Y434" s="18">
        <v>0</v>
      </c>
      <c r="Z434" s="18">
        <v>0</v>
      </c>
      <c r="AA434" s="18">
        <v>0</v>
      </c>
      <c r="AB434" s="18">
        <v>0</v>
      </c>
      <c r="AC434" s="18">
        <v>0</v>
      </c>
      <c r="AD434" s="18">
        <v>0</v>
      </c>
      <c r="AE434" s="18">
        <v>0</v>
      </c>
      <c r="AF434" s="18" t="s">
        <v>1252</v>
      </c>
      <c r="AG434" s="18">
        <v>1</v>
      </c>
      <c r="AH434" s="18">
        <v>1</v>
      </c>
      <c r="AI434" s="18">
        <v>1</v>
      </c>
      <c r="AJ434" s="18">
        <v>1</v>
      </c>
      <c r="AK434" s="18">
        <v>1</v>
      </c>
      <c r="AL434" s="18">
        <v>0</v>
      </c>
      <c r="AM434" s="18">
        <v>0</v>
      </c>
      <c r="AN434" s="18">
        <v>0</v>
      </c>
      <c r="AO434" s="18">
        <v>0</v>
      </c>
      <c r="AP434" s="21">
        <v>0</v>
      </c>
      <c r="AQ434" s="18">
        <v>0</v>
      </c>
      <c r="AR434" s="18">
        <v>0</v>
      </c>
      <c r="AS434" s="18">
        <v>0</v>
      </c>
      <c r="AT434" s="18">
        <v>0</v>
      </c>
      <c r="AU434" s="18">
        <v>0</v>
      </c>
      <c r="AV434" s="18">
        <v>0</v>
      </c>
      <c r="AW434" s="18">
        <v>0</v>
      </c>
      <c r="AX434" s="18">
        <v>0</v>
      </c>
      <c r="AY434" s="18">
        <v>0</v>
      </c>
      <c r="AZ434" s="18">
        <v>0</v>
      </c>
      <c r="BA434" s="18">
        <v>0</v>
      </c>
      <c r="BB434" s="18">
        <v>0</v>
      </c>
      <c r="BC434" s="18">
        <v>1</v>
      </c>
      <c r="BD434" s="18">
        <v>0</v>
      </c>
      <c r="BE434" s="18">
        <v>0</v>
      </c>
      <c r="BF434" s="18">
        <v>0</v>
      </c>
      <c r="BG434" s="18">
        <v>0</v>
      </c>
      <c r="BH434" s="18">
        <v>0</v>
      </c>
      <c r="BI434" s="18">
        <v>0</v>
      </c>
      <c r="BJ434" s="18">
        <v>0</v>
      </c>
      <c r="BK434" s="18">
        <v>0</v>
      </c>
      <c r="BL434" s="18">
        <v>0</v>
      </c>
      <c r="BM434" s="18">
        <v>0</v>
      </c>
      <c r="BN434" s="18">
        <v>0</v>
      </c>
      <c r="BO434" s="18">
        <v>0</v>
      </c>
      <c r="BP434" s="18">
        <v>0</v>
      </c>
      <c r="BQ434" s="18">
        <v>0</v>
      </c>
      <c r="BR434" s="18">
        <v>0</v>
      </c>
      <c r="BS434" s="18">
        <v>0</v>
      </c>
      <c r="BT434" s="18">
        <v>-1</v>
      </c>
      <c r="BU434" s="18">
        <v>0</v>
      </c>
      <c r="BV434" s="18">
        <v>0</v>
      </c>
      <c r="BW434" s="18">
        <v>0</v>
      </c>
      <c r="BX434" s="18">
        <v>0</v>
      </c>
      <c r="BY434" s="18">
        <v>0</v>
      </c>
      <c r="BZ434" s="18">
        <v>0</v>
      </c>
      <c r="CA434" s="18">
        <v>0</v>
      </c>
      <c r="CB434" s="18">
        <v>0</v>
      </c>
      <c r="CC434" s="18">
        <v>0</v>
      </c>
      <c r="CD434" s="18">
        <v>0</v>
      </c>
    </row>
    <row r="435" spans="1:82">
      <c r="A435" s="18" t="s">
        <v>1323</v>
      </c>
      <c r="B435" s="18" t="str">
        <f>VLOOKUP(A435,All!H$2:J$465,3,FALSE)</f>
        <v>CHL | MAUCO</v>
      </c>
      <c r="C435" s="18"/>
      <c r="D435" s="18"/>
      <c r="E435" s="18">
        <f>VLOOKUP(A435,All!L$2:N$465,3,FALSE)</f>
        <v>3036</v>
      </c>
      <c r="F435" s="18">
        <f>VLOOKUP(A435,All!O$2:P$465,2,FALSE)</f>
        <v>0</v>
      </c>
      <c r="G435" s="18" t="s">
        <v>1323</v>
      </c>
      <c r="H435" s="18">
        <v>1</v>
      </c>
      <c r="I435" s="18">
        <v>0</v>
      </c>
      <c r="J435" s="18">
        <v>0</v>
      </c>
      <c r="K435" s="18">
        <v>0</v>
      </c>
      <c r="L435" s="18">
        <v>0</v>
      </c>
      <c r="M435" s="18">
        <v>0</v>
      </c>
      <c r="N435" s="18">
        <v>0</v>
      </c>
      <c r="O435" s="18">
        <v>0</v>
      </c>
      <c r="P435" s="18">
        <v>0</v>
      </c>
      <c r="Q435" s="18">
        <v>0</v>
      </c>
      <c r="R435" s="18">
        <v>0</v>
      </c>
      <c r="S435" s="18">
        <v>0</v>
      </c>
      <c r="T435" s="18">
        <v>0</v>
      </c>
      <c r="U435" s="18">
        <v>0</v>
      </c>
      <c r="V435" s="18">
        <v>1</v>
      </c>
      <c r="W435" s="18">
        <v>0</v>
      </c>
      <c r="X435" s="18">
        <v>0</v>
      </c>
      <c r="Y435" s="18">
        <v>0</v>
      </c>
      <c r="Z435" s="18">
        <v>0</v>
      </c>
      <c r="AA435" s="18">
        <v>0</v>
      </c>
      <c r="AB435" s="18">
        <v>0</v>
      </c>
      <c r="AC435" s="18">
        <v>0</v>
      </c>
      <c r="AD435" s="18">
        <v>0</v>
      </c>
      <c r="AE435" s="18">
        <v>0</v>
      </c>
      <c r="AF435" s="18" t="s">
        <v>1323</v>
      </c>
      <c r="AG435" s="18">
        <v>1</v>
      </c>
      <c r="AH435" s="18">
        <v>1</v>
      </c>
      <c r="AI435" s="18">
        <v>1</v>
      </c>
      <c r="AJ435" s="18">
        <v>1</v>
      </c>
      <c r="AK435" s="18">
        <v>1</v>
      </c>
      <c r="AL435" s="18">
        <v>0</v>
      </c>
      <c r="AM435" s="18">
        <v>0</v>
      </c>
      <c r="AN435" s="18">
        <v>0</v>
      </c>
      <c r="AO435" s="18">
        <v>0</v>
      </c>
      <c r="AP435" s="21">
        <v>0</v>
      </c>
      <c r="AQ435" s="18">
        <v>0</v>
      </c>
      <c r="AR435" s="18">
        <v>0</v>
      </c>
      <c r="AS435" s="18">
        <v>0</v>
      </c>
      <c r="AT435" s="18">
        <v>0</v>
      </c>
      <c r="AU435" s="18">
        <v>0</v>
      </c>
      <c r="AV435" s="18">
        <v>0</v>
      </c>
      <c r="AW435" s="18">
        <v>0</v>
      </c>
      <c r="AX435" s="18">
        <v>0</v>
      </c>
      <c r="AY435" s="18">
        <v>0</v>
      </c>
      <c r="AZ435" s="18">
        <v>0</v>
      </c>
      <c r="BA435" s="18">
        <v>0</v>
      </c>
      <c r="BB435" s="18">
        <v>0</v>
      </c>
      <c r="BC435" s="18">
        <v>1</v>
      </c>
      <c r="BD435" s="18">
        <v>0</v>
      </c>
      <c r="BE435" s="18">
        <v>0</v>
      </c>
      <c r="BF435" s="18">
        <v>0</v>
      </c>
      <c r="BG435" s="18">
        <v>0</v>
      </c>
      <c r="BH435" s="18">
        <v>0</v>
      </c>
      <c r="BI435" s="18">
        <v>0</v>
      </c>
      <c r="BJ435" s="18">
        <v>0</v>
      </c>
      <c r="BK435" s="18">
        <v>0</v>
      </c>
      <c r="BL435" s="18">
        <v>0</v>
      </c>
      <c r="BM435" s="18">
        <v>0</v>
      </c>
      <c r="BN435" s="18">
        <v>0</v>
      </c>
      <c r="BO435" s="18">
        <v>0</v>
      </c>
      <c r="BP435" s="18">
        <v>0</v>
      </c>
      <c r="BQ435" s="18">
        <v>0</v>
      </c>
      <c r="BR435" s="18">
        <v>0</v>
      </c>
      <c r="BS435" s="18">
        <v>0</v>
      </c>
      <c r="BT435" s="18">
        <v>-1</v>
      </c>
      <c r="BU435" s="18">
        <v>0</v>
      </c>
      <c r="BV435" s="18">
        <v>0</v>
      </c>
      <c r="BW435" s="18">
        <v>0</v>
      </c>
      <c r="BX435" s="18">
        <v>0</v>
      </c>
      <c r="BY435" s="18">
        <v>0</v>
      </c>
      <c r="BZ435" s="18">
        <v>0</v>
      </c>
      <c r="CA435" s="18">
        <v>0</v>
      </c>
      <c r="CB435" s="18">
        <v>0</v>
      </c>
      <c r="CC435" s="18">
        <v>0</v>
      </c>
      <c r="CD435" s="18">
        <v>0</v>
      </c>
    </row>
    <row r="436" spans="1:82">
      <c r="A436" s="18" t="s">
        <v>1340</v>
      </c>
      <c r="B436" s="18" t="str">
        <f>VLOOKUP(A436,All!H$2:J$465,3,FALSE)</f>
        <v>CHL | MAUCO</v>
      </c>
      <c r="C436" s="18"/>
      <c r="D436" s="18"/>
      <c r="E436" s="18">
        <f>VLOOKUP(A436,All!L$2:N$465,3,FALSE)</f>
        <v>3036</v>
      </c>
      <c r="F436" s="18">
        <f>VLOOKUP(A436,All!O$2:P$465,2,FALSE)</f>
        <v>0</v>
      </c>
      <c r="G436" s="18" t="s">
        <v>1340</v>
      </c>
      <c r="H436" s="18">
        <v>1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1</v>
      </c>
      <c r="W436" s="18">
        <v>0</v>
      </c>
      <c r="X436" s="18">
        <v>0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 t="s">
        <v>1340</v>
      </c>
      <c r="AG436" s="18">
        <v>1</v>
      </c>
      <c r="AH436" s="18">
        <v>1</v>
      </c>
      <c r="AI436" s="18">
        <v>1</v>
      </c>
      <c r="AJ436" s="18">
        <v>1</v>
      </c>
      <c r="AK436" s="18">
        <v>1</v>
      </c>
      <c r="AL436" s="18">
        <v>0</v>
      </c>
      <c r="AM436" s="18">
        <v>0</v>
      </c>
      <c r="AN436" s="18">
        <v>0</v>
      </c>
      <c r="AO436" s="18">
        <v>0</v>
      </c>
      <c r="AP436" s="21">
        <v>0</v>
      </c>
      <c r="AQ436" s="18">
        <v>0</v>
      </c>
      <c r="AR436" s="18">
        <v>0</v>
      </c>
      <c r="AS436" s="18">
        <v>0</v>
      </c>
      <c r="AT436" s="18">
        <v>0</v>
      </c>
      <c r="AU436" s="18">
        <v>0</v>
      </c>
      <c r="AV436" s="18">
        <v>0</v>
      </c>
      <c r="AW436" s="18">
        <v>0</v>
      </c>
      <c r="AX436" s="18">
        <v>0</v>
      </c>
      <c r="AY436" s="18">
        <v>0</v>
      </c>
      <c r="AZ436" s="18">
        <v>0</v>
      </c>
      <c r="BA436" s="18">
        <v>0</v>
      </c>
      <c r="BB436" s="18">
        <v>0</v>
      </c>
      <c r="BC436" s="18">
        <v>1</v>
      </c>
      <c r="BD436" s="18">
        <v>0</v>
      </c>
      <c r="BE436" s="18">
        <v>0</v>
      </c>
      <c r="BF436" s="18">
        <v>0</v>
      </c>
      <c r="BG436" s="18">
        <v>0</v>
      </c>
      <c r="BH436" s="18">
        <v>0</v>
      </c>
      <c r="BI436" s="18">
        <v>0</v>
      </c>
      <c r="BJ436" s="18">
        <v>0</v>
      </c>
      <c r="BK436" s="18">
        <v>0</v>
      </c>
      <c r="BL436" s="18">
        <v>0</v>
      </c>
      <c r="BM436" s="18">
        <v>0</v>
      </c>
      <c r="BN436" s="18">
        <v>0</v>
      </c>
      <c r="BO436" s="18">
        <v>0</v>
      </c>
      <c r="BP436" s="18">
        <v>0</v>
      </c>
      <c r="BQ436" s="18">
        <v>0</v>
      </c>
      <c r="BR436" s="18">
        <v>0</v>
      </c>
      <c r="BS436" s="18">
        <v>0</v>
      </c>
      <c r="BT436" s="18">
        <v>-1</v>
      </c>
      <c r="BU436" s="18">
        <v>0</v>
      </c>
      <c r="BV436" s="18">
        <v>0</v>
      </c>
      <c r="BW436" s="18">
        <v>0</v>
      </c>
      <c r="BX436" s="18">
        <v>0</v>
      </c>
      <c r="BY436" s="18">
        <v>0</v>
      </c>
      <c r="BZ436" s="18">
        <v>0</v>
      </c>
      <c r="CA436" s="18">
        <v>0</v>
      </c>
      <c r="CB436" s="18">
        <v>0</v>
      </c>
      <c r="CC436" s="18">
        <v>0</v>
      </c>
      <c r="CD436" s="18">
        <v>0</v>
      </c>
    </row>
    <row r="437" spans="1:82">
      <c r="A437" s="18" t="s">
        <v>1460</v>
      </c>
      <c r="B437" s="18" t="str">
        <f>VLOOKUP(A437,All!H$2:J$465,3,FALSE)</f>
        <v>CHL | Hospital de Curicó</v>
      </c>
      <c r="C437" s="18"/>
      <c r="D437" s="18"/>
      <c r="E437" s="18">
        <f>VLOOKUP(A437,All!L$2:N$465,3,FALSE)</f>
        <v>3036</v>
      </c>
      <c r="F437" s="18">
        <f>VLOOKUP(A437,All!O$2:P$465,2,FALSE)</f>
        <v>0</v>
      </c>
      <c r="G437" s="18" t="s">
        <v>1460</v>
      </c>
      <c r="H437" s="18">
        <v>1</v>
      </c>
      <c r="I437" s="18">
        <v>0</v>
      </c>
      <c r="J437" s="18">
        <v>0</v>
      </c>
      <c r="K437" s="18">
        <v>0</v>
      </c>
      <c r="L437" s="18">
        <v>0</v>
      </c>
      <c r="M437" s="18">
        <v>0</v>
      </c>
      <c r="N437" s="18">
        <v>0</v>
      </c>
      <c r="O437" s="18">
        <v>0</v>
      </c>
      <c r="P437" s="18">
        <v>0</v>
      </c>
      <c r="Q437" s="18">
        <v>0</v>
      </c>
      <c r="R437" s="18">
        <v>0</v>
      </c>
      <c r="S437" s="18">
        <v>0</v>
      </c>
      <c r="T437" s="18">
        <v>0</v>
      </c>
      <c r="U437" s="18">
        <v>0</v>
      </c>
      <c r="V437" s="18">
        <v>1</v>
      </c>
      <c r="W437" s="18">
        <v>0</v>
      </c>
      <c r="X437" s="18">
        <v>0</v>
      </c>
      <c r="Y437" s="18">
        <v>0</v>
      </c>
      <c r="Z437" s="18">
        <v>0</v>
      </c>
      <c r="AA437" s="18">
        <v>0</v>
      </c>
      <c r="AB437" s="18">
        <v>0</v>
      </c>
      <c r="AC437" s="18">
        <v>0</v>
      </c>
      <c r="AD437" s="18">
        <v>0</v>
      </c>
      <c r="AE437" s="18">
        <v>0</v>
      </c>
      <c r="AF437" s="18" t="s">
        <v>1460</v>
      </c>
      <c r="AG437" s="18">
        <v>1</v>
      </c>
      <c r="AH437" s="18">
        <v>1</v>
      </c>
      <c r="AI437" s="18">
        <v>1</v>
      </c>
      <c r="AJ437" s="18">
        <v>1</v>
      </c>
      <c r="AK437" s="18">
        <v>1</v>
      </c>
      <c r="AL437" s="18">
        <v>0</v>
      </c>
      <c r="AM437" s="18">
        <v>0</v>
      </c>
      <c r="AN437" s="18">
        <v>0</v>
      </c>
      <c r="AO437" s="18">
        <v>0</v>
      </c>
      <c r="AP437" s="21">
        <v>0</v>
      </c>
      <c r="AQ437" s="18">
        <v>0</v>
      </c>
      <c r="AR437" s="18">
        <v>0</v>
      </c>
      <c r="AS437" s="18">
        <v>0</v>
      </c>
      <c r="AT437" s="18">
        <v>0</v>
      </c>
      <c r="AU437" s="18">
        <v>0</v>
      </c>
      <c r="AV437" s="18">
        <v>0</v>
      </c>
      <c r="AW437" s="18">
        <v>0</v>
      </c>
      <c r="AX437" s="18">
        <v>0</v>
      </c>
      <c r="AY437" s="18">
        <v>0</v>
      </c>
      <c r="AZ437" s="18">
        <v>0</v>
      </c>
      <c r="BA437" s="18">
        <v>0</v>
      </c>
      <c r="BB437" s="18">
        <v>0</v>
      </c>
      <c r="BC437" s="18">
        <v>1</v>
      </c>
      <c r="BD437" s="18">
        <v>0</v>
      </c>
      <c r="BE437" s="18">
        <v>0</v>
      </c>
      <c r="BF437" s="18">
        <v>0</v>
      </c>
      <c r="BG437" s="18">
        <v>0</v>
      </c>
      <c r="BH437" s="18">
        <v>0</v>
      </c>
      <c r="BI437" s="18">
        <v>0</v>
      </c>
      <c r="BJ437" s="18">
        <v>0</v>
      </c>
      <c r="BK437" s="18">
        <v>0</v>
      </c>
      <c r="BL437" s="18">
        <v>0</v>
      </c>
      <c r="BM437" s="18">
        <v>0</v>
      </c>
      <c r="BN437" s="18">
        <v>0</v>
      </c>
      <c r="BO437" s="18">
        <v>0</v>
      </c>
      <c r="BP437" s="18">
        <v>0</v>
      </c>
      <c r="BQ437" s="18">
        <v>0</v>
      </c>
      <c r="BR437" s="18">
        <v>0</v>
      </c>
      <c r="BS437" s="18">
        <v>0</v>
      </c>
      <c r="BT437" s="18">
        <v>-1</v>
      </c>
      <c r="BU437" s="18">
        <v>0</v>
      </c>
      <c r="BV437" s="18">
        <v>0</v>
      </c>
      <c r="BW437" s="18">
        <v>0</v>
      </c>
      <c r="BX437" s="18">
        <v>0</v>
      </c>
      <c r="BY437" s="18">
        <v>0</v>
      </c>
      <c r="BZ437" s="18">
        <v>0</v>
      </c>
      <c r="CA437" s="18">
        <v>0</v>
      </c>
      <c r="CB437" s="18">
        <v>0</v>
      </c>
      <c r="CC437" s="18">
        <v>0</v>
      </c>
      <c r="CD437" s="18">
        <v>0</v>
      </c>
    </row>
    <row r="438" spans="1:82">
      <c r="A438" s="18" t="s">
        <v>1461</v>
      </c>
      <c r="B438" s="18" t="str">
        <f>VLOOKUP(A438,All!H$2:J$465,3,FALSE)</f>
        <v>CHL | Hospital de Curicó</v>
      </c>
      <c r="C438" s="18"/>
      <c r="D438" s="18"/>
      <c r="E438" s="18">
        <f>VLOOKUP(A438,All!L$2:N$465,3,FALSE)</f>
        <v>3036</v>
      </c>
      <c r="F438" s="18">
        <f>VLOOKUP(A438,All!O$2:P$465,2,FALSE)</f>
        <v>0</v>
      </c>
      <c r="G438" s="18" t="s">
        <v>1461</v>
      </c>
      <c r="H438" s="18">
        <v>1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0</v>
      </c>
      <c r="P438" s="18">
        <v>0</v>
      </c>
      <c r="Q438" s="18">
        <v>0</v>
      </c>
      <c r="R438" s="18">
        <v>0</v>
      </c>
      <c r="S438" s="18">
        <v>0</v>
      </c>
      <c r="T438" s="18">
        <v>0</v>
      </c>
      <c r="U438" s="18">
        <v>0</v>
      </c>
      <c r="V438" s="18">
        <v>1</v>
      </c>
      <c r="W438" s="18">
        <v>0</v>
      </c>
      <c r="X438" s="18">
        <v>0</v>
      </c>
      <c r="Y438" s="18">
        <v>0</v>
      </c>
      <c r="Z438" s="18">
        <v>0</v>
      </c>
      <c r="AA438" s="18">
        <v>0</v>
      </c>
      <c r="AB438" s="18">
        <v>0</v>
      </c>
      <c r="AC438" s="18">
        <v>0</v>
      </c>
      <c r="AD438" s="18">
        <v>0</v>
      </c>
      <c r="AE438" s="18">
        <v>0</v>
      </c>
      <c r="AF438" s="18" t="s">
        <v>1461</v>
      </c>
      <c r="AG438" s="18">
        <v>1</v>
      </c>
      <c r="AH438" s="18">
        <v>1</v>
      </c>
      <c r="AI438" s="18">
        <v>1</v>
      </c>
      <c r="AJ438" s="18">
        <v>1</v>
      </c>
      <c r="AK438" s="18">
        <v>1</v>
      </c>
      <c r="AL438" s="18">
        <v>0</v>
      </c>
      <c r="AM438" s="18">
        <v>0</v>
      </c>
      <c r="AN438" s="18">
        <v>0</v>
      </c>
      <c r="AO438" s="18">
        <v>0</v>
      </c>
      <c r="AP438" s="21">
        <v>0</v>
      </c>
      <c r="AQ438" s="18">
        <v>0</v>
      </c>
      <c r="AR438" s="18">
        <v>0</v>
      </c>
      <c r="AS438" s="18">
        <v>0</v>
      </c>
      <c r="AT438" s="18">
        <v>0</v>
      </c>
      <c r="AU438" s="18">
        <v>0</v>
      </c>
      <c r="AV438" s="18">
        <v>0</v>
      </c>
      <c r="AW438" s="18">
        <v>0</v>
      </c>
      <c r="AX438" s="18">
        <v>0</v>
      </c>
      <c r="AY438" s="18">
        <v>0</v>
      </c>
      <c r="AZ438" s="18">
        <v>0</v>
      </c>
      <c r="BA438" s="18">
        <v>0</v>
      </c>
      <c r="BB438" s="18">
        <v>0</v>
      </c>
      <c r="BC438" s="18">
        <v>1</v>
      </c>
      <c r="BD438" s="18">
        <v>0</v>
      </c>
      <c r="BE438" s="18">
        <v>0</v>
      </c>
      <c r="BF438" s="18">
        <v>0</v>
      </c>
      <c r="BG438" s="18">
        <v>0</v>
      </c>
      <c r="BH438" s="18">
        <v>0</v>
      </c>
      <c r="BI438" s="18">
        <v>0</v>
      </c>
      <c r="BJ438" s="18">
        <v>0</v>
      </c>
      <c r="BK438" s="18">
        <v>0</v>
      </c>
      <c r="BL438" s="18">
        <v>0</v>
      </c>
      <c r="BM438" s="18">
        <v>0</v>
      </c>
      <c r="BN438" s="18">
        <v>0</v>
      </c>
      <c r="BO438" s="18">
        <v>0</v>
      </c>
      <c r="BP438" s="18">
        <v>0</v>
      </c>
      <c r="BQ438" s="18">
        <v>0</v>
      </c>
      <c r="BR438" s="18">
        <v>0</v>
      </c>
      <c r="BS438" s="18">
        <v>0</v>
      </c>
      <c r="BT438" s="18">
        <v>-1</v>
      </c>
      <c r="BU438" s="18">
        <v>0</v>
      </c>
      <c r="BV438" s="18">
        <v>0</v>
      </c>
      <c r="BW438" s="18">
        <v>0</v>
      </c>
      <c r="BX438" s="18">
        <v>0</v>
      </c>
      <c r="BY438" s="18">
        <v>0</v>
      </c>
      <c r="BZ438" s="18">
        <v>0</v>
      </c>
      <c r="CA438" s="18">
        <v>0</v>
      </c>
      <c r="CB438" s="18">
        <v>0</v>
      </c>
      <c r="CC438" s="18">
        <v>0</v>
      </c>
      <c r="CD438" s="18">
        <v>0</v>
      </c>
    </row>
    <row r="439" spans="1:82">
      <c r="A439" s="18" t="s">
        <v>1462</v>
      </c>
      <c r="B439" s="18" t="str">
        <f>VLOOKUP(A439,All!H$2:J$465,3,FALSE)</f>
        <v>CHL | Hospital de Curicó</v>
      </c>
      <c r="C439" s="18"/>
      <c r="D439" s="18"/>
      <c r="E439" s="18">
        <f>VLOOKUP(A439,All!L$2:N$465,3,FALSE)</f>
        <v>3036</v>
      </c>
      <c r="F439" s="18">
        <f>VLOOKUP(A439,All!O$2:P$465,2,FALSE)</f>
        <v>0</v>
      </c>
      <c r="G439" s="18" t="s">
        <v>1462</v>
      </c>
      <c r="H439" s="18">
        <v>1</v>
      </c>
      <c r="I439" s="18">
        <v>0</v>
      </c>
      <c r="J439" s="18">
        <v>0</v>
      </c>
      <c r="K439" s="18">
        <v>0</v>
      </c>
      <c r="L439" s="18">
        <v>0</v>
      </c>
      <c r="M439" s="18">
        <v>0</v>
      </c>
      <c r="N439" s="18">
        <v>0</v>
      </c>
      <c r="O439" s="18">
        <v>0</v>
      </c>
      <c r="P439" s="18">
        <v>0</v>
      </c>
      <c r="Q439" s="18">
        <v>0</v>
      </c>
      <c r="R439" s="18">
        <v>0</v>
      </c>
      <c r="S439" s="18">
        <v>0</v>
      </c>
      <c r="T439" s="18">
        <v>0</v>
      </c>
      <c r="U439" s="18">
        <v>0</v>
      </c>
      <c r="V439" s="18">
        <v>1</v>
      </c>
      <c r="W439" s="18">
        <v>0</v>
      </c>
      <c r="X439" s="18">
        <v>0</v>
      </c>
      <c r="Y439" s="18">
        <v>0</v>
      </c>
      <c r="Z439" s="18">
        <v>0</v>
      </c>
      <c r="AA439" s="18">
        <v>0</v>
      </c>
      <c r="AB439" s="18">
        <v>0</v>
      </c>
      <c r="AC439" s="18">
        <v>0</v>
      </c>
      <c r="AD439" s="18">
        <v>0</v>
      </c>
      <c r="AE439" s="18">
        <v>0</v>
      </c>
      <c r="AF439" s="18" t="s">
        <v>1462</v>
      </c>
      <c r="AG439" s="18">
        <v>1</v>
      </c>
      <c r="AH439" s="18">
        <v>1</v>
      </c>
      <c r="AI439" s="18">
        <v>1</v>
      </c>
      <c r="AJ439" s="18">
        <v>1</v>
      </c>
      <c r="AK439" s="18">
        <v>1</v>
      </c>
      <c r="AL439" s="18">
        <v>0</v>
      </c>
      <c r="AM439" s="18">
        <v>0</v>
      </c>
      <c r="AN439" s="18">
        <v>0</v>
      </c>
      <c r="AO439" s="18">
        <v>0</v>
      </c>
      <c r="AP439" s="21">
        <v>0</v>
      </c>
      <c r="AQ439" s="18">
        <v>0</v>
      </c>
      <c r="AR439" s="18">
        <v>0</v>
      </c>
      <c r="AS439" s="18">
        <v>0</v>
      </c>
      <c r="AT439" s="18">
        <v>0</v>
      </c>
      <c r="AU439" s="18">
        <v>0</v>
      </c>
      <c r="AV439" s="18">
        <v>0</v>
      </c>
      <c r="AW439" s="18">
        <v>0</v>
      </c>
      <c r="AX439" s="18">
        <v>0</v>
      </c>
      <c r="AY439" s="18">
        <v>0</v>
      </c>
      <c r="AZ439" s="18">
        <v>0</v>
      </c>
      <c r="BA439" s="18">
        <v>0</v>
      </c>
      <c r="BB439" s="18">
        <v>0</v>
      </c>
      <c r="BC439" s="18">
        <v>1</v>
      </c>
      <c r="BD439" s="18">
        <v>0</v>
      </c>
      <c r="BE439" s="18">
        <v>0</v>
      </c>
      <c r="BF439" s="18">
        <v>0</v>
      </c>
      <c r="BG439" s="18">
        <v>0</v>
      </c>
      <c r="BH439" s="18">
        <v>0</v>
      </c>
      <c r="BI439" s="18">
        <v>0</v>
      </c>
      <c r="BJ439" s="18">
        <v>0</v>
      </c>
      <c r="BK439" s="18">
        <v>0</v>
      </c>
      <c r="BL439" s="18">
        <v>0</v>
      </c>
      <c r="BM439" s="18">
        <v>0</v>
      </c>
      <c r="BN439" s="18">
        <v>0</v>
      </c>
      <c r="BO439" s="18">
        <v>0</v>
      </c>
      <c r="BP439" s="18">
        <v>0</v>
      </c>
      <c r="BQ439" s="18">
        <v>0</v>
      </c>
      <c r="BR439" s="18">
        <v>0</v>
      </c>
      <c r="BS439" s="18">
        <v>0</v>
      </c>
      <c r="BT439" s="18">
        <v>-1</v>
      </c>
      <c r="BU439" s="18">
        <v>0</v>
      </c>
      <c r="BV439" s="18">
        <v>0</v>
      </c>
      <c r="BW439" s="18">
        <v>0</v>
      </c>
      <c r="BX439" s="18">
        <v>0</v>
      </c>
      <c r="BY439" s="18">
        <v>0</v>
      </c>
      <c r="BZ439" s="18">
        <v>0</v>
      </c>
      <c r="CA439" s="18">
        <v>0</v>
      </c>
      <c r="CB439" s="18">
        <v>0</v>
      </c>
      <c r="CC439" s="18">
        <v>0</v>
      </c>
      <c r="CD439" s="18">
        <v>0</v>
      </c>
    </row>
    <row r="440" spans="1:82">
      <c r="A440" s="18" t="s">
        <v>1244</v>
      </c>
      <c r="B440" s="18" t="str">
        <f>VLOOKUP(A440,All!H$2:J$465,3,FALSE)</f>
        <v>CHL | MAUCO</v>
      </c>
      <c r="C440" s="18"/>
      <c r="D440" s="18"/>
      <c r="E440" s="18">
        <f>VLOOKUP(A440,All!L$2:N$465,3,FALSE)</f>
        <v>3036</v>
      </c>
      <c r="F440" s="18">
        <f>VLOOKUP(A440,All!O$2:P$465,2,FALSE)</f>
        <v>0</v>
      </c>
      <c r="G440" s="18" t="s">
        <v>1244</v>
      </c>
      <c r="H440" s="18">
        <v>1</v>
      </c>
      <c r="I440" s="18">
        <v>0</v>
      </c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18">
        <v>0</v>
      </c>
      <c r="P440" s="18">
        <v>0</v>
      </c>
      <c r="Q440" s="18">
        <v>0</v>
      </c>
      <c r="R440" s="18">
        <v>0</v>
      </c>
      <c r="S440" s="18">
        <v>0</v>
      </c>
      <c r="T440" s="18">
        <v>0</v>
      </c>
      <c r="U440" s="18">
        <v>0</v>
      </c>
      <c r="V440" s="18">
        <v>1</v>
      </c>
      <c r="W440" s="18">
        <v>0</v>
      </c>
      <c r="X440" s="18">
        <v>0</v>
      </c>
      <c r="Y440" s="18">
        <v>0</v>
      </c>
      <c r="Z440" s="18">
        <v>0</v>
      </c>
      <c r="AA440" s="18">
        <v>0</v>
      </c>
      <c r="AB440" s="18">
        <v>0</v>
      </c>
      <c r="AC440" s="18">
        <v>0</v>
      </c>
      <c r="AD440" s="18">
        <v>0</v>
      </c>
      <c r="AE440" s="18">
        <v>0</v>
      </c>
      <c r="AF440" s="18" t="s">
        <v>1244</v>
      </c>
      <c r="AG440" s="18">
        <v>1</v>
      </c>
      <c r="AH440" s="18">
        <v>1</v>
      </c>
      <c r="AI440" s="18">
        <v>0</v>
      </c>
      <c r="AJ440" s="18">
        <v>0</v>
      </c>
      <c r="AK440" s="18">
        <v>1</v>
      </c>
      <c r="AL440" s="18">
        <v>0</v>
      </c>
      <c r="AM440" s="18">
        <v>0</v>
      </c>
      <c r="AN440" s="18">
        <v>0</v>
      </c>
      <c r="AO440" s="18">
        <v>0</v>
      </c>
      <c r="AP440" s="21">
        <v>0</v>
      </c>
      <c r="AQ440" s="18">
        <v>0</v>
      </c>
      <c r="AR440" s="18">
        <v>0</v>
      </c>
      <c r="AS440" s="18">
        <v>0</v>
      </c>
      <c r="AT440" s="18">
        <v>0</v>
      </c>
      <c r="AU440" s="18">
        <v>0</v>
      </c>
      <c r="AV440" s="18">
        <v>0</v>
      </c>
      <c r="AW440" s="18">
        <v>0</v>
      </c>
      <c r="AX440" s="18">
        <v>0</v>
      </c>
      <c r="AY440" s="18">
        <v>0</v>
      </c>
      <c r="AZ440" s="18">
        <v>0</v>
      </c>
      <c r="BA440" s="18">
        <v>0</v>
      </c>
      <c r="BB440" s="18">
        <v>0</v>
      </c>
      <c r="BC440" s="18">
        <v>1</v>
      </c>
      <c r="BD440" s="18">
        <v>0</v>
      </c>
      <c r="BE440" s="18">
        <v>0</v>
      </c>
      <c r="BF440" s="18">
        <v>0</v>
      </c>
      <c r="BG440" s="18">
        <v>0</v>
      </c>
      <c r="BH440" s="18">
        <v>0</v>
      </c>
      <c r="BI440" s="18">
        <v>0</v>
      </c>
      <c r="BJ440" s="18">
        <v>0</v>
      </c>
      <c r="BK440" s="18">
        <v>0</v>
      </c>
      <c r="BL440" s="18">
        <v>0</v>
      </c>
      <c r="BM440" s="18">
        <v>0</v>
      </c>
      <c r="BN440" s="18">
        <v>0</v>
      </c>
      <c r="BO440" s="18">
        <v>0</v>
      </c>
      <c r="BP440" s="18">
        <v>0</v>
      </c>
      <c r="BQ440" s="18">
        <v>0</v>
      </c>
      <c r="BR440" s="18">
        <v>0</v>
      </c>
      <c r="BS440" s="18">
        <v>0</v>
      </c>
      <c r="BT440" s="18">
        <v>0</v>
      </c>
      <c r="BU440" s="18">
        <v>0</v>
      </c>
      <c r="BV440" s="18">
        <v>0</v>
      </c>
      <c r="BW440" s="18">
        <v>0</v>
      </c>
      <c r="BX440" s="18">
        <v>0</v>
      </c>
      <c r="BY440" s="18">
        <v>0</v>
      </c>
      <c r="BZ440" s="18">
        <v>0</v>
      </c>
      <c r="CA440" s="18">
        <v>0</v>
      </c>
      <c r="CB440" s="18">
        <v>0</v>
      </c>
      <c r="CC440" s="18">
        <v>0</v>
      </c>
      <c r="CD440" s="18">
        <v>0</v>
      </c>
    </row>
    <row r="441" spans="1:82">
      <c r="A441" s="18" t="s">
        <v>1246</v>
      </c>
      <c r="B441" s="18" t="str">
        <f>VLOOKUP(A441,All!H$2:J$465,3,FALSE)</f>
        <v>CHL | MAUCO</v>
      </c>
      <c r="C441" s="18"/>
      <c r="D441" s="18"/>
      <c r="E441" s="18">
        <f>VLOOKUP(A441,All!L$2:N$465,3,FALSE)</f>
        <v>3036</v>
      </c>
      <c r="F441" s="18">
        <f>VLOOKUP(A441,All!O$2:P$465,2,FALSE)</f>
        <v>0</v>
      </c>
      <c r="G441" s="18" t="s">
        <v>1246</v>
      </c>
      <c r="H441" s="18">
        <v>1</v>
      </c>
      <c r="I441" s="18">
        <v>0</v>
      </c>
      <c r="J441" s="18">
        <v>0</v>
      </c>
      <c r="K441" s="18">
        <v>0</v>
      </c>
      <c r="L441" s="18">
        <v>0</v>
      </c>
      <c r="M441" s="18">
        <v>0</v>
      </c>
      <c r="N441" s="18">
        <v>0</v>
      </c>
      <c r="O441" s="18">
        <v>0</v>
      </c>
      <c r="P441" s="18">
        <v>0</v>
      </c>
      <c r="Q441" s="18">
        <v>0</v>
      </c>
      <c r="R441" s="18">
        <v>0</v>
      </c>
      <c r="S441" s="18">
        <v>0</v>
      </c>
      <c r="T441" s="18">
        <v>0</v>
      </c>
      <c r="U441" s="18">
        <v>0</v>
      </c>
      <c r="V441" s="18">
        <v>1</v>
      </c>
      <c r="W441" s="18">
        <v>0</v>
      </c>
      <c r="X441" s="18">
        <v>0</v>
      </c>
      <c r="Y441" s="18">
        <v>0</v>
      </c>
      <c r="Z441" s="18">
        <v>0</v>
      </c>
      <c r="AA441" s="18">
        <v>0</v>
      </c>
      <c r="AB441" s="18">
        <v>0</v>
      </c>
      <c r="AC441" s="18">
        <v>0</v>
      </c>
      <c r="AD441" s="18">
        <v>0</v>
      </c>
      <c r="AE441" s="18">
        <v>0</v>
      </c>
      <c r="AF441" s="18" t="s">
        <v>1246</v>
      </c>
      <c r="AG441" s="18">
        <v>1</v>
      </c>
      <c r="AH441" s="18">
        <v>1</v>
      </c>
      <c r="AI441" s="18">
        <v>0</v>
      </c>
      <c r="AJ441" s="18">
        <v>0</v>
      </c>
      <c r="AK441" s="18">
        <v>1</v>
      </c>
      <c r="AL441" s="18">
        <v>0</v>
      </c>
      <c r="AM441" s="18">
        <v>0</v>
      </c>
      <c r="AN441" s="18">
        <v>0</v>
      </c>
      <c r="AO441" s="18">
        <v>0</v>
      </c>
      <c r="AP441" s="21">
        <v>0</v>
      </c>
      <c r="AQ441" s="18">
        <v>0</v>
      </c>
      <c r="AR441" s="18">
        <v>0</v>
      </c>
      <c r="AS441" s="18">
        <v>0</v>
      </c>
      <c r="AT441" s="18">
        <v>0</v>
      </c>
      <c r="AU441" s="18">
        <v>0</v>
      </c>
      <c r="AV441" s="18">
        <v>0</v>
      </c>
      <c r="AW441" s="18">
        <v>0</v>
      </c>
      <c r="AX441" s="18">
        <v>0</v>
      </c>
      <c r="AY441" s="18">
        <v>0</v>
      </c>
      <c r="AZ441" s="18">
        <v>0</v>
      </c>
      <c r="BA441" s="18">
        <v>0</v>
      </c>
      <c r="BB441" s="18">
        <v>0</v>
      </c>
      <c r="BC441" s="18">
        <v>1</v>
      </c>
      <c r="BD441" s="18">
        <v>0</v>
      </c>
      <c r="BE441" s="18">
        <v>0</v>
      </c>
      <c r="BF441" s="18">
        <v>0</v>
      </c>
      <c r="BG441" s="18">
        <v>0</v>
      </c>
      <c r="BH441" s="18">
        <v>0</v>
      </c>
      <c r="BI441" s="18">
        <v>0</v>
      </c>
      <c r="BJ441" s="18">
        <v>0</v>
      </c>
      <c r="BK441" s="18">
        <v>0</v>
      </c>
      <c r="BL441" s="18">
        <v>0</v>
      </c>
      <c r="BM441" s="18">
        <v>0</v>
      </c>
      <c r="BN441" s="18">
        <v>0</v>
      </c>
      <c r="BO441" s="18">
        <v>0</v>
      </c>
      <c r="BP441" s="18">
        <v>0</v>
      </c>
      <c r="BQ441" s="18">
        <v>0</v>
      </c>
      <c r="BR441" s="18">
        <v>0</v>
      </c>
      <c r="BS441" s="18">
        <v>0</v>
      </c>
      <c r="BT441" s="18">
        <v>0</v>
      </c>
      <c r="BU441" s="18">
        <v>0</v>
      </c>
      <c r="BV441" s="18">
        <v>0</v>
      </c>
      <c r="BW441" s="18">
        <v>0</v>
      </c>
      <c r="BX441" s="18">
        <v>0</v>
      </c>
      <c r="BY441" s="18">
        <v>0</v>
      </c>
      <c r="BZ441" s="18">
        <v>0</v>
      </c>
      <c r="CA441" s="18">
        <v>0</v>
      </c>
      <c r="CB441" s="18">
        <v>0</v>
      </c>
      <c r="CC441" s="18">
        <v>0</v>
      </c>
      <c r="CD441" s="18">
        <v>0</v>
      </c>
    </row>
    <row r="442" spans="1:82">
      <c r="A442" s="18" t="s">
        <v>1247</v>
      </c>
      <c r="B442" s="18" t="str">
        <f>VLOOKUP(A442,All!H$2:J$465,3,FALSE)</f>
        <v>CHL | MAUCO</v>
      </c>
      <c r="C442" s="18"/>
      <c r="D442" s="18"/>
      <c r="E442" s="18">
        <f>VLOOKUP(A442,All!L$2:N$465,3,FALSE)</f>
        <v>3036</v>
      </c>
      <c r="F442" s="18">
        <f>VLOOKUP(A442,All!O$2:P$465,2,FALSE)</f>
        <v>0</v>
      </c>
      <c r="G442" s="18" t="s">
        <v>1247</v>
      </c>
      <c r="H442" s="18">
        <v>1</v>
      </c>
      <c r="I442" s="18">
        <v>0</v>
      </c>
      <c r="J442" s="18">
        <v>0</v>
      </c>
      <c r="K442" s="18">
        <v>0</v>
      </c>
      <c r="L442" s="18">
        <v>0</v>
      </c>
      <c r="M442" s="18">
        <v>0</v>
      </c>
      <c r="N442" s="18">
        <v>0</v>
      </c>
      <c r="O442" s="18">
        <v>0</v>
      </c>
      <c r="P442" s="18">
        <v>0</v>
      </c>
      <c r="Q442" s="18">
        <v>0</v>
      </c>
      <c r="R442" s="18">
        <v>0</v>
      </c>
      <c r="S442" s="18">
        <v>0</v>
      </c>
      <c r="T442" s="18">
        <v>0</v>
      </c>
      <c r="U442" s="18">
        <v>0</v>
      </c>
      <c r="V442" s="18">
        <v>1</v>
      </c>
      <c r="W442" s="18">
        <v>0</v>
      </c>
      <c r="X442" s="18">
        <v>0</v>
      </c>
      <c r="Y442" s="18">
        <v>0</v>
      </c>
      <c r="Z442" s="18">
        <v>0</v>
      </c>
      <c r="AA442" s="18">
        <v>0</v>
      </c>
      <c r="AB442" s="18">
        <v>0</v>
      </c>
      <c r="AC442" s="18">
        <v>0</v>
      </c>
      <c r="AD442" s="18">
        <v>0</v>
      </c>
      <c r="AE442" s="18">
        <v>0</v>
      </c>
      <c r="AF442" s="18" t="s">
        <v>1247</v>
      </c>
      <c r="AG442" s="18">
        <v>1</v>
      </c>
      <c r="AH442" s="18">
        <v>1</v>
      </c>
      <c r="AI442" s="18">
        <v>0</v>
      </c>
      <c r="AJ442" s="18">
        <v>0</v>
      </c>
      <c r="AK442" s="18">
        <v>1</v>
      </c>
      <c r="AL442" s="18">
        <v>0</v>
      </c>
      <c r="AM442" s="18">
        <v>0</v>
      </c>
      <c r="AN442" s="18">
        <v>0</v>
      </c>
      <c r="AO442" s="18">
        <v>0</v>
      </c>
      <c r="AP442" s="21">
        <v>0</v>
      </c>
      <c r="AQ442" s="18">
        <v>0</v>
      </c>
      <c r="AR442" s="18">
        <v>0</v>
      </c>
      <c r="AS442" s="18">
        <v>0</v>
      </c>
      <c r="AT442" s="18">
        <v>0</v>
      </c>
      <c r="AU442" s="18">
        <v>0</v>
      </c>
      <c r="AV442" s="18">
        <v>0</v>
      </c>
      <c r="AW442" s="18">
        <v>0</v>
      </c>
      <c r="AX442" s="18">
        <v>0</v>
      </c>
      <c r="AY442" s="18">
        <v>0</v>
      </c>
      <c r="AZ442" s="18">
        <v>0</v>
      </c>
      <c r="BA442" s="18">
        <v>0</v>
      </c>
      <c r="BB442" s="18">
        <v>0</v>
      </c>
      <c r="BC442" s="18">
        <v>1</v>
      </c>
      <c r="BD442" s="18">
        <v>0</v>
      </c>
      <c r="BE442" s="18">
        <v>0</v>
      </c>
      <c r="BF442" s="18">
        <v>0</v>
      </c>
      <c r="BG442" s="18">
        <v>0</v>
      </c>
      <c r="BH442" s="18">
        <v>0</v>
      </c>
      <c r="BI442" s="18">
        <v>0</v>
      </c>
      <c r="BJ442" s="18">
        <v>0</v>
      </c>
      <c r="BK442" s="18">
        <v>0</v>
      </c>
      <c r="BL442" s="18">
        <v>0</v>
      </c>
      <c r="BM442" s="18">
        <v>0</v>
      </c>
      <c r="BN442" s="18">
        <v>0</v>
      </c>
      <c r="BO442" s="18">
        <v>0</v>
      </c>
      <c r="BP442" s="18">
        <v>0</v>
      </c>
      <c r="BQ442" s="18">
        <v>0</v>
      </c>
      <c r="BR442" s="18">
        <v>0</v>
      </c>
      <c r="BS442" s="18">
        <v>0</v>
      </c>
      <c r="BT442" s="18">
        <v>0</v>
      </c>
      <c r="BU442" s="18">
        <v>0</v>
      </c>
      <c r="BV442" s="18">
        <v>0</v>
      </c>
      <c r="BW442" s="18">
        <v>0</v>
      </c>
      <c r="BX442" s="18">
        <v>0</v>
      </c>
      <c r="BY442" s="18">
        <v>0</v>
      </c>
      <c r="BZ442" s="18">
        <v>0</v>
      </c>
      <c r="CA442" s="18">
        <v>0</v>
      </c>
      <c r="CB442" s="18">
        <v>0</v>
      </c>
      <c r="CC442" s="18">
        <v>0</v>
      </c>
      <c r="CD442" s="18">
        <v>0</v>
      </c>
    </row>
    <row r="443" spans="1:82">
      <c r="A443" s="18" t="s">
        <v>1391</v>
      </c>
      <c r="B443" s="18" t="str">
        <f>VLOOKUP(A443,All!H$2:J$465,3,FALSE)</f>
        <v>CHL | MAUCO</v>
      </c>
      <c r="C443" s="18"/>
      <c r="D443" s="18"/>
      <c r="E443" s="18">
        <f>VLOOKUP(A443,All!L$2:N$465,3,FALSE)</f>
        <v>3268</v>
      </c>
      <c r="F443" s="18">
        <f>VLOOKUP(A443,All!O$2:P$465,2,FALSE)</f>
        <v>1</v>
      </c>
      <c r="G443" s="18" t="s">
        <v>1391</v>
      </c>
      <c r="H443" s="18">
        <v>1</v>
      </c>
      <c r="I443" s="18">
        <v>0</v>
      </c>
      <c r="J443" s="18">
        <v>0</v>
      </c>
      <c r="K443" s="18">
        <v>0</v>
      </c>
      <c r="L443" s="18">
        <v>0</v>
      </c>
      <c r="M443" s="18">
        <v>1</v>
      </c>
      <c r="N443" s="18">
        <v>0</v>
      </c>
      <c r="O443" s="18">
        <v>0</v>
      </c>
      <c r="P443" s="18">
        <v>0</v>
      </c>
      <c r="Q443" s="18">
        <v>0</v>
      </c>
      <c r="R443" s="18">
        <v>0</v>
      </c>
      <c r="S443" s="18">
        <v>0</v>
      </c>
      <c r="T443" s="18">
        <v>0</v>
      </c>
      <c r="U443" s="18">
        <v>0</v>
      </c>
      <c r="V443" s="18">
        <v>0</v>
      </c>
      <c r="W443" s="18">
        <v>0</v>
      </c>
      <c r="X443" s="18">
        <v>0</v>
      </c>
      <c r="Y443" s="18">
        <v>0</v>
      </c>
      <c r="Z443" s="18">
        <v>0</v>
      </c>
      <c r="AA443" s="18">
        <v>0</v>
      </c>
      <c r="AB443" s="18">
        <v>0</v>
      </c>
      <c r="AC443" s="18">
        <v>0</v>
      </c>
      <c r="AD443" s="18">
        <v>0</v>
      </c>
      <c r="AE443" s="18">
        <v>0</v>
      </c>
      <c r="AF443" s="18" t="s">
        <v>1391</v>
      </c>
      <c r="AG443" s="18">
        <v>0</v>
      </c>
      <c r="AH443" s="18">
        <v>0</v>
      </c>
      <c r="AI443" s="18">
        <v>0</v>
      </c>
      <c r="AJ443" s="18">
        <v>0</v>
      </c>
      <c r="AK443" s="18">
        <v>0</v>
      </c>
      <c r="AL443" s="18">
        <v>1</v>
      </c>
      <c r="AM443" s="18">
        <v>0</v>
      </c>
      <c r="AN443" s="18">
        <v>0</v>
      </c>
      <c r="AO443" s="18">
        <v>0</v>
      </c>
      <c r="AP443" s="21">
        <v>0</v>
      </c>
      <c r="AQ443" s="18">
        <v>0</v>
      </c>
      <c r="AR443" s="18">
        <v>0</v>
      </c>
      <c r="AS443" s="18">
        <v>0</v>
      </c>
      <c r="AT443" s="18">
        <v>0</v>
      </c>
      <c r="AU443" s="18">
        <v>0</v>
      </c>
      <c r="AV443" s="18">
        <v>0</v>
      </c>
      <c r="AW443" s="18">
        <v>0</v>
      </c>
      <c r="AX443" s="18">
        <v>0</v>
      </c>
      <c r="AY443" s="18">
        <v>0</v>
      </c>
      <c r="AZ443" s="18">
        <v>0</v>
      </c>
      <c r="BA443" s="18">
        <v>1</v>
      </c>
      <c r="BB443" s="18">
        <v>0</v>
      </c>
      <c r="BC443" s="18">
        <v>0</v>
      </c>
      <c r="BD443" s="18">
        <v>0</v>
      </c>
      <c r="BE443" s="18">
        <v>0</v>
      </c>
      <c r="BF443" s="18">
        <v>0</v>
      </c>
      <c r="BG443" s="18">
        <v>0</v>
      </c>
      <c r="BH443" s="18">
        <v>0</v>
      </c>
      <c r="BI443" s="18">
        <v>0</v>
      </c>
      <c r="BJ443" s="18">
        <v>0</v>
      </c>
      <c r="BK443" s="18">
        <v>0</v>
      </c>
      <c r="BL443" s="18">
        <v>0</v>
      </c>
      <c r="BM443" s="18">
        <v>0</v>
      </c>
      <c r="BN443" s="18">
        <v>0</v>
      </c>
      <c r="BO443" s="18">
        <v>0</v>
      </c>
      <c r="BP443" s="18">
        <v>0</v>
      </c>
      <c r="BQ443" s="18">
        <v>0</v>
      </c>
      <c r="BR443" s="18">
        <v>0</v>
      </c>
      <c r="BS443" s="18">
        <v>0</v>
      </c>
      <c r="BT443" s="18">
        <v>0</v>
      </c>
      <c r="BU443" s="18">
        <v>0</v>
      </c>
      <c r="BV443" s="18">
        <v>0</v>
      </c>
      <c r="BW443" s="18">
        <v>0</v>
      </c>
      <c r="BX443" s="18">
        <v>0</v>
      </c>
      <c r="BY443" s="18">
        <v>0</v>
      </c>
      <c r="BZ443" s="18">
        <v>0</v>
      </c>
      <c r="CA443" s="18">
        <v>0</v>
      </c>
      <c r="CB443" s="18">
        <v>0</v>
      </c>
      <c r="CC443" s="18">
        <v>0</v>
      </c>
      <c r="CD443" s="18">
        <v>0</v>
      </c>
    </row>
    <row r="444" spans="1:82">
      <c r="A444" s="18" t="s">
        <v>1443</v>
      </c>
      <c r="B444" s="18" t="str">
        <f>VLOOKUP(A444,All!H$2:J$465,3,FALSE)</f>
        <v>CHL | Hospital de Curicó</v>
      </c>
      <c r="C444" s="18"/>
      <c r="D444" s="18"/>
      <c r="E444" s="18">
        <f>VLOOKUP(A444,All!L$2:N$465,3,FALSE)</f>
        <v>3268</v>
      </c>
      <c r="F444" s="18">
        <f>VLOOKUP(A444,All!O$2:P$465,2,FALSE)</f>
        <v>1</v>
      </c>
      <c r="G444" s="18" t="s">
        <v>1443</v>
      </c>
      <c r="H444" s="18">
        <v>1</v>
      </c>
      <c r="I444" s="18">
        <v>0</v>
      </c>
      <c r="J444" s="18">
        <v>0</v>
      </c>
      <c r="K444" s="18">
        <v>0</v>
      </c>
      <c r="L444" s="18">
        <v>0</v>
      </c>
      <c r="M444" s="18">
        <v>1</v>
      </c>
      <c r="N444" s="18">
        <v>0</v>
      </c>
      <c r="O444" s="18">
        <v>0</v>
      </c>
      <c r="P444" s="18">
        <v>0</v>
      </c>
      <c r="Q444" s="18">
        <v>0</v>
      </c>
      <c r="R444" s="18">
        <v>0</v>
      </c>
      <c r="S444" s="18">
        <v>0</v>
      </c>
      <c r="T444" s="18">
        <v>0</v>
      </c>
      <c r="U444" s="18">
        <v>0</v>
      </c>
      <c r="V444" s="18">
        <v>0</v>
      </c>
      <c r="W444" s="18">
        <v>0</v>
      </c>
      <c r="X444" s="18">
        <v>0</v>
      </c>
      <c r="Y444" s="18">
        <v>0</v>
      </c>
      <c r="Z444" s="18">
        <v>0</v>
      </c>
      <c r="AA444" s="18">
        <v>0</v>
      </c>
      <c r="AB444" s="18">
        <v>0</v>
      </c>
      <c r="AC444" s="18">
        <v>0</v>
      </c>
      <c r="AD444" s="18">
        <v>0</v>
      </c>
      <c r="AE444" s="18">
        <v>0</v>
      </c>
      <c r="AF444" s="18" t="s">
        <v>1443</v>
      </c>
      <c r="AG444" s="18">
        <v>0</v>
      </c>
      <c r="AH444" s="18">
        <v>0</v>
      </c>
      <c r="AI444" s="18">
        <v>0</v>
      </c>
      <c r="AJ444" s="18">
        <v>0</v>
      </c>
      <c r="AK444" s="18">
        <v>0</v>
      </c>
      <c r="AL444" s="18">
        <v>1</v>
      </c>
      <c r="AM444" s="18">
        <v>0</v>
      </c>
      <c r="AN444" s="18">
        <v>0</v>
      </c>
      <c r="AO444" s="18">
        <v>0</v>
      </c>
      <c r="AP444" s="21">
        <v>0</v>
      </c>
      <c r="AQ444" s="18">
        <v>0</v>
      </c>
      <c r="AR444" s="18">
        <v>0</v>
      </c>
      <c r="AS444" s="18">
        <v>0</v>
      </c>
      <c r="AT444" s="18">
        <v>0</v>
      </c>
      <c r="AU444" s="18">
        <v>0</v>
      </c>
      <c r="AV444" s="18">
        <v>0</v>
      </c>
      <c r="AW444" s="18">
        <v>0</v>
      </c>
      <c r="AX444" s="18">
        <v>0</v>
      </c>
      <c r="AY444" s="18">
        <v>0</v>
      </c>
      <c r="AZ444" s="18">
        <v>0</v>
      </c>
      <c r="BA444" s="18">
        <v>1</v>
      </c>
      <c r="BB444" s="18">
        <v>0</v>
      </c>
      <c r="BC444" s="18">
        <v>0</v>
      </c>
      <c r="BD444" s="18">
        <v>0</v>
      </c>
      <c r="BE444" s="18">
        <v>0</v>
      </c>
      <c r="BF444" s="18">
        <v>0</v>
      </c>
      <c r="BG444" s="18">
        <v>0</v>
      </c>
      <c r="BH444" s="18">
        <v>0</v>
      </c>
      <c r="BI444" s="18">
        <v>0</v>
      </c>
      <c r="BJ444" s="18">
        <v>0</v>
      </c>
      <c r="BK444" s="18">
        <v>0</v>
      </c>
      <c r="BL444" s="18">
        <v>0</v>
      </c>
      <c r="BM444" s="18">
        <v>0</v>
      </c>
      <c r="BN444" s="18">
        <v>0</v>
      </c>
      <c r="BO444" s="18">
        <v>0</v>
      </c>
      <c r="BP444" s="18">
        <v>0</v>
      </c>
      <c r="BQ444" s="18">
        <v>0</v>
      </c>
      <c r="BR444" s="18">
        <v>0</v>
      </c>
      <c r="BS444" s="18">
        <v>0</v>
      </c>
      <c r="BT444" s="18">
        <v>0</v>
      </c>
      <c r="BU444" s="18">
        <v>0</v>
      </c>
      <c r="BV444" s="18">
        <v>0</v>
      </c>
      <c r="BW444" s="18">
        <v>0</v>
      </c>
      <c r="BX444" s="18">
        <v>0</v>
      </c>
      <c r="BY444" s="18">
        <v>0</v>
      </c>
      <c r="BZ444" s="18">
        <v>0</v>
      </c>
      <c r="CA444" s="18">
        <v>0</v>
      </c>
      <c r="CB444" s="18">
        <v>0</v>
      </c>
      <c r="CC444" s="18">
        <v>0</v>
      </c>
      <c r="CD444" s="18">
        <v>0</v>
      </c>
    </row>
    <row r="445" spans="1:82">
      <c r="A445" s="18" t="s">
        <v>1577</v>
      </c>
      <c r="B445" s="18" t="str">
        <f>VLOOKUP(A445,All!H$2:J$465,3,FALSE)</f>
        <v>CHL | Hospital de Curicó</v>
      </c>
      <c r="C445" s="18"/>
      <c r="D445" s="18"/>
      <c r="E445" s="18">
        <f>VLOOKUP(A445,All!L$2:N$465,3,FALSE)</f>
        <v>3268</v>
      </c>
      <c r="F445" s="18">
        <f>VLOOKUP(A445,All!O$2:P$465,2,FALSE)</f>
        <v>1</v>
      </c>
      <c r="G445" s="18" t="s">
        <v>1577</v>
      </c>
      <c r="H445" s="18">
        <v>1</v>
      </c>
      <c r="I445" s="18">
        <v>0</v>
      </c>
      <c r="J445" s="18">
        <v>0</v>
      </c>
      <c r="K445" s="18">
        <v>0</v>
      </c>
      <c r="L445" s="18">
        <v>0</v>
      </c>
      <c r="M445" s="18">
        <v>1</v>
      </c>
      <c r="N445" s="18">
        <v>0</v>
      </c>
      <c r="O445" s="18">
        <v>0</v>
      </c>
      <c r="P445" s="18">
        <v>0</v>
      </c>
      <c r="Q445" s="18">
        <v>0</v>
      </c>
      <c r="R445" s="18">
        <v>0</v>
      </c>
      <c r="S445" s="18">
        <v>0</v>
      </c>
      <c r="T445" s="18">
        <v>0</v>
      </c>
      <c r="U445" s="18">
        <v>0</v>
      </c>
      <c r="V445" s="18">
        <v>0</v>
      </c>
      <c r="W445" s="18">
        <v>0</v>
      </c>
      <c r="X445" s="18">
        <v>0</v>
      </c>
      <c r="Y445" s="18">
        <v>0</v>
      </c>
      <c r="Z445" s="18">
        <v>0</v>
      </c>
      <c r="AA445" s="18">
        <v>0</v>
      </c>
      <c r="AB445" s="18">
        <v>0</v>
      </c>
      <c r="AC445" s="18">
        <v>0</v>
      </c>
      <c r="AD445" s="18">
        <v>0</v>
      </c>
      <c r="AE445" s="18">
        <v>0</v>
      </c>
      <c r="AF445" s="18" t="s">
        <v>1577</v>
      </c>
      <c r="AG445" s="18">
        <v>0</v>
      </c>
      <c r="AH445" s="18">
        <v>0</v>
      </c>
      <c r="AI445" s="18">
        <v>0</v>
      </c>
      <c r="AJ445" s="18">
        <v>0</v>
      </c>
      <c r="AK445" s="18">
        <v>0</v>
      </c>
      <c r="AL445" s="18">
        <v>1</v>
      </c>
      <c r="AM445" s="18">
        <v>0</v>
      </c>
      <c r="AN445" s="18">
        <v>0</v>
      </c>
      <c r="AO445" s="18">
        <v>0</v>
      </c>
      <c r="AP445" s="21">
        <v>0</v>
      </c>
      <c r="AQ445" s="18">
        <v>0</v>
      </c>
      <c r="AR445" s="18">
        <v>0</v>
      </c>
      <c r="AS445" s="18">
        <v>0</v>
      </c>
      <c r="AT445" s="18">
        <v>0</v>
      </c>
      <c r="AU445" s="18">
        <v>0</v>
      </c>
      <c r="AV445" s="18">
        <v>0</v>
      </c>
      <c r="AW445" s="18">
        <v>0</v>
      </c>
      <c r="AX445" s="18">
        <v>0</v>
      </c>
      <c r="AY445" s="18">
        <v>0</v>
      </c>
      <c r="AZ445" s="18">
        <v>0</v>
      </c>
      <c r="BA445" s="18">
        <v>1</v>
      </c>
      <c r="BB445" s="18">
        <v>0</v>
      </c>
      <c r="BC445" s="18">
        <v>0</v>
      </c>
      <c r="BD445" s="18">
        <v>0</v>
      </c>
      <c r="BE445" s="18">
        <v>0</v>
      </c>
      <c r="BF445" s="18">
        <v>0</v>
      </c>
      <c r="BG445" s="18">
        <v>0</v>
      </c>
      <c r="BH445" s="18">
        <v>0</v>
      </c>
      <c r="BI445" s="18">
        <v>0</v>
      </c>
      <c r="BJ445" s="18">
        <v>0</v>
      </c>
      <c r="BK445" s="18">
        <v>0</v>
      </c>
      <c r="BL445" s="18">
        <v>0</v>
      </c>
      <c r="BM445" s="18">
        <v>0</v>
      </c>
      <c r="BN445" s="18">
        <v>0</v>
      </c>
      <c r="BO445" s="18">
        <v>0</v>
      </c>
      <c r="BP445" s="18">
        <v>0</v>
      </c>
      <c r="BQ445" s="18">
        <v>0</v>
      </c>
      <c r="BR445" s="18">
        <v>0</v>
      </c>
      <c r="BS445" s="18">
        <v>0</v>
      </c>
      <c r="BT445" s="18">
        <v>0</v>
      </c>
      <c r="BU445" s="18">
        <v>0</v>
      </c>
      <c r="BV445" s="18">
        <v>0</v>
      </c>
      <c r="BW445" s="18">
        <v>0</v>
      </c>
      <c r="BX445" s="18">
        <v>0</v>
      </c>
      <c r="BY445" s="18">
        <v>0</v>
      </c>
      <c r="BZ445" s="18">
        <v>0</v>
      </c>
      <c r="CA445" s="18">
        <v>0</v>
      </c>
      <c r="CB445" s="18">
        <v>0</v>
      </c>
      <c r="CC445" s="18">
        <v>0</v>
      </c>
      <c r="CD445" s="18">
        <v>0</v>
      </c>
    </row>
    <row r="446" spans="1:82">
      <c r="A446" s="18" t="s">
        <v>1147</v>
      </c>
      <c r="B446" s="18" t="str">
        <f>VLOOKUP(A446,All!H$2:J$465,3,FALSE)</f>
        <v>CHL | Hospital Padre Hurtado</v>
      </c>
      <c r="C446" s="18"/>
      <c r="D446" s="18"/>
      <c r="E446" s="18">
        <f>VLOOKUP(A446,All!L$2:N$465,3,FALSE)</f>
        <v>3856</v>
      </c>
      <c r="F446" s="18">
        <f>VLOOKUP(A446,All!O$2:P$465,2,FALSE)</f>
        <v>0</v>
      </c>
      <c r="G446" s="18" t="s">
        <v>1147</v>
      </c>
      <c r="H446" s="18">
        <v>0</v>
      </c>
      <c r="I446" s="18">
        <v>0</v>
      </c>
      <c r="J446" s="18">
        <v>0</v>
      </c>
      <c r="K446" s="18">
        <v>0</v>
      </c>
      <c r="L446" s="18">
        <v>0</v>
      </c>
      <c r="M446" s="18">
        <v>0</v>
      </c>
      <c r="N446" s="18">
        <v>0</v>
      </c>
      <c r="O446" s="18">
        <v>0</v>
      </c>
      <c r="P446" s="18">
        <v>0</v>
      </c>
      <c r="Q446" s="18">
        <v>0</v>
      </c>
      <c r="R446" s="18">
        <v>1</v>
      </c>
      <c r="S446" s="18">
        <v>0</v>
      </c>
      <c r="T446" s="18">
        <v>0</v>
      </c>
      <c r="U446" s="18">
        <v>0</v>
      </c>
      <c r="V446" s="18">
        <v>0</v>
      </c>
      <c r="W446" s="18">
        <v>0</v>
      </c>
      <c r="X446" s="18">
        <v>0</v>
      </c>
      <c r="Y446" s="18">
        <v>0</v>
      </c>
      <c r="Z446" s="18">
        <v>0</v>
      </c>
      <c r="AA446" s="18">
        <v>0</v>
      </c>
      <c r="AB446" s="18">
        <v>0</v>
      </c>
      <c r="AC446" s="18">
        <v>0</v>
      </c>
      <c r="AD446" s="18">
        <v>0</v>
      </c>
      <c r="AE446" s="18">
        <v>0</v>
      </c>
      <c r="AF446" s="18" t="s">
        <v>1147</v>
      </c>
      <c r="AG446" s="18">
        <v>0</v>
      </c>
      <c r="AH446" s="18">
        <v>0</v>
      </c>
      <c r="AI446" s="18">
        <v>0</v>
      </c>
      <c r="AJ446" s="18">
        <v>0</v>
      </c>
      <c r="AK446" s="18">
        <v>0</v>
      </c>
      <c r="AL446" s="18">
        <v>0</v>
      </c>
      <c r="AM446" s="18">
        <v>0</v>
      </c>
      <c r="AN446" s="18">
        <v>0</v>
      </c>
      <c r="AO446" s="18">
        <v>0</v>
      </c>
      <c r="AP446" s="21">
        <v>0</v>
      </c>
      <c r="AQ446" s="18">
        <v>0</v>
      </c>
      <c r="AR446" s="18">
        <v>0</v>
      </c>
      <c r="AS446" s="18">
        <v>0</v>
      </c>
      <c r="AT446" s="18">
        <v>0</v>
      </c>
      <c r="AU446" s="18">
        <v>0</v>
      </c>
      <c r="AV446" s="18">
        <v>0</v>
      </c>
      <c r="AW446" s="18">
        <v>0</v>
      </c>
      <c r="AX446" s="18">
        <v>0</v>
      </c>
      <c r="AY446" s="18">
        <v>0</v>
      </c>
      <c r="AZ446" s="18">
        <v>0</v>
      </c>
      <c r="BA446" s="18">
        <v>0</v>
      </c>
      <c r="BB446" s="18">
        <v>0</v>
      </c>
      <c r="BC446" s="18">
        <v>0</v>
      </c>
      <c r="BD446" s="18">
        <v>0</v>
      </c>
      <c r="BE446" s="18">
        <v>0</v>
      </c>
      <c r="BF446" s="18">
        <v>0</v>
      </c>
      <c r="BG446" s="18">
        <v>0</v>
      </c>
      <c r="BH446" s="18">
        <v>0</v>
      </c>
      <c r="BI446" s="18">
        <v>0</v>
      </c>
      <c r="BJ446" s="18">
        <v>0</v>
      </c>
      <c r="BK446" s="18">
        <v>0</v>
      </c>
      <c r="BL446" s="18">
        <v>0</v>
      </c>
      <c r="BM446" s="18">
        <v>0</v>
      </c>
      <c r="BN446" s="18">
        <v>0</v>
      </c>
      <c r="BO446" s="18">
        <v>0</v>
      </c>
      <c r="BP446" s="18">
        <v>0</v>
      </c>
      <c r="BQ446" s="18">
        <v>0</v>
      </c>
      <c r="BR446" s="18">
        <v>0</v>
      </c>
      <c r="BS446" s="18">
        <v>0</v>
      </c>
      <c r="BT446" s="18">
        <v>0</v>
      </c>
      <c r="BU446" s="18">
        <v>0</v>
      </c>
      <c r="BV446" s="18">
        <v>0</v>
      </c>
      <c r="BW446" s="18">
        <v>0</v>
      </c>
      <c r="BX446" s="18">
        <v>0</v>
      </c>
      <c r="BY446" s="18">
        <v>0</v>
      </c>
      <c r="BZ446" s="18">
        <v>0</v>
      </c>
      <c r="CA446" s="18">
        <v>0</v>
      </c>
      <c r="CB446" s="18">
        <v>0</v>
      </c>
      <c r="CC446" s="18">
        <v>0</v>
      </c>
      <c r="CD446" s="18">
        <v>0</v>
      </c>
    </row>
    <row r="447" spans="1:82">
      <c r="A447" s="18" t="s">
        <v>1355</v>
      </c>
      <c r="B447" s="18" t="str">
        <f>VLOOKUP(A447,All!H$2:J$465,3,FALSE)</f>
        <v>CHL | MAUCO</v>
      </c>
      <c r="C447" s="18"/>
      <c r="D447" s="18"/>
      <c r="E447" s="18">
        <f>VLOOKUP(A447,All!L$2:N$465,3,FALSE)</f>
        <v>4483</v>
      </c>
      <c r="F447" s="18">
        <f>VLOOKUP(A447,All!O$2:P$465,2,FALSE)</f>
        <v>0</v>
      </c>
      <c r="G447" s="18" t="s">
        <v>1355</v>
      </c>
      <c r="H447" s="18">
        <v>1</v>
      </c>
      <c r="I447" s="18">
        <v>0</v>
      </c>
      <c r="J447" s="18">
        <v>0</v>
      </c>
      <c r="K447" s="18">
        <v>0</v>
      </c>
      <c r="L447" s="18">
        <v>0</v>
      </c>
      <c r="M447" s="18">
        <v>0</v>
      </c>
      <c r="N447" s="18">
        <v>0</v>
      </c>
      <c r="O447" s="18">
        <v>0</v>
      </c>
      <c r="P447" s="18">
        <v>0</v>
      </c>
      <c r="Q447" s="18">
        <v>0</v>
      </c>
      <c r="R447" s="18">
        <v>0</v>
      </c>
      <c r="S447" s="18">
        <v>0</v>
      </c>
      <c r="T447" s="18">
        <v>0</v>
      </c>
      <c r="U447" s="18">
        <v>0</v>
      </c>
      <c r="V447" s="18">
        <v>0</v>
      </c>
      <c r="W447" s="18">
        <v>0</v>
      </c>
      <c r="X447" s="18">
        <v>0</v>
      </c>
      <c r="Y447" s="18">
        <v>0</v>
      </c>
      <c r="Z447" s="18">
        <v>0</v>
      </c>
      <c r="AA447" s="18">
        <v>0</v>
      </c>
      <c r="AB447" s="18">
        <v>0</v>
      </c>
      <c r="AC447" s="18">
        <v>0</v>
      </c>
      <c r="AD447" s="18">
        <v>0</v>
      </c>
      <c r="AE447" s="18">
        <v>0</v>
      </c>
      <c r="AF447" s="18" t="s">
        <v>1355</v>
      </c>
      <c r="AG447" s="18">
        <v>1</v>
      </c>
      <c r="AH447" s="18">
        <v>1</v>
      </c>
      <c r="AI447" s="18">
        <v>0</v>
      </c>
      <c r="AJ447" s="18">
        <v>0</v>
      </c>
      <c r="AK447" s="18">
        <v>1</v>
      </c>
      <c r="AL447" s="18">
        <v>0</v>
      </c>
      <c r="AM447" s="18">
        <v>1</v>
      </c>
      <c r="AN447" s="18">
        <v>0</v>
      </c>
      <c r="AO447" s="18">
        <v>0</v>
      </c>
      <c r="AP447" s="21">
        <v>0</v>
      </c>
      <c r="AQ447" s="18">
        <v>0</v>
      </c>
      <c r="AR447" s="18">
        <v>0</v>
      </c>
      <c r="AS447" s="18">
        <v>1</v>
      </c>
      <c r="AT447" s="18">
        <v>0</v>
      </c>
      <c r="AU447" s="18">
        <v>0</v>
      </c>
      <c r="AV447" s="18">
        <v>0</v>
      </c>
      <c r="AW447" s="18">
        <v>0</v>
      </c>
      <c r="AX447" s="18">
        <v>0</v>
      </c>
      <c r="AY447" s="18">
        <v>0</v>
      </c>
      <c r="AZ447" s="18">
        <v>0</v>
      </c>
      <c r="BA447" s="18">
        <v>0</v>
      </c>
      <c r="BB447" s="18">
        <v>0</v>
      </c>
      <c r="BC447" s="18">
        <v>0</v>
      </c>
      <c r="BD447" s="18">
        <v>1</v>
      </c>
      <c r="BE447" s="18">
        <v>0</v>
      </c>
      <c r="BF447" s="18">
        <v>0</v>
      </c>
      <c r="BG447" s="18">
        <v>0</v>
      </c>
      <c r="BH447" s="18">
        <v>0</v>
      </c>
      <c r="BI447" s="18">
        <v>0</v>
      </c>
      <c r="BJ447" s="18">
        <v>0</v>
      </c>
      <c r="BK447" s="18">
        <v>0</v>
      </c>
      <c r="BL447" s="18">
        <v>0</v>
      </c>
      <c r="BM447" s="18">
        <v>0</v>
      </c>
      <c r="BN447" s="18">
        <v>0</v>
      </c>
      <c r="BO447" s="18">
        <v>0</v>
      </c>
      <c r="BP447" s="18">
        <v>0</v>
      </c>
      <c r="BQ447" s="18">
        <v>0</v>
      </c>
      <c r="BR447" s="18">
        <v>0</v>
      </c>
      <c r="BS447" s="18">
        <v>0</v>
      </c>
      <c r="BT447" s="18">
        <v>0</v>
      </c>
      <c r="BU447" s="18">
        <v>0</v>
      </c>
      <c r="BV447" s="18">
        <v>0</v>
      </c>
      <c r="BW447" s="18">
        <v>0</v>
      </c>
      <c r="BX447" s="18">
        <v>0</v>
      </c>
      <c r="BY447" s="18">
        <v>0</v>
      </c>
      <c r="BZ447" s="18">
        <v>0</v>
      </c>
      <c r="CA447" s="18">
        <v>0</v>
      </c>
      <c r="CB447" s="18">
        <v>0</v>
      </c>
      <c r="CC447" s="18">
        <v>0</v>
      </c>
      <c r="CD447" s="18">
        <v>0</v>
      </c>
    </row>
    <row r="448" spans="1:82">
      <c r="A448" s="18" t="s">
        <v>1533</v>
      </c>
      <c r="B448" s="18" t="str">
        <f>VLOOKUP(A448,All!H$2:J$465,3,FALSE)</f>
        <v>CHL | Hospital de Curicó</v>
      </c>
      <c r="C448" s="18"/>
      <c r="D448" s="18"/>
      <c r="E448" s="18">
        <f>VLOOKUP(A448,All!L$2:N$465,3,FALSE)</f>
        <v>5708</v>
      </c>
      <c r="F448" s="18">
        <f>VLOOKUP(A448,All!O$2:P$465,2,FALSE)</f>
        <v>1</v>
      </c>
      <c r="G448" s="18" t="s">
        <v>1533</v>
      </c>
      <c r="H448" s="18">
        <v>1</v>
      </c>
      <c r="I448" s="18">
        <v>0</v>
      </c>
      <c r="J448" s="18">
        <v>0</v>
      </c>
      <c r="K448" s="18">
        <v>0</v>
      </c>
      <c r="L448" s="18">
        <v>0</v>
      </c>
      <c r="M448" s="18">
        <v>1</v>
      </c>
      <c r="N448" s="18">
        <v>0</v>
      </c>
      <c r="O448" s="18">
        <v>0</v>
      </c>
      <c r="P448" s="18">
        <v>0</v>
      </c>
      <c r="Q448" s="18">
        <v>0</v>
      </c>
      <c r="R448" s="18">
        <v>0</v>
      </c>
      <c r="S448" s="18">
        <v>0</v>
      </c>
      <c r="T448" s="18">
        <v>0</v>
      </c>
      <c r="U448" s="18">
        <v>0</v>
      </c>
      <c r="V448" s="18">
        <v>0</v>
      </c>
      <c r="W448" s="18">
        <v>0</v>
      </c>
      <c r="X448" s="18">
        <v>0</v>
      </c>
      <c r="Y448" s="18">
        <v>0</v>
      </c>
      <c r="Z448" s="18">
        <v>0</v>
      </c>
      <c r="AA448" s="18">
        <v>0</v>
      </c>
      <c r="AB448" s="18">
        <v>0</v>
      </c>
      <c r="AC448" s="18">
        <v>0</v>
      </c>
      <c r="AD448" s="18">
        <v>0</v>
      </c>
      <c r="AE448" s="18">
        <v>0</v>
      </c>
      <c r="AF448" s="18" t="s">
        <v>1533</v>
      </c>
      <c r="AG448" s="18">
        <v>0</v>
      </c>
      <c r="AH448" s="18">
        <v>0</v>
      </c>
      <c r="AI448" s="18">
        <v>0</v>
      </c>
      <c r="AJ448" s="18">
        <v>0</v>
      </c>
      <c r="AK448" s="18">
        <v>0</v>
      </c>
      <c r="AL448" s="18">
        <v>0</v>
      </c>
      <c r="AM448" s="18">
        <v>0</v>
      </c>
      <c r="AN448" s="18">
        <v>0</v>
      </c>
      <c r="AO448" s="18">
        <v>0</v>
      </c>
      <c r="AP448" s="21">
        <v>0</v>
      </c>
      <c r="AQ448" s="18">
        <v>0</v>
      </c>
      <c r="AR448" s="18">
        <v>0</v>
      </c>
      <c r="AS448" s="18">
        <v>0</v>
      </c>
      <c r="AT448" s="18">
        <v>0</v>
      </c>
      <c r="AU448" s="18">
        <v>0</v>
      </c>
      <c r="AV448" s="18">
        <v>0</v>
      </c>
      <c r="AW448" s="18">
        <v>0</v>
      </c>
      <c r="AX448" s="18">
        <v>0</v>
      </c>
      <c r="AY448" s="18">
        <v>0</v>
      </c>
      <c r="AZ448" s="18">
        <v>0</v>
      </c>
      <c r="BA448" s="18">
        <v>1</v>
      </c>
      <c r="BB448" s="18">
        <v>0</v>
      </c>
      <c r="BC448" s="18">
        <v>0</v>
      </c>
      <c r="BD448" s="18">
        <v>0</v>
      </c>
      <c r="BE448" s="18">
        <v>0</v>
      </c>
      <c r="BF448" s="18">
        <v>0</v>
      </c>
      <c r="BG448" s="18">
        <v>0</v>
      </c>
      <c r="BH448" s="18">
        <v>0</v>
      </c>
      <c r="BI448" s="18">
        <v>0</v>
      </c>
      <c r="BJ448" s="18">
        <v>0</v>
      </c>
      <c r="BK448" s="18">
        <v>0</v>
      </c>
      <c r="BL448" s="18">
        <v>0</v>
      </c>
      <c r="BM448" s="18">
        <v>0</v>
      </c>
      <c r="BN448" s="18">
        <v>0</v>
      </c>
      <c r="BO448" s="18">
        <v>0</v>
      </c>
      <c r="BP448" s="18">
        <v>0</v>
      </c>
      <c r="BQ448" s="18">
        <v>0</v>
      </c>
      <c r="BR448" s="18">
        <v>0</v>
      </c>
      <c r="BS448" s="18">
        <v>0</v>
      </c>
      <c r="BT448" s="18">
        <v>0</v>
      </c>
      <c r="BU448" s="18">
        <v>0</v>
      </c>
      <c r="BV448" s="18">
        <v>0</v>
      </c>
      <c r="BW448" s="18">
        <v>0</v>
      </c>
      <c r="BX448" s="18">
        <v>0</v>
      </c>
      <c r="BY448" s="18">
        <v>0</v>
      </c>
      <c r="BZ448" s="18">
        <v>0</v>
      </c>
      <c r="CA448" s="18">
        <v>0</v>
      </c>
      <c r="CB448" s="18">
        <v>0</v>
      </c>
      <c r="CC448" s="18">
        <v>0</v>
      </c>
      <c r="CD448" s="18">
        <v>0</v>
      </c>
    </row>
    <row r="449" spans="1:82">
      <c r="A449" s="18" t="s">
        <v>1411</v>
      </c>
      <c r="B449" s="18" t="str">
        <f>VLOOKUP(A449,All!H$2:J$465,3,FALSE)</f>
        <v>CHL | Hospital de Curicó</v>
      </c>
      <c r="C449" s="18"/>
      <c r="D449" s="18"/>
      <c r="E449" s="18">
        <f>VLOOKUP(A449,All!L$2:N$465,3,FALSE)</f>
        <v>5846</v>
      </c>
      <c r="F449" s="18">
        <f>VLOOKUP(A449,All!O$2:P$465,2,FALSE)</f>
        <v>1</v>
      </c>
      <c r="G449" s="18" t="s">
        <v>1411</v>
      </c>
      <c r="H449" s="18">
        <v>1</v>
      </c>
      <c r="I449" s="18">
        <v>0</v>
      </c>
      <c r="J449" s="18">
        <v>0</v>
      </c>
      <c r="K449" s="18">
        <v>0</v>
      </c>
      <c r="L449" s="18">
        <v>0</v>
      </c>
      <c r="M449" s="18">
        <v>0</v>
      </c>
      <c r="N449" s="18">
        <v>0</v>
      </c>
      <c r="O449" s="18">
        <v>0</v>
      </c>
      <c r="P449" s="18">
        <v>0</v>
      </c>
      <c r="Q449" s="18">
        <v>0</v>
      </c>
      <c r="R449" s="18">
        <v>0</v>
      </c>
      <c r="S449" s="18">
        <v>0</v>
      </c>
      <c r="T449" s="18">
        <v>0</v>
      </c>
      <c r="U449" s="18">
        <v>0</v>
      </c>
      <c r="V449" s="18">
        <v>0</v>
      </c>
      <c r="W449" s="18">
        <v>0</v>
      </c>
      <c r="X449" s="18">
        <v>0</v>
      </c>
      <c r="Y449" s="18">
        <v>0</v>
      </c>
      <c r="Z449" s="18">
        <v>1</v>
      </c>
      <c r="AA449" s="18">
        <v>0</v>
      </c>
      <c r="AB449" s="18">
        <v>0</v>
      </c>
      <c r="AC449" s="18">
        <v>0</v>
      </c>
      <c r="AD449" s="18">
        <v>0</v>
      </c>
      <c r="AE449" s="18">
        <v>0</v>
      </c>
      <c r="AF449" s="18" t="s">
        <v>1411</v>
      </c>
      <c r="AG449" s="18">
        <v>0</v>
      </c>
      <c r="AH449" s="18">
        <v>0</v>
      </c>
      <c r="AI449" s="18">
        <v>0</v>
      </c>
      <c r="AJ449" s="18">
        <v>0</v>
      </c>
      <c r="AK449" s="18">
        <v>0</v>
      </c>
      <c r="AL449" s="18">
        <v>0</v>
      </c>
      <c r="AM449" s="18">
        <v>0</v>
      </c>
      <c r="AN449" s="18">
        <v>0</v>
      </c>
      <c r="AO449" s="18">
        <v>0</v>
      </c>
      <c r="AP449" s="21">
        <v>0</v>
      </c>
      <c r="AQ449" s="18">
        <v>-1</v>
      </c>
      <c r="AR449" s="18">
        <v>0</v>
      </c>
      <c r="AS449" s="18">
        <v>1</v>
      </c>
      <c r="AT449" s="18">
        <v>0</v>
      </c>
      <c r="AU449" s="18">
        <v>0</v>
      </c>
      <c r="AV449" s="18">
        <v>0</v>
      </c>
      <c r="AW449" s="18">
        <v>0</v>
      </c>
      <c r="AX449" s="18">
        <v>0</v>
      </c>
      <c r="AY449" s="18">
        <v>0</v>
      </c>
      <c r="AZ449" s="18">
        <v>0</v>
      </c>
      <c r="BA449" s="18">
        <v>0</v>
      </c>
      <c r="BB449" s="18">
        <v>0</v>
      </c>
      <c r="BC449" s="18">
        <v>0</v>
      </c>
      <c r="BD449" s="18">
        <v>0</v>
      </c>
      <c r="BE449" s="18">
        <v>1</v>
      </c>
      <c r="BF449" s="18">
        <v>1</v>
      </c>
      <c r="BG449" s="18">
        <v>0</v>
      </c>
      <c r="BH449" s="18">
        <v>0</v>
      </c>
      <c r="BI449" s="18">
        <v>0</v>
      </c>
      <c r="BJ449" s="18">
        <v>0</v>
      </c>
      <c r="BK449" s="18">
        <v>0</v>
      </c>
      <c r="BL449" s="18">
        <v>0</v>
      </c>
      <c r="BM449" s="18">
        <v>0</v>
      </c>
      <c r="BN449" s="18">
        <v>0</v>
      </c>
      <c r="BO449" s="18">
        <v>0</v>
      </c>
      <c r="BP449" s="18">
        <v>0</v>
      </c>
      <c r="BQ449" s="18">
        <v>0</v>
      </c>
      <c r="BR449" s="18">
        <v>0</v>
      </c>
      <c r="BS449" s="18">
        <v>0</v>
      </c>
      <c r="BT449" s="18">
        <v>0</v>
      </c>
      <c r="BU449" s="18">
        <v>0</v>
      </c>
      <c r="BV449" s="18">
        <v>0</v>
      </c>
      <c r="BW449" s="18">
        <v>0</v>
      </c>
      <c r="BX449" s="18">
        <v>0</v>
      </c>
      <c r="BY449" s="18">
        <v>0</v>
      </c>
      <c r="BZ449" s="18">
        <v>0</v>
      </c>
      <c r="CA449" s="18">
        <v>0</v>
      </c>
      <c r="CB449" s="18">
        <v>0</v>
      </c>
      <c r="CC449" s="18">
        <v>0</v>
      </c>
      <c r="CD449" s="18">
        <v>0</v>
      </c>
    </row>
    <row r="450" spans="1:82">
      <c r="A450" s="18" t="s">
        <v>1280</v>
      </c>
      <c r="B450" s="18" t="str">
        <f>VLOOKUP(A450,All!H$2:J$465,3,FALSE)</f>
        <v>CHL | MAUCO</v>
      </c>
      <c r="C450" s="18"/>
      <c r="D450" s="18"/>
      <c r="E450" s="18">
        <f>VLOOKUP(A450,All!L$2:N$465,3,FALSE)</f>
        <v>6496</v>
      </c>
      <c r="F450" s="18">
        <f>VLOOKUP(A450,All!O$2:P$465,2,FALSE)</f>
        <v>0</v>
      </c>
      <c r="G450" s="18" t="s">
        <v>1280</v>
      </c>
      <c r="H450" s="18">
        <v>0</v>
      </c>
      <c r="I450" s="18">
        <v>0</v>
      </c>
      <c r="J450" s="18">
        <v>0</v>
      </c>
      <c r="K450" s="18">
        <v>0</v>
      </c>
      <c r="L450" s="18">
        <v>0</v>
      </c>
      <c r="M450" s="18">
        <v>0</v>
      </c>
      <c r="N450" s="18">
        <v>0</v>
      </c>
      <c r="O450" s="18">
        <v>0</v>
      </c>
      <c r="P450" s="18">
        <v>0</v>
      </c>
      <c r="Q450" s="18">
        <v>0</v>
      </c>
      <c r="R450" s="18">
        <v>0</v>
      </c>
      <c r="S450" s="18">
        <v>0</v>
      </c>
      <c r="T450" s="18">
        <v>1</v>
      </c>
      <c r="U450" s="18">
        <v>0</v>
      </c>
      <c r="V450" s="18">
        <v>0</v>
      </c>
      <c r="W450" s="18">
        <v>0</v>
      </c>
      <c r="X450" s="18">
        <v>0</v>
      </c>
      <c r="Y450" s="18">
        <v>0</v>
      </c>
      <c r="Z450" s="18">
        <v>0</v>
      </c>
      <c r="AA450" s="18">
        <v>0</v>
      </c>
      <c r="AB450" s="18">
        <v>0</v>
      </c>
      <c r="AC450" s="18">
        <v>0</v>
      </c>
      <c r="AD450" s="18">
        <v>0</v>
      </c>
      <c r="AE450" s="18">
        <v>0</v>
      </c>
      <c r="AF450" s="18" t="s">
        <v>1280</v>
      </c>
      <c r="AG450" s="18">
        <v>0</v>
      </c>
      <c r="AH450" s="18">
        <v>0</v>
      </c>
      <c r="AI450" s="18">
        <v>0</v>
      </c>
      <c r="AJ450" s="18">
        <v>0</v>
      </c>
      <c r="AK450" s="18">
        <v>0</v>
      </c>
      <c r="AL450" s="18">
        <v>0</v>
      </c>
      <c r="AM450" s="18">
        <v>0</v>
      </c>
      <c r="AN450" s="18">
        <v>0</v>
      </c>
      <c r="AO450" s="18">
        <v>0</v>
      </c>
      <c r="AP450" s="21">
        <v>0</v>
      </c>
      <c r="AQ450" s="18">
        <v>0</v>
      </c>
      <c r="AR450" s="18">
        <v>0</v>
      </c>
      <c r="AS450" s="18">
        <v>0</v>
      </c>
      <c r="AT450" s="18">
        <v>0</v>
      </c>
      <c r="AU450" s="18">
        <v>0</v>
      </c>
      <c r="AV450" s="18">
        <v>0</v>
      </c>
      <c r="AW450" s="18">
        <v>0</v>
      </c>
      <c r="AX450" s="18">
        <v>0</v>
      </c>
      <c r="AY450" s="18">
        <v>0</v>
      </c>
      <c r="AZ450" s="18">
        <v>0</v>
      </c>
      <c r="BA450" s="18">
        <v>0</v>
      </c>
      <c r="BB450" s="18">
        <v>0</v>
      </c>
      <c r="BC450" s="18">
        <v>0</v>
      </c>
      <c r="BD450" s="18">
        <v>0</v>
      </c>
      <c r="BE450" s="18">
        <v>0</v>
      </c>
      <c r="BF450" s="18">
        <v>0</v>
      </c>
      <c r="BG450" s="18">
        <v>0</v>
      </c>
      <c r="BH450" s="18">
        <v>0</v>
      </c>
      <c r="BI450" s="18">
        <v>0</v>
      </c>
      <c r="BJ450" s="18">
        <v>0</v>
      </c>
      <c r="BK450" s="18">
        <v>0</v>
      </c>
      <c r="BL450" s="18">
        <v>0</v>
      </c>
      <c r="BM450" s="18">
        <v>0</v>
      </c>
      <c r="BN450" s="18">
        <v>0</v>
      </c>
      <c r="BO450" s="18">
        <v>0</v>
      </c>
      <c r="BP450" s="18">
        <v>0</v>
      </c>
      <c r="BQ450" s="18">
        <v>0</v>
      </c>
      <c r="BR450" s="18">
        <v>0</v>
      </c>
      <c r="BS450" s="18">
        <v>0</v>
      </c>
      <c r="BT450" s="18">
        <v>0</v>
      </c>
      <c r="BU450" s="18">
        <v>0</v>
      </c>
      <c r="BV450" s="18">
        <v>0</v>
      </c>
      <c r="BW450" s="18">
        <v>0</v>
      </c>
      <c r="BX450" s="18">
        <v>0</v>
      </c>
      <c r="BY450" s="18">
        <v>0</v>
      </c>
      <c r="BZ450" s="18">
        <v>0</v>
      </c>
      <c r="CA450" s="18">
        <v>0</v>
      </c>
      <c r="CB450" s="18">
        <v>0</v>
      </c>
      <c r="CC450" s="18">
        <v>0</v>
      </c>
      <c r="CD450" s="18">
        <v>0</v>
      </c>
    </row>
    <row r="451" spans="1:82">
      <c r="A451" s="18" t="s">
        <v>1562</v>
      </c>
      <c r="B451" s="18" t="str">
        <f>VLOOKUP(A451,All!H$2:J$465,3,FALSE)</f>
        <v>CHL | Hospital de Curicó</v>
      </c>
      <c r="C451" s="18"/>
      <c r="D451" s="18"/>
      <c r="E451" s="18">
        <f>VLOOKUP(A451,All!L$2:N$465,3,FALSE)</f>
        <v>7401</v>
      </c>
      <c r="F451" s="18">
        <f>VLOOKUP(A451,All!O$2:P$465,2,FALSE)</f>
        <v>1</v>
      </c>
      <c r="G451" s="18" t="s">
        <v>1562</v>
      </c>
      <c r="H451" s="18">
        <v>1</v>
      </c>
      <c r="I451" s="18">
        <v>0</v>
      </c>
      <c r="J451" s="18">
        <v>0</v>
      </c>
      <c r="K451" s="18">
        <v>0</v>
      </c>
      <c r="L451" s="18">
        <v>0</v>
      </c>
      <c r="M451" s="18">
        <v>1</v>
      </c>
      <c r="N451" s="18">
        <v>0</v>
      </c>
      <c r="O451" s="18">
        <v>0</v>
      </c>
      <c r="P451" s="18">
        <v>0</v>
      </c>
      <c r="Q451" s="18">
        <v>0</v>
      </c>
      <c r="R451" s="18">
        <v>0</v>
      </c>
      <c r="S451" s="18">
        <v>0</v>
      </c>
      <c r="T451" s="18">
        <v>0</v>
      </c>
      <c r="U451" s="18">
        <v>0</v>
      </c>
      <c r="V451" s="18">
        <v>0</v>
      </c>
      <c r="W451" s="18">
        <v>0</v>
      </c>
      <c r="X451" s="18">
        <v>0</v>
      </c>
      <c r="Y451" s="18">
        <v>0</v>
      </c>
      <c r="Z451" s="18">
        <v>0</v>
      </c>
      <c r="AA451" s="18">
        <v>0</v>
      </c>
      <c r="AB451" s="18">
        <v>0</v>
      </c>
      <c r="AC451" s="18">
        <v>0</v>
      </c>
      <c r="AD451" s="18">
        <v>0</v>
      </c>
      <c r="AE451" s="18">
        <v>0</v>
      </c>
      <c r="AF451" s="18" t="s">
        <v>1562</v>
      </c>
      <c r="AG451" s="18">
        <v>0</v>
      </c>
      <c r="AH451" s="18">
        <v>0</v>
      </c>
      <c r="AI451" s="18">
        <v>0</v>
      </c>
      <c r="AJ451" s="18">
        <v>0</v>
      </c>
      <c r="AK451" s="18">
        <v>0</v>
      </c>
      <c r="AL451" s="18">
        <v>0</v>
      </c>
      <c r="AM451" s="18">
        <v>0</v>
      </c>
      <c r="AN451" s="18">
        <v>0</v>
      </c>
      <c r="AO451" s="18">
        <v>0</v>
      </c>
      <c r="AP451" s="21">
        <v>0</v>
      </c>
      <c r="AQ451" s="18">
        <v>0</v>
      </c>
      <c r="AR451" s="18">
        <v>0</v>
      </c>
      <c r="AS451" s="18">
        <v>0</v>
      </c>
      <c r="AT451" s="18">
        <v>0</v>
      </c>
      <c r="AU451" s="18">
        <v>0</v>
      </c>
      <c r="AV451" s="18">
        <v>0</v>
      </c>
      <c r="AW451" s="18">
        <v>0</v>
      </c>
      <c r="AX451" s="18">
        <v>0</v>
      </c>
      <c r="AY451" s="18">
        <v>0</v>
      </c>
      <c r="AZ451" s="18">
        <v>0</v>
      </c>
      <c r="BA451" s="18">
        <v>0</v>
      </c>
      <c r="BB451" s="18">
        <v>0</v>
      </c>
      <c r="BC451" s="18">
        <v>0</v>
      </c>
      <c r="BD451" s="18">
        <v>0</v>
      </c>
      <c r="BE451" s="18">
        <v>0</v>
      </c>
      <c r="BF451" s="18">
        <v>0</v>
      </c>
      <c r="BG451" s="18">
        <v>0</v>
      </c>
      <c r="BH451" s="18">
        <v>0</v>
      </c>
      <c r="BI451" s="18">
        <v>0</v>
      </c>
      <c r="BJ451" s="18">
        <v>0</v>
      </c>
      <c r="BK451" s="18">
        <v>0</v>
      </c>
      <c r="BL451" s="18">
        <v>0</v>
      </c>
      <c r="BM451" s="18">
        <v>0</v>
      </c>
      <c r="BN451" s="18">
        <v>0</v>
      </c>
      <c r="BO451" s="18">
        <v>0</v>
      </c>
      <c r="BP451" s="18">
        <v>0</v>
      </c>
      <c r="BQ451" s="18">
        <v>0</v>
      </c>
      <c r="BR451" s="18">
        <v>0</v>
      </c>
      <c r="BS451" s="18">
        <v>0</v>
      </c>
      <c r="BT451" s="18">
        <v>0</v>
      </c>
      <c r="BU451" s="18">
        <v>0</v>
      </c>
      <c r="BV451" s="18">
        <v>0</v>
      </c>
      <c r="BW451" s="18">
        <v>0</v>
      </c>
      <c r="BX451" s="18">
        <v>0</v>
      </c>
      <c r="BY451" s="18">
        <v>0</v>
      </c>
      <c r="BZ451" s="18">
        <v>0</v>
      </c>
      <c r="CA451" s="18">
        <v>0</v>
      </c>
      <c r="CB451" s="18">
        <v>0</v>
      </c>
      <c r="CC451" s="18">
        <v>0</v>
      </c>
      <c r="CD451" s="18">
        <v>0</v>
      </c>
    </row>
    <row r="452" spans="1:82">
      <c r="A452" s="18" t="s">
        <v>1378</v>
      </c>
      <c r="B452" s="18" t="str">
        <f>VLOOKUP(A452,All!H$2:J$465,3,FALSE)</f>
        <v>CHL | MAUCO</v>
      </c>
      <c r="C452" s="18"/>
      <c r="D452" s="18"/>
      <c r="E452" s="18">
        <f>VLOOKUP(A452,All!L$2:N$465,3,FALSE)</f>
        <v>7840</v>
      </c>
      <c r="F452" s="18">
        <f>VLOOKUP(A452,All!O$2:P$465,2,FALSE)</f>
        <v>0</v>
      </c>
      <c r="G452" s="18" t="s">
        <v>1378</v>
      </c>
      <c r="H452" s="18">
        <v>1</v>
      </c>
      <c r="I452" s="18">
        <v>0</v>
      </c>
      <c r="J452" s="18">
        <v>0</v>
      </c>
      <c r="K452" s="18">
        <v>0</v>
      </c>
      <c r="L452" s="18">
        <v>0</v>
      </c>
      <c r="M452" s="18">
        <v>0</v>
      </c>
      <c r="N452" s="18">
        <v>0</v>
      </c>
      <c r="O452" s="18">
        <v>0</v>
      </c>
      <c r="P452" s="18">
        <v>0</v>
      </c>
      <c r="Q452" s="18">
        <v>0</v>
      </c>
      <c r="R452" s="18">
        <v>0</v>
      </c>
      <c r="S452" s="18">
        <v>0</v>
      </c>
      <c r="T452" s="18">
        <v>0</v>
      </c>
      <c r="U452" s="18">
        <v>0</v>
      </c>
      <c r="V452" s="18">
        <v>0</v>
      </c>
      <c r="W452" s="18">
        <v>0</v>
      </c>
      <c r="X452" s="18">
        <v>0</v>
      </c>
      <c r="Y452" s="18">
        <v>0</v>
      </c>
      <c r="Z452" s="18">
        <v>0</v>
      </c>
      <c r="AA452" s="18">
        <v>0</v>
      </c>
      <c r="AB452" s="18">
        <v>0</v>
      </c>
      <c r="AC452" s="18">
        <v>0</v>
      </c>
      <c r="AD452" s="18">
        <v>0</v>
      </c>
      <c r="AE452" s="18">
        <v>0</v>
      </c>
      <c r="AF452" s="18" t="s">
        <v>1378</v>
      </c>
      <c r="AG452" s="18">
        <v>0</v>
      </c>
      <c r="AH452" s="18">
        <v>0</v>
      </c>
      <c r="AI452" s="18">
        <v>0</v>
      </c>
      <c r="AJ452" s="18">
        <v>0</v>
      </c>
      <c r="AK452" s="18">
        <v>0</v>
      </c>
      <c r="AL452" s="18">
        <v>0</v>
      </c>
      <c r="AM452" s="18">
        <v>0</v>
      </c>
      <c r="AN452" s="18">
        <v>0</v>
      </c>
      <c r="AO452" s="18">
        <v>0</v>
      </c>
      <c r="AP452" s="21">
        <v>0</v>
      </c>
      <c r="AQ452" s="18">
        <v>0</v>
      </c>
      <c r="AR452" s="18">
        <v>0</v>
      </c>
      <c r="AS452" s="18">
        <v>0</v>
      </c>
      <c r="AT452" s="18">
        <v>0</v>
      </c>
      <c r="AU452" s="18">
        <v>0</v>
      </c>
      <c r="AV452" s="18">
        <v>0</v>
      </c>
      <c r="AW452" s="18">
        <v>0</v>
      </c>
      <c r="AX452" s="18">
        <v>0</v>
      </c>
      <c r="AY452" s="18">
        <v>0</v>
      </c>
      <c r="AZ452" s="18">
        <v>0</v>
      </c>
      <c r="BA452" s="18">
        <v>0</v>
      </c>
      <c r="BB452" s="18">
        <v>0</v>
      </c>
      <c r="BC452" s="18">
        <v>0</v>
      </c>
      <c r="BD452" s="18">
        <v>0</v>
      </c>
      <c r="BE452" s="18">
        <v>0</v>
      </c>
      <c r="BF452" s="18">
        <v>0</v>
      </c>
      <c r="BG452" s="18">
        <v>0</v>
      </c>
      <c r="BH452" s="18">
        <v>0</v>
      </c>
      <c r="BI452" s="18">
        <v>0</v>
      </c>
      <c r="BJ452" s="18">
        <v>0</v>
      </c>
      <c r="BK452" s="18">
        <v>0</v>
      </c>
      <c r="BL452" s="18">
        <v>0</v>
      </c>
      <c r="BM452" s="18">
        <v>0</v>
      </c>
      <c r="BN452" s="18">
        <v>0</v>
      </c>
      <c r="BO452" s="18">
        <v>0</v>
      </c>
      <c r="BP452" s="18">
        <v>0</v>
      </c>
      <c r="BQ452" s="18">
        <v>0</v>
      </c>
      <c r="BR452" s="18">
        <v>0</v>
      </c>
      <c r="BS452" s="18">
        <v>0</v>
      </c>
      <c r="BT452" s="18">
        <v>0</v>
      </c>
      <c r="BU452" s="18">
        <v>0</v>
      </c>
      <c r="BV452" s="18">
        <v>0</v>
      </c>
      <c r="BW452" s="18">
        <v>0</v>
      </c>
      <c r="BX452" s="18">
        <v>0</v>
      </c>
      <c r="BY452" s="18">
        <v>0</v>
      </c>
      <c r="BZ452" s="18">
        <v>0</v>
      </c>
      <c r="CA452" s="18">
        <v>0</v>
      </c>
      <c r="CB452" s="18">
        <v>0</v>
      </c>
      <c r="CC452" s="18">
        <v>0</v>
      </c>
      <c r="CD452" s="18">
        <v>0</v>
      </c>
    </row>
    <row r="453" spans="1:82">
      <c r="A453" s="18" t="s">
        <v>1022</v>
      </c>
      <c r="B453" s="18" t="str">
        <f>VLOOKUP(A453,All!H$2:J$465,3,FALSE)</f>
        <v>CHL | Hospital Padre Hurtado</v>
      </c>
      <c r="C453" s="18"/>
      <c r="D453" s="18"/>
      <c r="E453" s="18" t="str">
        <f>VLOOKUP(A453,All!L$2:N$465,3,FALSE)</f>
        <v>-</v>
      </c>
      <c r="F453" s="18">
        <f>VLOOKUP(A453,All!O$2:P$465,2,FALSE)</f>
        <v>1</v>
      </c>
      <c r="G453" s="18" t="s">
        <v>1022</v>
      </c>
      <c r="H453" s="18">
        <v>1</v>
      </c>
      <c r="I453" s="18">
        <v>0</v>
      </c>
      <c r="J453" s="18">
        <v>1</v>
      </c>
      <c r="K453" s="18">
        <v>0</v>
      </c>
      <c r="L453" s="18">
        <v>0</v>
      </c>
      <c r="M453" s="18">
        <v>0</v>
      </c>
      <c r="N453" s="18">
        <v>0</v>
      </c>
      <c r="O453" s="18">
        <v>0</v>
      </c>
      <c r="P453" s="18">
        <v>0</v>
      </c>
      <c r="Q453" s="18">
        <v>0</v>
      </c>
      <c r="R453" s="18">
        <v>0</v>
      </c>
      <c r="S453" s="18">
        <v>0</v>
      </c>
      <c r="T453" s="18">
        <v>0</v>
      </c>
      <c r="U453" s="18">
        <v>0</v>
      </c>
      <c r="V453" s="18">
        <v>0</v>
      </c>
      <c r="W453" s="18">
        <v>1</v>
      </c>
      <c r="X453" s="18">
        <v>0</v>
      </c>
      <c r="Y453" s="18">
        <v>0</v>
      </c>
      <c r="Z453" s="18">
        <v>0</v>
      </c>
      <c r="AA453" s="18">
        <v>0</v>
      </c>
      <c r="AB453" s="18">
        <v>0</v>
      </c>
      <c r="AC453" s="18">
        <v>0</v>
      </c>
      <c r="AD453" s="18">
        <v>0</v>
      </c>
      <c r="AE453" s="18">
        <v>0</v>
      </c>
      <c r="AF453" s="18" t="s">
        <v>1022</v>
      </c>
      <c r="AG453" s="18">
        <v>0</v>
      </c>
      <c r="AH453" s="18">
        <v>0</v>
      </c>
      <c r="AI453" s="18">
        <v>1</v>
      </c>
      <c r="AJ453" s="18">
        <v>1</v>
      </c>
      <c r="AK453" s="18">
        <v>1</v>
      </c>
      <c r="AL453" s="18">
        <v>0</v>
      </c>
      <c r="AM453" s="18">
        <v>0</v>
      </c>
      <c r="AN453" s="18">
        <v>1</v>
      </c>
      <c r="AO453" s="18">
        <v>0</v>
      </c>
      <c r="AP453" s="21">
        <v>0</v>
      </c>
      <c r="AQ453" s="18">
        <v>0</v>
      </c>
      <c r="AR453" s="18">
        <v>0</v>
      </c>
      <c r="AS453" s="18">
        <v>1</v>
      </c>
      <c r="AT453" s="18">
        <v>0</v>
      </c>
      <c r="AU453" s="18">
        <v>0</v>
      </c>
      <c r="AV453" s="18">
        <v>0</v>
      </c>
      <c r="AW453" s="18">
        <v>0</v>
      </c>
      <c r="AX453" s="18">
        <v>0</v>
      </c>
      <c r="AY453" s="18">
        <v>0</v>
      </c>
      <c r="AZ453" s="18">
        <v>0</v>
      </c>
      <c r="BA453" s="18">
        <v>0</v>
      </c>
      <c r="BB453" s="18">
        <v>0</v>
      </c>
      <c r="BC453" s="18">
        <v>0</v>
      </c>
      <c r="BD453" s="18">
        <v>0</v>
      </c>
      <c r="BE453" s="18">
        <v>0</v>
      </c>
      <c r="BF453" s="18">
        <v>0</v>
      </c>
      <c r="BG453" s="18">
        <v>0</v>
      </c>
      <c r="BH453" s="18">
        <v>0</v>
      </c>
      <c r="BI453" s="18">
        <v>0</v>
      </c>
      <c r="BJ453" s="18">
        <v>0</v>
      </c>
      <c r="BK453" s="18">
        <v>0</v>
      </c>
      <c r="BL453" s="18">
        <v>0</v>
      </c>
      <c r="BM453" s="18">
        <v>0</v>
      </c>
      <c r="BN453" s="18">
        <v>0</v>
      </c>
      <c r="BO453" s="18">
        <v>0</v>
      </c>
      <c r="BP453" s="18">
        <v>0</v>
      </c>
      <c r="BQ453" s="18">
        <v>0</v>
      </c>
      <c r="BR453" s="18">
        <v>0</v>
      </c>
      <c r="BS453" s="18">
        <v>0</v>
      </c>
      <c r="BT453" s="18">
        <v>-1</v>
      </c>
      <c r="BU453" s="18">
        <v>0</v>
      </c>
      <c r="BV453" s="18">
        <v>0</v>
      </c>
      <c r="BW453" s="18">
        <v>0</v>
      </c>
      <c r="BX453" s="18">
        <v>0</v>
      </c>
      <c r="BY453" s="18">
        <v>0</v>
      </c>
      <c r="BZ453" s="18">
        <v>0</v>
      </c>
      <c r="CA453" s="18">
        <v>0</v>
      </c>
      <c r="CB453" s="18">
        <v>0</v>
      </c>
      <c r="CC453" s="18">
        <v>0</v>
      </c>
      <c r="CD453" s="18">
        <v>0</v>
      </c>
    </row>
    <row r="454" spans="1:82">
      <c r="A454" s="18" t="s">
        <v>1066</v>
      </c>
      <c r="B454" s="18" t="str">
        <f>VLOOKUP(A454,All!H$2:J$465,3,FALSE)</f>
        <v>CHL | Hospital Padre Hurtado</v>
      </c>
      <c r="C454" s="18"/>
      <c r="D454" s="18"/>
      <c r="E454" s="18" t="str">
        <f>VLOOKUP(A454,All!L$2:N$465,3,FALSE)</f>
        <v>-</v>
      </c>
      <c r="F454" s="18">
        <f>VLOOKUP(A454,All!O$2:P$465,2,FALSE)</f>
        <v>1</v>
      </c>
      <c r="G454" s="18" t="s">
        <v>1066</v>
      </c>
      <c r="H454" s="18">
        <v>1</v>
      </c>
      <c r="I454" s="18">
        <v>0</v>
      </c>
      <c r="J454" s="18">
        <v>1</v>
      </c>
      <c r="K454" s="18">
        <v>0</v>
      </c>
      <c r="L454" s="18">
        <v>0</v>
      </c>
      <c r="M454" s="18">
        <v>0</v>
      </c>
      <c r="N454" s="18">
        <v>0</v>
      </c>
      <c r="O454" s="18">
        <v>0</v>
      </c>
      <c r="P454" s="18">
        <v>0</v>
      </c>
      <c r="Q454" s="18">
        <v>0</v>
      </c>
      <c r="R454" s="18">
        <v>0</v>
      </c>
      <c r="S454" s="18">
        <v>0</v>
      </c>
      <c r="T454" s="18">
        <v>0</v>
      </c>
      <c r="U454" s="18">
        <v>0</v>
      </c>
      <c r="V454" s="18">
        <v>0</v>
      </c>
      <c r="W454" s="18">
        <v>0</v>
      </c>
      <c r="X454" s="18">
        <v>0</v>
      </c>
      <c r="Y454" s="18">
        <v>0</v>
      </c>
      <c r="Z454" s="18">
        <v>0</v>
      </c>
      <c r="AA454" s="18">
        <v>0</v>
      </c>
      <c r="AB454" s="18">
        <v>0</v>
      </c>
      <c r="AC454" s="18">
        <v>0</v>
      </c>
      <c r="AD454" s="18">
        <v>0</v>
      </c>
      <c r="AE454" s="18">
        <v>0</v>
      </c>
      <c r="AF454" s="18" t="s">
        <v>1066</v>
      </c>
      <c r="AG454" s="18">
        <v>1</v>
      </c>
      <c r="AH454" s="18">
        <v>1</v>
      </c>
      <c r="AI454" s="18">
        <v>0</v>
      </c>
      <c r="AJ454" s="18">
        <v>0</v>
      </c>
      <c r="AK454" s="18">
        <v>0</v>
      </c>
      <c r="AL454" s="18">
        <v>0</v>
      </c>
      <c r="AM454" s="18">
        <v>0</v>
      </c>
      <c r="AN454" s="18">
        <v>0</v>
      </c>
      <c r="AO454" s="18">
        <v>0</v>
      </c>
      <c r="AP454" s="21">
        <v>0</v>
      </c>
      <c r="AQ454" s="18">
        <v>0</v>
      </c>
      <c r="AR454" s="18">
        <v>0</v>
      </c>
      <c r="AS454" s="18">
        <v>-1</v>
      </c>
      <c r="AT454" s="18">
        <v>0</v>
      </c>
      <c r="AU454" s="18">
        <v>0</v>
      </c>
      <c r="AV454" s="18">
        <v>0</v>
      </c>
      <c r="AW454" s="18">
        <v>0</v>
      </c>
      <c r="AX454" s="18">
        <v>1</v>
      </c>
      <c r="AY454" s="18">
        <v>1</v>
      </c>
      <c r="AZ454" s="18">
        <v>0</v>
      </c>
      <c r="BA454" s="18">
        <v>0</v>
      </c>
      <c r="BB454" s="18">
        <v>1</v>
      </c>
      <c r="BC454" s="18">
        <v>0</v>
      </c>
      <c r="BD454" s="18">
        <v>0</v>
      </c>
      <c r="BE454" s="18">
        <v>0</v>
      </c>
      <c r="BF454" s="18">
        <v>0</v>
      </c>
      <c r="BG454" s="18">
        <v>0</v>
      </c>
      <c r="BH454" s="18">
        <v>0</v>
      </c>
      <c r="BI454" s="18">
        <v>0</v>
      </c>
      <c r="BJ454" s="18">
        <v>0</v>
      </c>
      <c r="BK454" s="18">
        <v>0</v>
      </c>
      <c r="BL454" s="18">
        <v>0</v>
      </c>
      <c r="BM454" s="18">
        <v>0</v>
      </c>
      <c r="BN454" s="18">
        <v>0</v>
      </c>
      <c r="BO454" s="18">
        <v>0</v>
      </c>
      <c r="BP454" s="18">
        <v>0</v>
      </c>
      <c r="BQ454" s="18">
        <v>0</v>
      </c>
      <c r="BR454" s="18">
        <v>0</v>
      </c>
      <c r="BS454" s="18">
        <v>0</v>
      </c>
      <c r="BT454" s="18">
        <v>0</v>
      </c>
      <c r="BU454" s="18">
        <v>0</v>
      </c>
      <c r="BV454" s="18">
        <v>0</v>
      </c>
      <c r="BW454" s="18">
        <v>0</v>
      </c>
      <c r="BX454" s="18">
        <v>0</v>
      </c>
      <c r="BY454" s="18">
        <v>0</v>
      </c>
      <c r="BZ454" s="18">
        <v>0</v>
      </c>
      <c r="CA454" s="18">
        <v>0</v>
      </c>
      <c r="CB454" s="18">
        <v>0</v>
      </c>
      <c r="CC454" s="18">
        <v>0</v>
      </c>
      <c r="CD454" s="18">
        <v>0</v>
      </c>
    </row>
    <row r="455" spans="1:82">
      <c r="A455" s="18" t="s">
        <v>1009</v>
      </c>
      <c r="B455" s="18" t="str">
        <f>VLOOKUP(A455,All!H$2:J$465,3,FALSE)</f>
        <v>CHL | Hospital Padre Hurtado</v>
      </c>
      <c r="C455" s="18"/>
      <c r="D455" s="18"/>
      <c r="E455" s="18" t="str">
        <f>VLOOKUP(A455,All!L$2:N$465,3,FALSE)</f>
        <v>-</v>
      </c>
      <c r="F455" s="18">
        <f>VLOOKUP(A455,All!O$2:P$465,2,FALSE)</f>
        <v>1</v>
      </c>
      <c r="G455" s="18" t="s">
        <v>1009</v>
      </c>
      <c r="H455" s="18">
        <v>1</v>
      </c>
      <c r="I455" s="18">
        <v>0</v>
      </c>
      <c r="J455" s="18">
        <v>1</v>
      </c>
      <c r="K455" s="18">
        <v>0</v>
      </c>
      <c r="L455" s="18">
        <v>0</v>
      </c>
      <c r="M455" s="18">
        <v>1</v>
      </c>
      <c r="N455" s="18">
        <v>0</v>
      </c>
      <c r="O455" s="18">
        <v>0</v>
      </c>
      <c r="P455" s="18">
        <v>0</v>
      </c>
      <c r="Q455" s="18">
        <v>0</v>
      </c>
      <c r="R455" s="18">
        <v>0</v>
      </c>
      <c r="S455" s="18">
        <v>0</v>
      </c>
      <c r="T455" s="18">
        <v>0</v>
      </c>
      <c r="U455" s="18">
        <v>0</v>
      </c>
      <c r="V455" s="18">
        <v>0</v>
      </c>
      <c r="W455" s="18">
        <v>0</v>
      </c>
      <c r="X455" s="18">
        <v>0</v>
      </c>
      <c r="Y455" s="18">
        <v>0</v>
      </c>
      <c r="Z455" s="18">
        <v>0</v>
      </c>
      <c r="AA455" s="18">
        <v>0</v>
      </c>
      <c r="AB455" s="18">
        <v>0</v>
      </c>
      <c r="AC455" s="18">
        <v>0</v>
      </c>
      <c r="AD455" s="18">
        <v>0</v>
      </c>
      <c r="AE455" s="18">
        <v>0</v>
      </c>
      <c r="AF455" s="18" t="s">
        <v>1009</v>
      </c>
      <c r="AG455" s="18">
        <v>1</v>
      </c>
      <c r="AH455" s="18">
        <v>1</v>
      </c>
      <c r="AI455" s="18">
        <v>1</v>
      </c>
      <c r="AJ455" s="18">
        <v>1</v>
      </c>
      <c r="AK455" s="18">
        <v>1</v>
      </c>
      <c r="AL455" s="18">
        <v>1</v>
      </c>
      <c r="AM455" s="18">
        <v>1</v>
      </c>
      <c r="AN455" s="18">
        <v>0</v>
      </c>
      <c r="AO455" s="18">
        <v>0</v>
      </c>
      <c r="AP455" s="21">
        <v>0</v>
      </c>
      <c r="AQ455" s="18">
        <v>0</v>
      </c>
      <c r="AR455" s="18">
        <v>0</v>
      </c>
      <c r="AS455" s="18">
        <v>0</v>
      </c>
      <c r="AT455" s="18">
        <v>0</v>
      </c>
      <c r="AU455" s="18">
        <v>0</v>
      </c>
      <c r="AV455" s="18">
        <v>0</v>
      </c>
      <c r="AW455" s="18">
        <v>0</v>
      </c>
      <c r="AX455" s="18">
        <v>0</v>
      </c>
      <c r="AY455" s="18">
        <v>0</v>
      </c>
      <c r="AZ455" s="18">
        <v>0</v>
      </c>
      <c r="BA455" s="18">
        <v>0</v>
      </c>
      <c r="BB455" s="18">
        <v>0</v>
      </c>
      <c r="BC455" s="18">
        <v>0</v>
      </c>
      <c r="BD455" s="18">
        <v>0</v>
      </c>
      <c r="BE455" s="18">
        <v>0</v>
      </c>
      <c r="BF455" s="18">
        <v>0</v>
      </c>
      <c r="BG455" s="18">
        <v>0</v>
      </c>
      <c r="BH455" s="18">
        <v>0</v>
      </c>
      <c r="BI455" s="18">
        <v>0</v>
      </c>
      <c r="BJ455" s="18">
        <v>0</v>
      </c>
      <c r="BK455" s="18">
        <v>0</v>
      </c>
      <c r="BL455" s="18">
        <v>0</v>
      </c>
      <c r="BM455" s="18">
        <v>0</v>
      </c>
      <c r="BN455" s="18">
        <v>0</v>
      </c>
      <c r="BO455" s="18">
        <v>0</v>
      </c>
      <c r="BP455" s="18">
        <v>0</v>
      </c>
      <c r="BQ455" s="18">
        <v>0</v>
      </c>
      <c r="BR455" s="18">
        <v>0</v>
      </c>
      <c r="BS455" s="18">
        <v>0</v>
      </c>
      <c r="BT455" s="18">
        <v>-1</v>
      </c>
      <c r="BU455" s="18">
        <v>0</v>
      </c>
      <c r="BV455" s="18">
        <v>0</v>
      </c>
      <c r="BW455" s="18">
        <v>0</v>
      </c>
      <c r="BX455" s="18">
        <v>0</v>
      </c>
      <c r="BY455" s="18">
        <v>0</v>
      </c>
      <c r="BZ455" s="18">
        <v>0</v>
      </c>
      <c r="CA455" s="18">
        <v>0</v>
      </c>
      <c r="CB455" s="18">
        <v>0</v>
      </c>
      <c r="CC455" s="18">
        <v>0</v>
      </c>
      <c r="CD455" s="18">
        <v>0</v>
      </c>
    </row>
    <row r="456" spans="1:82">
      <c r="A456" s="18" t="s">
        <v>1564</v>
      </c>
      <c r="B456" s="18" t="str">
        <f>VLOOKUP(A456,All!H$2:J$465,3,FALSE)</f>
        <v>CHL | Hospital de Curicó</v>
      </c>
      <c r="C456" s="18"/>
      <c r="D456" s="18"/>
      <c r="E456" s="18" t="str">
        <f>VLOOKUP(A456,All!L$2:N$465,3,FALSE)</f>
        <v>-</v>
      </c>
      <c r="F456" s="18">
        <f>VLOOKUP(A456,All!O$2:P$465,2,FALSE)</f>
        <v>1</v>
      </c>
      <c r="G456" s="18" t="s">
        <v>1564</v>
      </c>
      <c r="H456" s="18">
        <v>0</v>
      </c>
      <c r="I456" s="18">
        <v>0</v>
      </c>
      <c r="J456" s="18">
        <v>0</v>
      </c>
      <c r="K456" s="18">
        <v>0</v>
      </c>
      <c r="L456" s="18">
        <v>0</v>
      </c>
      <c r="M456" s="18">
        <v>1</v>
      </c>
      <c r="N456" s="18">
        <v>0</v>
      </c>
      <c r="O456" s="18">
        <v>0</v>
      </c>
      <c r="P456" s="18">
        <v>1</v>
      </c>
      <c r="Q456" s="18">
        <v>0</v>
      </c>
      <c r="R456" s="18">
        <v>1</v>
      </c>
      <c r="S456" s="18">
        <v>0</v>
      </c>
      <c r="T456" s="18">
        <v>0</v>
      </c>
      <c r="U456" s="18">
        <v>0</v>
      </c>
      <c r="V456" s="18">
        <v>0</v>
      </c>
      <c r="W456" s="18">
        <v>0</v>
      </c>
      <c r="X456" s="18">
        <v>0</v>
      </c>
      <c r="Y456" s="18">
        <v>0</v>
      </c>
      <c r="Z456" s="18">
        <v>0</v>
      </c>
      <c r="AA456" s="18">
        <v>0</v>
      </c>
      <c r="AB456" s="18">
        <v>0</v>
      </c>
      <c r="AC456" s="18">
        <v>0</v>
      </c>
      <c r="AD456" s="18">
        <v>0</v>
      </c>
      <c r="AE456" s="18">
        <v>0</v>
      </c>
      <c r="AF456" s="18" t="s">
        <v>1564</v>
      </c>
      <c r="AG456" s="18">
        <v>1</v>
      </c>
      <c r="AH456" s="18">
        <v>0</v>
      </c>
      <c r="AI456" s="18">
        <v>0</v>
      </c>
      <c r="AJ456" s="18">
        <v>0</v>
      </c>
      <c r="AK456" s="18">
        <v>0</v>
      </c>
      <c r="AL456" s="18">
        <v>1</v>
      </c>
      <c r="AM456" s="18">
        <v>0</v>
      </c>
      <c r="AN456" s="18">
        <v>0</v>
      </c>
      <c r="AO456" s="18">
        <v>0</v>
      </c>
      <c r="AP456" s="21">
        <v>0</v>
      </c>
      <c r="AQ456" s="18">
        <v>0</v>
      </c>
      <c r="AR456" s="18">
        <v>0</v>
      </c>
      <c r="AS456" s="18">
        <v>0</v>
      </c>
      <c r="AT456" s="18">
        <v>0</v>
      </c>
      <c r="AU456" s="18">
        <v>0</v>
      </c>
      <c r="AV456" s="18">
        <v>0</v>
      </c>
      <c r="AW456" s="18">
        <v>1</v>
      </c>
      <c r="AX456" s="18">
        <v>0</v>
      </c>
      <c r="AY456" s="18">
        <v>0</v>
      </c>
      <c r="AZ456" s="18">
        <v>1</v>
      </c>
      <c r="BA456" s="18">
        <v>0</v>
      </c>
      <c r="BB456" s="18">
        <v>0</v>
      </c>
      <c r="BC456" s="18">
        <v>0</v>
      </c>
      <c r="BD456" s="18">
        <v>0</v>
      </c>
      <c r="BE456" s="18">
        <v>0</v>
      </c>
      <c r="BF456" s="18">
        <v>0</v>
      </c>
      <c r="BG456" s="18">
        <v>0</v>
      </c>
      <c r="BH456" s="18">
        <v>0</v>
      </c>
      <c r="BI456" s="18">
        <v>0</v>
      </c>
      <c r="BJ456" s="18">
        <v>0</v>
      </c>
      <c r="BK456" s="18">
        <v>0</v>
      </c>
      <c r="BL456" s="18">
        <v>0</v>
      </c>
      <c r="BM456" s="18">
        <v>0</v>
      </c>
      <c r="BN456" s="18">
        <v>0</v>
      </c>
      <c r="BO456" s="18">
        <v>0</v>
      </c>
      <c r="BP456" s="18">
        <v>0</v>
      </c>
      <c r="BQ456" s="18">
        <v>0</v>
      </c>
      <c r="BR456" s="18">
        <v>0</v>
      </c>
      <c r="BS456" s="18">
        <v>0</v>
      </c>
      <c r="BT456" s="18">
        <v>0</v>
      </c>
      <c r="BU456" s="18">
        <v>0</v>
      </c>
      <c r="BV456" s="18">
        <v>0</v>
      </c>
      <c r="BW456" s="18">
        <v>0</v>
      </c>
      <c r="BX456" s="18">
        <v>0</v>
      </c>
      <c r="BY456" s="18">
        <v>0</v>
      </c>
      <c r="BZ456" s="18">
        <v>0</v>
      </c>
      <c r="CA456" s="18">
        <v>0</v>
      </c>
      <c r="CB456" s="18">
        <v>0</v>
      </c>
      <c r="CC456" s="18">
        <v>0</v>
      </c>
      <c r="CD456" s="18">
        <v>0</v>
      </c>
    </row>
    <row r="457" spans="1:82">
      <c r="A457" s="18" t="s">
        <v>1565</v>
      </c>
      <c r="B457" s="18" t="str">
        <f>VLOOKUP(A457,All!H$2:J$465,3,FALSE)</f>
        <v>CHL | Hospital de Curicó</v>
      </c>
      <c r="C457" s="18"/>
      <c r="D457" s="18"/>
      <c r="E457" s="18" t="str">
        <f>VLOOKUP(A457,All!L$2:N$465,3,FALSE)</f>
        <v>-</v>
      </c>
      <c r="F457" s="18">
        <f>VLOOKUP(A457,All!O$2:P$465,2,FALSE)</f>
        <v>1</v>
      </c>
      <c r="G457" s="18" t="s">
        <v>1565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1</v>
      </c>
      <c r="N457" s="18">
        <v>0</v>
      </c>
      <c r="O457" s="18">
        <v>0</v>
      </c>
      <c r="P457" s="18">
        <v>1</v>
      </c>
      <c r="Q457" s="18">
        <v>0</v>
      </c>
      <c r="R457" s="18">
        <v>1</v>
      </c>
      <c r="S457" s="18">
        <v>0</v>
      </c>
      <c r="T457" s="18">
        <v>0</v>
      </c>
      <c r="U457" s="18">
        <v>0</v>
      </c>
      <c r="V457" s="18">
        <v>0</v>
      </c>
      <c r="W457" s="18">
        <v>0</v>
      </c>
      <c r="X457" s="18">
        <v>0</v>
      </c>
      <c r="Y457" s="18">
        <v>0</v>
      </c>
      <c r="Z457" s="18">
        <v>0</v>
      </c>
      <c r="AA457" s="18">
        <v>0</v>
      </c>
      <c r="AB457" s="18">
        <v>0</v>
      </c>
      <c r="AC457" s="18">
        <v>0</v>
      </c>
      <c r="AD457" s="18">
        <v>0</v>
      </c>
      <c r="AE457" s="18">
        <v>0</v>
      </c>
      <c r="AF457" s="18" t="s">
        <v>1565</v>
      </c>
      <c r="AG457" s="18">
        <v>1</v>
      </c>
      <c r="AH457" s="18">
        <v>0</v>
      </c>
      <c r="AI457" s="18">
        <v>0</v>
      </c>
      <c r="AJ457" s="18">
        <v>0</v>
      </c>
      <c r="AK457" s="18">
        <v>0</v>
      </c>
      <c r="AL457" s="18">
        <v>1</v>
      </c>
      <c r="AM457" s="18">
        <v>0</v>
      </c>
      <c r="AN457" s="18">
        <v>0</v>
      </c>
      <c r="AO457" s="18">
        <v>0</v>
      </c>
      <c r="AP457" s="21">
        <v>0</v>
      </c>
      <c r="AQ457" s="18">
        <v>0</v>
      </c>
      <c r="AR457" s="18">
        <v>0</v>
      </c>
      <c r="AS457" s="18">
        <v>0</v>
      </c>
      <c r="AT457" s="18">
        <v>0</v>
      </c>
      <c r="AU457" s="18">
        <v>0</v>
      </c>
      <c r="AV457" s="18">
        <v>0</v>
      </c>
      <c r="AW457" s="18">
        <v>1</v>
      </c>
      <c r="AX457" s="18">
        <v>0</v>
      </c>
      <c r="AY457" s="18">
        <v>0</v>
      </c>
      <c r="AZ457" s="18">
        <v>1</v>
      </c>
      <c r="BA457" s="18">
        <v>0</v>
      </c>
      <c r="BB457" s="18">
        <v>0</v>
      </c>
      <c r="BC457" s="18">
        <v>0</v>
      </c>
      <c r="BD457" s="18">
        <v>0</v>
      </c>
      <c r="BE457" s="18">
        <v>0</v>
      </c>
      <c r="BF457" s="18">
        <v>0</v>
      </c>
      <c r="BG457" s="18">
        <v>0</v>
      </c>
      <c r="BH457" s="18">
        <v>0</v>
      </c>
      <c r="BI457" s="18">
        <v>0</v>
      </c>
      <c r="BJ457" s="18">
        <v>0</v>
      </c>
      <c r="BK457" s="18">
        <v>0</v>
      </c>
      <c r="BL457" s="18">
        <v>0</v>
      </c>
      <c r="BM457" s="18">
        <v>0</v>
      </c>
      <c r="BN457" s="18">
        <v>0</v>
      </c>
      <c r="BO457" s="18">
        <v>0</v>
      </c>
      <c r="BP457" s="18">
        <v>0</v>
      </c>
      <c r="BQ457" s="18">
        <v>0</v>
      </c>
      <c r="BR457" s="18">
        <v>0</v>
      </c>
      <c r="BS457" s="18">
        <v>0</v>
      </c>
      <c r="BT457" s="18">
        <v>0</v>
      </c>
      <c r="BU457" s="18">
        <v>0</v>
      </c>
      <c r="BV457" s="18">
        <v>0</v>
      </c>
      <c r="BW457" s="18">
        <v>0</v>
      </c>
      <c r="BX457" s="18">
        <v>0</v>
      </c>
      <c r="BY457" s="18">
        <v>0</v>
      </c>
      <c r="BZ457" s="18">
        <v>0</v>
      </c>
      <c r="CA457" s="18">
        <v>0</v>
      </c>
      <c r="CB457" s="18">
        <v>0</v>
      </c>
      <c r="CC457" s="18">
        <v>0</v>
      </c>
      <c r="CD457" s="18">
        <v>0</v>
      </c>
    </row>
    <row r="458" spans="1:82">
      <c r="A458" s="18" t="s">
        <v>1039</v>
      </c>
      <c r="B458" s="18" t="str">
        <f>VLOOKUP(A458,All!H$2:J$465,3,FALSE)</f>
        <v>CHL | Hospital Padre Hurtado</v>
      </c>
      <c r="C458" s="18"/>
      <c r="D458" s="18"/>
      <c r="E458" s="18" t="str">
        <f>VLOOKUP(A458,All!L$2:N$465,3,FALSE)</f>
        <v>-</v>
      </c>
      <c r="F458" s="18">
        <f>VLOOKUP(A458,All!O$2:P$465,2,FALSE)</f>
        <v>1</v>
      </c>
      <c r="G458" s="18" t="s">
        <v>1039</v>
      </c>
      <c r="H458" s="18">
        <v>0</v>
      </c>
      <c r="I458" s="18">
        <v>0</v>
      </c>
      <c r="J458" s="18">
        <v>0</v>
      </c>
      <c r="K458" s="18">
        <v>0</v>
      </c>
      <c r="L458" s="18">
        <v>0</v>
      </c>
      <c r="M458" s="18">
        <v>0</v>
      </c>
      <c r="N458" s="18">
        <v>0</v>
      </c>
      <c r="O458" s="18">
        <v>0</v>
      </c>
      <c r="P458" s="18">
        <v>0</v>
      </c>
      <c r="Q458" s="18">
        <v>0</v>
      </c>
      <c r="R458" s="18">
        <v>0</v>
      </c>
      <c r="S458" s="18">
        <v>0</v>
      </c>
      <c r="T458" s="18">
        <v>1</v>
      </c>
      <c r="U458" s="18">
        <v>0</v>
      </c>
      <c r="V458" s="18">
        <v>0</v>
      </c>
      <c r="W458" s="18">
        <v>0</v>
      </c>
      <c r="X458" s="18">
        <v>0</v>
      </c>
      <c r="Y458" s="18">
        <v>0</v>
      </c>
      <c r="Z458" s="18">
        <v>0</v>
      </c>
      <c r="AA458" s="18">
        <v>0</v>
      </c>
      <c r="AB458" s="18">
        <v>0</v>
      </c>
      <c r="AC458" s="18">
        <v>0</v>
      </c>
      <c r="AD458" s="18">
        <v>0</v>
      </c>
      <c r="AE458" s="18">
        <v>0</v>
      </c>
      <c r="AF458" s="18" t="s">
        <v>1039</v>
      </c>
      <c r="AG458" s="18">
        <v>0</v>
      </c>
      <c r="AH458" s="18">
        <v>0</v>
      </c>
      <c r="AI458" s="18">
        <v>0</v>
      </c>
      <c r="AJ458" s="18">
        <v>0</v>
      </c>
      <c r="AK458" s="18">
        <v>0</v>
      </c>
      <c r="AL458" s="18">
        <v>0</v>
      </c>
      <c r="AM458" s="18">
        <v>0</v>
      </c>
      <c r="AN458" s="18">
        <v>0</v>
      </c>
      <c r="AO458" s="18">
        <v>0</v>
      </c>
      <c r="AP458" s="21">
        <v>0</v>
      </c>
      <c r="AQ458" s="18">
        <v>0</v>
      </c>
      <c r="AR458" s="18">
        <v>0</v>
      </c>
      <c r="AS458" s="18">
        <v>0</v>
      </c>
      <c r="AT458" s="18">
        <v>0</v>
      </c>
      <c r="AU458" s="18">
        <v>0</v>
      </c>
      <c r="AV458" s="18">
        <v>0</v>
      </c>
      <c r="AW458" s="18">
        <v>0</v>
      </c>
      <c r="AX458" s="18">
        <v>0</v>
      </c>
      <c r="AY458" s="18">
        <v>0</v>
      </c>
      <c r="AZ458" s="18">
        <v>0</v>
      </c>
      <c r="BA458" s="18">
        <v>0</v>
      </c>
      <c r="BB458" s="18">
        <v>0</v>
      </c>
      <c r="BC458" s="18">
        <v>0</v>
      </c>
      <c r="BD458" s="18">
        <v>0</v>
      </c>
      <c r="BE458" s="18">
        <v>0</v>
      </c>
      <c r="BF458" s="18">
        <v>0</v>
      </c>
      <c r="BG458" s="18">
        <v>0</v>
      </c>
      <c r="BH458" s="18">
        <v>0</v>
      </c>
      <c r="BI458" s="18">
        <v>0</v>
      </c>
      <c r="BJ458" s="18">
        <v>0</v>
      </c>
      <c r="BK458" s="18">
        <v>0</v>
      </c>
      <c r="BL458" s="18">
        <v>0</v>
      </c>
      <c r="BM458" s="18">
        <v>0</v>
      </c>
      <c r="BN458" s="18">
        <v>0</v>
      </c>
      <c r="BO458" s="18">
        <v>0</v>
      </c>
      <c r="BP458" s="18">
        <v>0</v>
      </c>
      <c r="BQ458" s="18">
        <v>0</v>
      </c>
      <c r="BR458" s="18">
        <v>0</v>
      </c>
      <c r="BS458" s="18">
        <v>0</v>
      </c>
      <c r="BT458" s="18">
        <v>0</v>
      </c>
      <c r="BU458" s="18">
        <v>0</v>
      </c>
      <c r="BV458" s="18">
        <v>0</v>
      </c>
      <c r="BW458" s="18">
        <v>0</v>
      </c>
      <c r="BX458" s="18">
        <v>0</v>
      </c>
      <c r="BY458" s="18">
        <v>0</v>
      </c>
      <c r="BZ458" s="18">
        <v>0</v>
      </c>
      <c r="CA458" s="18">
        <v>0</v>
      </c>
      <c r="CB458" s="18">
        <v>-1</v>
      </c>
      <c r="CC458" s="18">
        <v>0</v>
      </c>
      <c r="CD458" s="18">
        <v>0</v>
      </c>
    </row>
    <row r="459" spans="1:82">
      <c r="A459" s="18" t="s">
        <v>1098</v>
      </c>
      <c r="B459" s="18" t="str">
        <f>VLOOKUP(A459,All!H$2:J$465,3,FALSE)</f>
        <v>CHL | Hospital Padre Hurtado</v>
      </c>
      <c r="C459" s="18"/>
      <c r="D459" s="18"/>
      <c r="E459" s="18" t="str">
        <f>VLOOKUP(A459,All!L$2:N$465,3,FALSE)</f>
        <v>-</v>
      </c>
      <c r="F459" s="18">
        <f>VLOOKUP(A459,All!O$2:P$465,2,FALSE)</f>
        <v>0</v>
      </c>
      <c r="G459" s="18" t="s">
        <v>1098</v>
      </c>
      <c r="H459" s="18">
        <v>1</v>
      </c>
      <c r="I459" s="18">
        <v>0</v>
      </c>
      <c r="J459" s="18">
        <v>1</v>
      </c>
      <c r="K459" s="18">
        <v>0</v>
      </c>
      <c r="L459" s="18">
        <v>0</v>
      </c>
      <c r="M459" s="18">
        <v>0</v>
      </c>
      <c r="N459" s="18">
        <v>0</v>
      </c>
      <c r="O459" s="18">
        <v>0</v>
      </c>
      <c r="P459" s="18">
        <v>0</v>
      </c>
      <c r="Q459" s="18">
        <v>0</v>
      </c>
      <c r="R459" s="18">
        <v>0</v>
      </c>
      <c r="S459" s="18">
        <v>0</v>
      </c>
      <c r="T459" s="18">
        <v>0</v>
      </c>
      <c r="U459" s="18">
        <v>0</v>
      </c>
      <c r="V459" s="18">
        <v>0</v>
      </c>
      <c r="W459" s="18">
        <v>0</v>
      </c>
      <c r="X459" s="18">
        <v>0</v>
      </c>
      <c r="Y459" s="18">
        <v>0</v>
      </c>
      <c r="Z459" s="18">
        <v>0</v>
      </c>
      <c r="AA459" s="18">
        <v>0</v>
      </c>
      <c r="AB459" s="18">
        <v>0</v>
      </c>
      <c r="AC459" s="18">
        <v>0</v>
      </c>
      <c r="AD459" s="18">
        <v>0</v>
      </c>
      <c r="AE459" s="18">
        <v>0</v>
      </c>
      <c r="AF459" s="18" t="s">
        <v>1098</v>
      </c>
      <c r="AG459" s="18">
        <v>0</v>
      </c>
      <c r="AH459" s="18">
        <v>0</v>
      </c>
      <c r="AI459" s="18">
        <v>0</v>
      </c>
      <c r="AJ459" s="18">
        <v>0</v>
      </c>
      <c r="AK459" s="18">
        <v>0</v>
      </c>
      <c r="AL459" s="18">
        <v>0</v>
      </c>
      <c r="AM459" s="18">
        <v>0</v>
      </c>
      <c r="AN459" s="18">
        <v>0</v>
      </c>
      <c r="AO459" s="18">
        <v>0</v>
      </c>
      <c r="AP459" s="21">
        <v>0</v>
      </c>
      <c r="AQ459" s="18">
        <v>0</v>
      </c>
      <c r="AR459" s="18">
        <v>0</v>
      </c>
      <c r="AS459" s="18">
        <v>0</v>
      </c>
      <c r="AT459" s="18">
        <v>0</v>
      </c>
      <c r="AU459" s="18">
        <v>0</v>
      </c>
      <c r="AV459" s="18">
        <v>0</v>
      </c>
      <c r="AW459" s="18">
        <v>0</v>
      </c>
      <c r="AX459" s="18">
        <v>0</v>
      </c>
      <c r="AY459" s="18">
        <v>0</v>
      </c>
      <c r="AZ459" s="18">
        <v>0</v>
      </c>
      <c r="BA459" s="18">
        <v>0</v>
      </c>
      <c r="BB459" s="18">
        <v>0</v>
      </c>
      <c r="BC459" s="18">
        <v>0</v>
      </c>
      <c r="BD459" s="18">
        <v>0</v>
      </c>
      <c r="BE459" s="18">
        <v>0</v>
      </c>
      <c r="BF459" s="18">
        <v>0</v>
      </c>
      <c r="BG459" s="18">
        <v>0</v>
      </c>
      <c r="BH459" s="18">
        <v>0</v>
      </c>
      <c r="BI459" s="18">
        <v>0</v>
      </c>
      <c r="BJ459" s="18">
        <v>0</v>
      </c>
      <c r="BK459" s="18">
        <v>0</v>
      </c>
      <c r="BL459" s="18">
        <v>0</v>
      </c>
      <c r="BM459" s="18">
        <v>0</v>
      </c>
      <c r="BN459" s="18">
        <v>0</v>
      </c>
      <c r="BO459" s="18">
        <v>0</v>
      </c>
      <c r="BP459" s="18">
        <v>0</v>
      </c>
      <c r="BQ459" s="18">
        <v>0</v>
      </c>
      <c r="BR459" s="18">
        <v>0</v>
      </c>
      <c r="BS459" s="18">
        <v>0</v>
      </c>
      <c r="BT459" s="18">
        <v>0</v>
      </c>
      <c r="BU459" s="18">
        <v>0</v>
      </c>
      <c r="BV459" s="18">
        <v>0</v>
      </c>
      <c r="BW459" s="18">
        <v>0</v>
      </c>
      <c r="BX459" s="18">
        <v>0</v>
      </c>
      <c r="BY459" s="18">
        <v>0</v>
      </c>
      <c r="BZ459" s="18">
        <v>0</v>
      </c>
      <c r="CA459" s="18">
        <v>0</v>
      </c>
      <c r="CB459" s="18">
        <v>0</v>
      </c>
      <c r="CC459" s="18">
        <v>0</v>
      </c>
      <c r="CD459" s="18">
        <v>0</v>
      </c>
    </row>
    <row r="460" spans="1:82">
      <c r="A460" s="18" t="s">
        <v>1152</v>
      </c>
      <c r="B460" s="18" t="str">
        <f>VLOOKUP(A460,All!H$2:J$465,3,FALSE)</f>
        <v>CHL | Hospital Padre Hurtado</v>
      </c>
      <c r="C460" s="18"/>
      <c r="D460" s="18"/>
      <c r="E460" s="18" t="str">
        <f>VLOOKUP(A460,All!L$2:N$465,3,FALSE)</f>
        <v>-</v>
      </c>
      <c r="F460" s="18">
        <f>VLOOKUP(A460,All!O$2:P$465,2,FALSE)</f>
        <v>0</v>
      </c>
      <c r="G460" s="18" t="s">
        <v>1152</v>
      </c>
      <c r="H460" s="18">
        <v>-1</v>
      </c>
      <c r="I460" s="18">
        <v>0</v>
      </c>
      <c r="J460" s="18">
        <v>0</v>
      </c>
      <c r="K460" s="18">
        <v>0</v>
      </c>
      <c r="L460" s="18">
        <v>0</v>
      </c>
      <c r="M460" s="18">
        <v>0</v>
      </c>
      <c r="N460" s="18">
        <v>0</v>
      </c>
      <c r="O460" s="18">
        <v>0</v>
      </c>
      <c r="P460" s="18">
        <v>0</v>
      </c>
      <c r="Q460" s="18">
        <v>0</v>
      </c>
      <c r="R460" s="18">
        <v>0</v>
      </c>
      <c r="S460" s="18">
        <v>0</v>
      </c>
      <c r="T460" s="18">
        <v>0</v>
      </c>
      <c r="U460" s="18">
        <v>0</v>
      </c>
      <c r="V460" s="18">
        <v>0</v>
      </c>
      <c r="W460" s="18">
        <v>0</v>
      </c>
      <c r="X460" s="18">
        <v>0</v>
      </c>
      <c r="Y460" s="18">
        <v>0</v>
      </c>
      <c r="Z460" s="18">
        <v>0</v>
      </c>
      <c r="AA460" s="18">
        <v>0</v>
      </c>
      <c r="AB460" s="18">
        <v>0</v>
      </c>
      <c r="AC460" s="18">
        <v>0</v>
      </c>
      <c r="AD460" s="18">
        <v>0</v>
      </c>
      <c r="AE460" s="18">
        <v>0</v>
      </c>
      <c r="AF460" s="18" t="s">
        <v>1152</v>
      </c>
      <c r="AG460" s="18">
        <v>0</v>
      </c>
      <c r="AH460" s="18">
        <v>0</v>
      </c>
      <c r="AI460" s="18">
        <v>0</v>
      </c>
      <c r="AJ460" s="18">
        <v>0</v>
      </c>
      <c r="AK460" s="18">
        <v>0</v>
      </c>
      <c r="AL460" s="18">
        <v>0</v>
      </c>
      <c r="AM460" s="18">
        <v>0</v>
      </c>
      <c r="AN460" s="18">
        <v>0</v>
      </c>
      <c r="AO460" s="18">
        <v>0</v>
      </c>
      <c r="AP460" s="21">
        <v>0</v>
      </c>
      <c r="AQ460" s="18">
        <v>0</v>
      </c>
      <c r="AR460" s="18">
        <v>0</v>
      </c>
      <c r="AS460" s="18">
        <v>0</v>
      </c>
      <c r="AT460" s="18">
        <v>0</v>
      </c>
      <c r="AU460" s="18">
        <v>0</v>
      </c>
      <c r="AV460" s="18">
        <v>0</v>
      </c>
      <c r="AW460" s="18">
        <v>0</v>
      </c>
      <c r="AX460" s="18">
        <v>0</v>
      </c>
      <c r="AY460" s="18">
        <v>0</v>
      </c>
      <c r="AZ460" s="18">
        <v>0</v>
      </c>
      <c r="BA460" s="18">
        <v>0</v>
      </c>
      <c r="BB460" s="18">
        <v>0</v>
      </c>
      <c r="BC460" s="18">
        <v>0</v>
      </c>
      <c r="BD460" s="18">
        <v>0</v>
      </c>
      <c r="BE460" s="18">
        <v>0</v>
      </c>
      <c r="BF460" s="18">
        <v>0</v>
      </c>
      <c r="BG460" s="18">
        <v>0</v>
      </c>
      <c r="BH460" s="18">
        <v>0</v>
      </c>
      <c r="BI460" s="18">
        <v>0</v>
      </c>
      <c r="BJ460" s="18">
        <v>0</v>
      </c>
      <c r="BK460" s="18">
        <v>0</v>
      </c>
      <c r="BL460" s="18">
        <v>0</v>
      </c>
      <c r="BM460" s="18">
        <v>0</v>
      </c>
      <c r="BN460" s="18">
        <v>0</v>
      </c>
      <c r="BO460" s="18">
        <v>0</v>
      </c>
      <c r="BP460" s="18">
        <v>0</v>
      </c>
      <c r="BQ460" s="18">
        <v>0</v>
      </c>
      <c r="BR460" s="18">
        <v>0</v>
      </c>
      <c r="BS460" s="18">
        <v>0</v>
      </c>
      <c r="BT460" s="18">
        <v>0</v>
      </c>
      <c r="BU460" s="18">
        <v>0</v>
      </c>
      <c r="BV460" s="18">
        <v>0</v>
      </c>
      <c r="BW460" s="18">
        <v>0</v>
      </c>
      <c r="BX460" s="18">
        <v>0</v>
      </c>
      <c r="BY460" s="18">
        <v>0</v>
      </c>
      <c r="BZ460" s="18">
        <v>0</v>
      </c>
      <c r="CA460" s="18">
        <v>0</v>
      </c>
      <c r="CB460" s="18">
        <v>0</v>
      </c>
      <c r="CC460" s="18">
        <v>0</v>
      </c>
      <c r="CD460" s="18">
        <v>0</v>
      </c>
    </row>
    <row r="461" spans="1:82">
      <c r="A461" s="18" t="s">
        <v>1017</v>
      </c>
      <c r="B461" s="18" t="str">
        <f>VLOOKUP(A461,All!H$2:J$465,3,FALSE)</f>
        <v>CHL | Hospital Padre Hurtado</v>
      </c>
      <c r="C461" s="18"/>
      <c r="D461" s="18"/>
      <c r="E461" s="18" t="str">
        <f>VLOOKUP(A461,All!L$2:N$465,3,FALSE)</f>
        <v>-</v>
      </c>
      <c r="F461" s="18">
        <f>VLOOKUP(A461,All!O$2:P$465,2,FALSE)</f>
        <v>1</v>
      </c>
      <c r="G461" s="18" t="s">
        <v>1017</v>
      </c>
      <c r="H461" s="18">
        <v>1</v>
      </c>
      <c r="I461" s="18">
        <v>0</v>
      </c>
      <c r="J461" s="18">
        <v>0</v>
      </c>
      <c r="K461" s="18">
        <v>0</v>
      </c>
      <c r="L461" s="18">
        <v>0</v>
      </c>
      <c r="M461" s="18">
        <v>0</v>
      </c>
      <c r="N461" s="18">
        <v>0</v>
      </c>
      <c r="O461" s="18">
        <v>0</v>
      </c>
      <c r="P461" s="18">
        <v>0</v>
      </c>
      <c r="Q461" s="18">
        <v>0</v>
      </c>
      <c r="R461" s="18">
        <v>0</v>
      </c>
      <c r="S461" s="18">
        <v>0</v>
      </c>
      <c r="T461" s="18">
        <v>0</v>
      </c>
      <c r="U461" s="18">
        <v>0</v>
      </c>
      <c r="V461" s="18">
        <v>0</v>
      </c>
      <c r="W461" s="18">
        <v>0</v>
      </c>
      <c r="X461" s="18">
        <v>0</v>
      </c>
      <c r="Y461" s="18">
        <v>0</v>
      </c>
      <c r="Z461" s="18">
        <v>1</v>
      </c>
      <c r="AA461" s="18">
        <v>0</v>
      </c>
      <c r="AB461" s="18">
        <v>0</v>
      </c>
      <c r="AC461" s="18">
        <v>0</v>
      </c>
      <c r="AD461" s="18">
        <v>0</v>
      </c>
      <c r="AE461" s="18">
        <v>0</v>
      </c>
      <c r="AF461" s="18" t="s">
        <v>1017</v>
      </c>
      <c r="AG461" s="18">
        <v>0</v>
      </c>
      <c r="AH461" s="18">
        <v>0</v>
      </c>
      <c r="AI461" s="18">
        <v>0</v>
      </c>
      <c r="AJ461" s="18">
        <v>0</v>
      </c>
      <c r="AK461" s="18">
        <v>0</v>
      </c>
      <c r="AL461" s="18">
        <v>0</v>
      </c>
      <c r="AM461" s="18">
        <v>0</v>
      </c>
      <c r="AN461" s="18">
        <v>0</v>
      </c>
      <c r="AO461" s="18">
        <v>0</v>
      </c>
      <c r="AP461" s="21">
        <v>0</v>
      </c>
      <c r="AQ461" s="18">
        <v>0</v>
      </c>
      <c r="AR461" s="18">
        <v>0</v>
      </c>
      <c r="AS461" s="18">
        <v>0</v>
      </c>
      <c r="AT461" s="18">
        <v>0</v>
      </c>
      <c r="AU461" s="18">
        <v>0</v>
      </c>
      <c r="AV461" s="18">
        <v>0</v>
      </c>
      <c r="AW461" s="18">
        <v>0</v>
      </c>
      <c r="AX461" s="18">
        <v>0</v>
      </c>
      <c r="AY461" s="18">
        <v>0</v>
      </c>
      <c r="AZ461" s="18">
        <v>0</v>
      </c>
      <c r="BA461" s="18">
        <v>0</v>
      </c>
      <c r="BB461" s="18">
        <v>0</v>
      </c>
      <c r="BC461" s="18">
        <v>0</v>
      </c>
      <c r="BD461" s="18">
        <v>0</v>
      </c>
      <c r="BE461" s="18">
        <v>0</v>
      </c>
      <c r="BF461" s="18">
        <v>0</v>
      </c>
      <c r="BG461" s="18">
        <v>0</v>
      </c>
      <c r="BH461" s="18">
        <v>0</v>
      </c>
      <c r="BI461" s="18">
        <v>0</v>
      </c>
      <c r="BJ461" s="18">
        <v>0</v>
      </c>
      <c r="BK461" s="18">
        <v>0</v>
      </c>
      <c r="BL461" s="18">
        <v>0</v>
      </c>
      <c r="BM461" s="18">
        <v>0</v>
      </c>
      <c r="BN461" s="18">
        <v>0</v>
      </c>
      <c r="BO461" s="18">
        <v>0</v>
      </c>
      <c r="BP461" s="18">
        <v>0</v>
      </c>
      <c r="BQ461" s="18">
        <v>0</v>
      </c>
      <c r="BR461" s="18">
        <v>0</v>
      </c>
      <c r="BS461" s="18">
        <v>0</v>
      </c>
      <c r="BT461" s="18">
        <v>0</v>
      </c>
      <c r="BU461" s="18">
        <v>0</v>
      </c>
      <c r="BV461" s="18">
        <v>0</v>
      </c>
      <c r="BW461" s="18">
        <v>0</v>
      </c>
      <c r="BX461" s="18">
        <v>0</v>
      </c>
      <c r="BY461" s="18">
        <v>0</v>
      </c>
      <c r="BZ461" s="18">
        <v>0</v>
      </c>
      <c r="CA461" s="18">
        <v>0</v>
      </c>
      <c r="CB461" s="18">
        <v>0</v>
      </c>
      <c r="CC461" s="18">
        <v>0</v>
      </c>
      <c r="CD461" s="18">
        <v>0</v>
      </c>
    </row>
    <row r="462" spans="1:82">
      <c r="A462" s="18" t="s">
        <v>1045</v>
      </c>
      <c r="B462" s="18" t="str">
        <f>VLOOKUP(A462,All!H$2:J$465,3,FALSE)</f>
        <v>CHL | Hospital Padre Hurtado</v>
      </c>
      <c r="C462" s="18"/>
      <c r="D462" s="18"/>
      <c r="E462" s="18" t="str">
        <f>VLOOKUP(A462,All!L$2:N$465,3,FALSE)</f>
        <v>-</v>
      </c>
      <c r="F462" s="18">
        <f>VLOOKUP(A462,All!O$2:P$465,2,FALSE)</f>
        <v>1</v>
      </c>
      <c r="G462" s="18" t="s">
        <v>1045</v>
      </c>
      <c r="H462" s="18">
        <v>1</v>
      </c>
      <c r="I462" s="18">
        <v>0</v>
      </c>
      <c r="J462" s="18">
        <v>0</v>
      </c>
      <c r="K462" s="18">
        <v>0</v>
      </c>
      <c r="L462" s="18">
        <v>0</v>
      </c>
      <c r="M462" s="18">
        <v>1</v>
      </c>
      <c r="N462" s="18">
        <v>0</v>
      </c>
      <c r="O462" s="18">
        <v>0</v>
      </c>
      <c r="P462" s="18">
        <v>0</v>
      </c>
      <c r="Q462" s="18">
        <v>0</v>
      </c>
      <c r="R462" s="18">
        <v>0</v>
      </c>
      <c r="S462" s="18">
        <v>0</v>
      </c>
      <c r="T462" s="18">
        <v>0</v>
      </c>
      <c r="U462" s="18">
        <v>0</v>
      </c>
      <c r="V462" s="18">
        <v>0</v>
      </c>
      <c r="W462" s="18">
        <v>0</v>
      </c>
      <c r="X462" s="18">
        <v>0</v>
      </c>
      <c r="Y462" s="18">
        <v>0</v>
      </c>
      <c r="Z462" s="18">
        <v>0</v>
      </c>
      <c r="AA462" s="18">
        <v>0</v>
      </c>
      <c r="AB462" s="18">
        <v>0</v>
      </c>
      <c r="AC462" s="18">
        <v>0</v>
      </c>
      <c r="AD462" s="18">
        <v>0</v>
      </c>
      <c r="AE462" s="18">
        <v>0</v>
      </c>
      <c r="AF462" s="18" t="s">
        <v>1045</v>
      </c>
      <c r="AG462" s="18">
        <v>0</v>
      </c>
      <c r="AH462" s="18">
        <v>0</v>
      </c>
      <c r="AI462" s="18">
        <v>0</v>
      </c>
      <c r="AJ462" s="18">
        <v>0</v>
      </c>
      <c r="AK462" s="18">
        <v>0</v>
      </c>
      <c r="AL462" s="18">
        <v>0</v>
      </c>
      <c r="AM462" s="18">
        <v>0</v>
      </c>
      <c r="AN462" s="18">
        <v>0</v>
      </c>
      <c r="AO462" s="18">
        <v>0</v>
      </c>
      <c r="AP462" s="21">
        <v>0</v>
      </c>
      <c r="AQ462" s="18">
        <v>0</v>
      </c>
      <c r="AR462" s="18">
        <v>0</v>
      </c>
      <c r="AS462" s="18">
        <v>0</v>
      </c>
      <c r="AT462" s="18">
        <v>0</v>
      </c>
      <c r="AU462" s="18">
        <v>0</v>
      </c>
      <c r="AV462" s="18">
        <v>0</v>
      </c>
      <c r="AW462" s="18">
        <v>0</v>
      </c>
      <c r="AX462" s="18">
        <v>0</v>
      </c>
      <c r="AY462" s="18">
        <v>0</v>
      </c>
      <c r="AZ462" s="18">
        <v>0</v>
      </c>
      <c r="BA462" s="18">
        <v>1</v>
      </c>
      <c r="BB462" s="18">
        <v>0</v>
      </c>
      <c r="BC462" s="18">
        <v>0</v>
      </c>
      <c r="BD462" s="18">
        <v>0</v>
      </c>
      <c r="BE462" s="18">
        <v>0</v>
      </c>
      <c r="BF462" s="18">
        <v>0</v>
      </c>
      <c r="BG462" s="18">
        <v>0</v>
      </c>
      <c r="BH462" s="18">
        <v>0</v>
      </c>
      <c r="BI462" s="18">
        <v>0</v>
      </c>
      <c r="BJ462" s="18">
        <v>0</v>
      </c>
      <c r="BK462" s="18">
        <v>0</v>
      </c>
      <c r="BL462" s="18">
        <v>0</v>
      </c>
      <c r="BM462" s="18">
        <v>0</v>
      </c>
      <c r="BN462" s="18">
        <v>0</v>
      </c>
      <c r="BO462" s="18">
        <v>0</v>
      </c>
      <c r="BP462" s="18">
        <v>0</v>
      </c>
      <c r="BQ462" s="18">
        <v>0</v>
      </c>
      <c r="BR462" s="18">
        <v>0</v>
      </c>
      <c r="BS462" s="18">
        <v>0</v>
      </c>
      <c r="BT462" s="18">
        <v>0</v>
      </c>
      <c r="BU462" s="18">
        <v>0</v>
      </c>
      <c r="BV462" s="18">
        <v>0</v>
      </c>
      <c r="BW462" s="18">
        <v>0</v>
      </c>
      <c r="BX462" s="18">
        <v>0</v>
      </c>
      <c r="BY462" s="18">
        <v>0</v>
      </c>
      <c r="BZ462" s="18">
        <v>0</v>
      </c>
      <c r="CA462" s="18">
        <v>0</v>
      </c>
      <c r="CB462" s="18">
        <v>0</v>
      </c>
      <c r="CC462" s="18">
        <v>0</v>
      </c>
      <c r="CD462" s="18">
        <v>0</v>
      </c>
    </row>
    <row r="463" spans="1:82">
      <c r="A463" s="18" t="s">
        <v>1155</v>
      </c>
      <c r="B463" s="18" t="str">
        <f>VLOOKUP(A463,All!H$2:J$465,3,FALSE)</f>
        <v>CHL | Hospital Padre Hurtado</v>
      </c>
      <c r="C463" s="18"/>
      <c r="D463" s="18"/>
      <c r="E463" s="18" t="str">
        <f>VLOOKUP(A463,All!L$2:N$465,3,FALSE)</f>
        <v>-</v>
      </c>
      <c r="F463" s="18">
        <f>VLOOKUP(A463,All!O$2:P$465,2,FALSE)</f>
        <v>1</v>
      </c>
      <c r="G463" s="18" t="s">
        <v>1155</v>
      </c>
      <c r="H463" s="18">
        <v>1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8">
        <v>0</v>
      </c>
      <c r="P463" s="18">
        <v>0</v>
      </c>
      <c r="Q463" s="18">
        <v>0</v>
      </c>
      <c r="R463" s="18">
        <v>0</v>
      </c>
      <c r="S463" s="18">
        <v>0</v>
      </c>
      <c r="T463" s="18">
        <v>0</v>
      </c>
      <c r="U463" s="18">
        <v>0</v>
      </c>
      <c r="V463" s="18">
        <v>0</v>
      </c>
      <c r="W463" s="18">
        <v>0</v>
      </c>
      <c r="X463" s="18">
        <v>0</v>
      </c>
      <c r="Y463" s="18">
        <v>0</v>
      </c>
      <c r="Z463" s="18">
        <v>0</v>
      </c>
      <c r="AA463" s="18">
        <v>0</v>
      </c>
      <c r="AB463" s="18">
        <v>0</v>
      </c>
      <c r="AC463" s="18">
        <v>0</v>
      </c>
      <c r="AD463" s="18">
        <v>0</v>
      </c>
      <c r="AE463" s="18">
        <v>0</v>
      </c>
      <c r="AF463" s="18" t="s">
        <v>1155</v>
      </c>
      <c r="AG463" s="18">
        <v>0</v>
      </c>
      <c r="AH463" s="18">
        <v>0</v>
      </c>
      <c r="AI463" s="18">
        <v>0</v>
      </c>
      <c r="AJ463" s="18">
        <v>0</v>
      </c>
      <c r="AK463" s="18">
        <v>0</v>
      </c>
      <c r="AL463" s="18">
        <v>0</v>
      </c>
      <c r="AM463" s="18">
        <v>0</v>
      </c>
      <c r="AN463" s="18">
        <v>0</v>
      </c>
      <c r="AO463" s="18">
        <v>0</v>
      </c>
      <c r="AP463" s="21">
        <v>0</v>
      </c>
      <c r="AQ463" s="18">
        <v>0</v>
      </c>
      <c r="AR463" s="18">
        <v>0</v>
      </c>
      <c r="AS463" s="18">
        <v>0</v>
      </c>
      <c r="AT463" s="18">
        <v>0</v>
      </c>
      <c r="AU463" s="18">
        <v>0</v>
      </c>
      <c r="AV463" s="18">
        <v>0</v>
      </c>
      <c r="AW463" s="18">
        <v>0</v>
      </c>
      <c r="AX463" s="18">
        <v>0</v>
      </c>
      <c r="AY463" s="18">
        <v>0</v>
      </c>
      <c r="AZ463" s="18">
        <v>0</v>
      </c>
      <c r="BA463" s="18">
        <v>0</v>
      </c>
      <c r="BB463" s="18">
        <v>0</v>
      </c>
      <c r="BC463" s="18">
        <v>0</v>
      </c>
      <c r="BD463" s="18">
        <v>0</v>
      </c>
      <c r="BE463" s="18">
        <v>0</v>
      </c>
      <c r="BF463" s="18">
        <v>0</v>
      </c>
      <c r="BG463" s="18">
        <v>0</v>
      </c>
      <c r="BH463" s="18">
        <v>0</v>
      </c>
      <c r="BI463" s="18">
        <v>0</v>
      </c>
      <c r="BJ463" s="18">
        <v>0</v>
      </c>
      <c r="BK463" s="18">
        <v>0</v>
      </c>
      <c r="BL463" s="18">
        <v>0</v>
      </c>
      <c r="BM463" s="18">
        <v>0</v>
      </c>
      <c r="BN463" s="18">
        <v>0</v>
      </c>
      <c r="BO463" s="18">
        <v>0</v>
      </c>
      <c r="BP463" s="18">
        <v>0</v>
      </c>
      <c r="BQ463" s="18">
        <v>0</v>
      </c>
      <c r="BR463" s="18">
        <v>0</v>
      </c>
      <c r="BS463" s="18">
        <v>0</v>
      </c>
      <c r="BT463" s="18">
        <v>0</v>
      </c>
      <c r="BU463" s="18">
        <v>0</v>
      </c>
      <c r="BV463" s="18">
        <v>0</v>
      </c>
      <c r="BW463" s="18">
        <v>0</v>
      </c>
      <c r="BX463" s="18">
        <v>0</v>
      </c>
      <c r="BY463" s="18">
        <v>0</v>
      </c>
      <c r="BZ463" s="18">
        <v>0</v>
      </c>
      <c r="CA463" s="18">
        <v>0</v>
      </c>
      <c r="CB463" s="18">
        <v>0</v>
      </c>
      <c r="CC463" s="18">
        <v>0</v>
      </c>
      <c r="CD463" s="18">
        <v>0</v>
      </c>
    </row>
    <row r="464" spans="1:82">
      <c r="A464" s="18" t="s">
        <v>1131</v>
      </c>
      <c r="B464" s="18" t="str">
        <f>VLOOKUP(A464,All!H$2:J$465,3,FALSE)</f>
        <v>CHL | Hospital Padre Hurtado</v>
      </c>
      <c r="C464" s="18"/>
      <c r="D464" s="18"/>
      <c r="E464" s="18" t="str">
        <f>VLOOKUP(A464,All!L$2:N$465,3,FALSE)</f>
        <v>-</v>
      </c>
      <c r="F464" s="18">
        <f>VLOOKUP(A464,All!O$2:P$465,2,FALSE)</f>
        <v>0</v>
      </c>
      <c r="G464" s="18" t="s">
        <v>1131</v>
      </c>
      <c r="H464" s="18">
        <v>0</v>
      </c>
      <c r="I464" s="18">
        <v>0</v>
      </c>
      <c r="J464" s="18">
        <v>0</v>
      </c>
      <c r="K464" s="18">
        <v>0</v>
      </c>
      <c r="L464" s="18">
        <v>0</v>
      </c>
      <c r="M464" s="18">
        <v>0</v>
      </c>
      <c r="N464" s="18">
        <v>0</v>
      </c>
      <c r="O464" s="18">
        <v>0</v>
      </c>
      <c r="P464" s="18">
        <v>0</v>
      </c>
      <c r="Q464" s="18">
        <v>0</v>
      </c>
      <c r="R464" s="18">
        <v>0</v>
      </c>
      <c r="S464" s="18">
        <v>0</v>
      </c>
      <c r="T464" s="18">
        <v>0</v>
      </c>
      <c r="U464" s="18">
        <v>0</v>
      </c>
      <c r="V464" s="18">
        <v>0</v>
      </c>
      <c r="W464" s="18">
        <v>0</v>
      </c>
      <c r="X464" s="18">
        <v>0</v>
      </c>
      <c r="Y464" s="18">
        <v>0</v>
      </c>
      <c r="Z464" s="18">
        <v>0</v>
      </c>
      <c r="AA464" s="18">
        <v>0</v>
      </c>
      <c r="AB464" s="18">
        <v>0</v>
      </c>
      <c r="AC464" s="18">
        <v>0</v>
      </c>
      <c r="AD464" s="18">
        <v>0</v>
      </c>
      <c r="AE464" s="18">
        <v>0</v>
      </c>
      <c r="AF464" s="18" t="s">
        <v>1131</v>
      </c>
      <c r="AG464" s="18">
        <v>0</v>
      </c>
      <c r="AH464" s="18">
        <v>0</v>
      </c>
      <c r="AI464" s="18">
        <v>0</v>
      </c>
      <c r="AJ464" s="18">
        <v>0</v>
      </c>
      <c r="AK464" s="18">
        <v>0</v>
      </c>
      <c r="AL464" s="18">
        <v>0</v>
      </c>
      <c r="AM464" s="18">
        <v>0</v>
      </c>
      <c r="AN464" s="18">
        <v>0</v>
      </c>
      <c r="AO464" s="18">
        <v>0</v>
      </c>
      <c r="AP464" s="21">
        <v>0</v>
      </c>
      <c r="AQ464" s="18">
        <v>0</v>
      </c>
      <c r="AR464" s="18">
        <v>0</v>
      </c>
      <c r="AS464" s="18">
        <v>0</v>
      </c>
      <c r="AT464" s="18">
        <v>0</v>
      </c>
      <c r="AU464" s="18">
        <v>0</v>
      </c>
      <c r="AV464" s="18">
        <v>0</v>
      </c>
      <c r="AW464" s="18">
        <v>0</v>
      </c>
      <c r="AX464" s="18">
        <v>0</v>
      </c>
      <c r="AY464" s="18">
        <v>0</v>
      </c>
      <c r="AZ464" s="18">
        <v>0</v>
      </c>
      <c r="BA464" s="18">
        <v>0</v>
      </c>
      <c r="BB464" s="18">
        <v>0</v>
      </c>
      <c r="BC464" s="18">
        <v>0</v>
      </c>
      <c r="BD464" s="18">
        <v>0</v>
      </c>
      <c r="BE464" s="18">
        <v>0</v>
      </c>
      <c r="BF464" s="18">
        <v>0</v>
      </c>
      <c r="BG464" s="18">
        <v>0</v>
      </c>
      <c r="BH464" s="18">
        <v>0</v>
      </c>
      <c r="BI464" s="18">
        <v>0</v>
      </c>
      <c r="BJ464" s="18">
        <v>0</v>
      </c>
      <c r="BK464" s="18">
        <v>0</v>
      </c>
      <c r="BL464" s="18">
        <v>0</v>
      </c>
      <c r="BM464" s="18">
        <v>0</v>
      </c>
      <c r="BN464" s="18">
        <v>0</v>
      </c>
      <c r="BO464" s="18">
        <v>0</v>
      </c>
      <c r="BP464" s="18">
        <v>0</v>
      </c>
      <c r="BQ464" s="18">
        <v>0</v>
      </c>
      <c r="BR464" s="18">
        <v>0</v>
      </c>
      <c r="BS464" s="18">
        <v>0</v>
      </c>
      <c r="BT464" s="18">
        <v>0</v>
      </c>
      <c r="BU464" s="18">
        <v>0</v>
      </c>
      <c r="BV464" s="18">
        <v>0</v>
      </c>
      <c r="BW464" s="18">
        <v>0</v>
      </c>
      <c r="BX464" s="18">
        <v>0</v>
      </c>
      <c r="BY464" s="18">
        <v>0</v>
      </c>
      <c r="BZ464" s="18">
        <v>0</v>
      </c>
      <c r="CA464" s="18">
        <v>0</v>
      </c>
      <c r="CB464" s="18">
        <v>0</v>
      </c>
      <c r="CC464" s="18">
        <v>0</v>
      </c>
      <c r="CD464" s="18">
        <v>0</v>
      </c>
    </row>
    <row r="465" spans="1:82">
      <c r="A465" s="18" t="s">
        <v>1175</v>
      </c>
      <c r="B465" s="18" t="str">
        <f>VLOOKUP(A465,All!H$2:J$465,3,FALSE)</f>
        <v>CHL | Hospital Padre Hurtado</v>
      </c>
      <c r="C465" s="18"/>
      <c r="D465" s="18"/>
      <c r="E465" s="18" t="str">
        <f>VLOOKUP(A465,All!L$2:N$465,3,FALSE)</f>
        <v>-</v>
      </c>
      <c r="F465" s="18">
        <f>VLOOKUP(A465,All!O$2:P$465,2,FALSE)</f>
        <v>0</v>
      </c>
      <c r="G465" s="18" t="s">
        <v>1175</v>
      </c>
      <c r="H465" s="18">
        <v>0</v>
      </c>
      <c r="I465" s="18">
        <v>0</v>
      </c>
      <c r="J465" s="18">
        <v>0</v>
      </c>
      <c r="K465" s="18">
        <v>0</v>
      </c>
      <c r="L465" s="18">
        <v>0</v>
      </c>
      <c r="M465" s="18">
        <v>0</v>
      </c>
      <c r="N465" s="18">
        <v>0</v>
      </c>
      <c r="O465" s="18">
        <v>0</v>
      </c>
      <c r="P465" s="18">
        <v>0</v>
      </c>
      <c r="Q465" s="18">
        <v>0</v>
      </c>
      <c r="R465" s="18">
        <v>0</v>
      </c>
      <c r="S465" s="18">
        <v>0</v>
      </c>
      <c r="T465" s="18">
        <v>0</v>
      </c>
      <c r="U465" s="18">
        <v>0</v>
      </c>
      <c r="V465" s="18">
        <v>0</v>
      </c>
      <c r="W465" s="18">
        <v>0</v>
      </c>
      <c r="X465" s="18">
        <v>0</v>
      </c>
      <c r="Y465" s="18">
        <v>0</v>
      </c>
      <c r="Z465" s="18">
        <v>0</v>
      </c>
      <c r="AA465" s="18">
        <v>0</v>
      </c>
      <c r="AB465" s="18">
        <v>0</v>
      </c>
      <c r="AC465" s="18">
        <v>0</v>
      </c>
      <c r="AD465" s="18">
        <v>0</v>
      </c>
      <c r="AE465" s="18">
        <v>0</v>
      </c>
      <c r="AF465" s="18" t="s">
        <v>1175</v>
      </c>
      <c r="AG465" s="18">
        <v>0</v>
      </c>
      <c r="AH465" s="18">
        <v>0</v>
      </c>
      <c r="AI465" s="18">
        <v>0</v>
      </c>
      <c r="AJ465" s="18">
        <v>0</v>
      </c>
      <c r="AK465" s="18">
        <v>0</v>
      </c>
      <c r="AL465" s="18">
        <v>0</v>
      </c>
      <c r="AM465" s="18">
        <v>0</v>
      </c>
      <c r="AN465" s="18">
        <v>0</v>
      </c>
      <c r="AO465" s="18">
        <v>0</v>
      </c>
      <c r="AP465" s="21">
        <v>0</v>
      </c>
      <c r="AQ465" s="18">
        <v>0</v>
      </c>
      <c r="AR465" s="18">
        <v>0</v>
      </c>
      <c r="AS465" s="18">
        <v>0</v>
      </c>
      <c r="AT465" s="18">
        <v>0</v>
      </c>
      <c r="AU465" s="18">
        <v>0</v>
      </c>
      <c r="AV465" s="18">
        <v>0</v>
      </c>
      <c r="AW465" s="18">
        <v>0</v>
      </c>
      <c r="AX465" s="18">
        <v>0</v>
      </c>
      <c r="AY465" s="18">
        <v>0</v>
      </c>
      <c r="AZ465" s="18">
        <v>0</v>
      </c>
      <c r="BA465" s="18">
        <v>0</v>
      </c>
      <c r="BB465" s="18">
        <v>0</v>
      </c>
      <c r="BC465" s="18">
        <v>0</v>
      </c>
      <c r="BD465" s="18">
        <v>0</v>
      </c>
      <c r="BE465" s="18">
        <v>0</v>
      </c>
      <c r="BF465" s="18">
        <v>0</v>
      </c>
      <c r="BG465" s="18">
        <v>0</v>
      </c>
      <c r="BH465" s="18">
        <v>0</v>
      </c>
      <c r="BI465" s="18">
        <v>0</v>
      </c>
      <c r="BJ465" s="18">
        <v>0</v>
      </c>
      <c r="BK465" s="18">
        <v>0</v>
      </c>
      <c r="BL465" s="18">
        <v>0</v>
      </c>
      <c r="BM465" s="18">
        <v>0</v>
      </c>
      <c r="BN465" s="18">
        <v>0</v>
      </c>
      <c r="BO465" s="18">
        <v>0</v>
      </c>
      <c r="BP465" s="18">
        <v>0</v>
      </c>
      <c r="BQ465" s="18">
        <v>0</v>
      </c>
      <c r="BR465" s="18">
        <v>0</v>
      </c>
      <c r="BS465" s="18">
        <v>0</v>
      </c>
      <c r="BT465" s="18">
        <v>0</v>
      </c>
      <c r="BU465" s="18">
        <v>0</v>
      </c>
      <c r="BV465" s="18">
        <v>0</v>
      </c>
      <c r="BW465" s="18">
        <v>0</v>
      </c>
      <c r="BX465" s="18">
        <v>0</v>
      </c>
      <c r="BY465" s="18">
        <v>0</v>
      </c>
      <c r="BZ465" s="18">
        <v>0</v>
      </c>
      <c r="CA465" s="18">
        <v>0</v>
      </c>
      <c r="CB465" s="18">
        <v>0</v>
      </c>
      <c r="CC465" s="18">
        <v>0</v>
      </c>
      <c r="CD465" s="18">
        <v>0</v>
      </c>
    </row>
    <row r="466" spans="1:82" s="22" customFormat="1">
      <c r="F466" s="22">
        <f t="shared" ref="F466:AK466" si="0">SUM(F2:F465)</f>
        <v>197</v>
      </c>
      <c r="G466" s="22">
        <f t="shared" si="0"/>
        <v>0</v>
      </c>
      <c r="H466" s="22">
        <f t="shared" si="0"/>
        <v>350</v>
      </c>
      <c r="I466" s="22">
        <f>SUM(I2:I465)</f>
        <v>24</v>
      </c>
      <c r="J466" s="22">
        <f>SUM(J2:J465)</f>
        <v>197</v>
      </c>
      <c r="K466" s="22">
        <f>SUM(K2:K465)</f>
        <v>5</v>
      </c>
      <c r="L466" s="22">
        <f>SUM(L2:L465)</f>
        <v>7</v>
      </c>
      <c r="M466" s="22">
        <f t="shared" si="0"/>
        <v>103</v>
      </c>
      <c r="N466" s="22">
        <f t="shared" si="0"/>
        <v>19</v>
      </c>
      <c r="O466" s="22">
        <f t="shared" si="0"/>
        <v>7</v>
      </c>
      <c r="P466" s="22">
        <f t="shared" si="0"/>
        <v>73</v>
      </c>
      <c r="Q466" s="22">
        <f t="shared" si="0"/>
        <v>2</v>
      </c>
      <c r="R466" s="22">
        <f t="shared" si="0"/>
        <v>55</v>
      </c>
      <c r="S466" s="22">
        <f t="shared" si="0"/>
        <v>30</v>
      </c>
      <c r="T466" s="22">
        <f t="shared" si="0"/>
        <v>22</v>
      </c>
      <c r="U466" s="22">
        <f t="shared" si="0"/>
        <v>9</v>
      </c>
      <c r="V466" s="22">
        <f t="shared" si="0"/>
        <v>18</v>
      </c>
      <c r="W466" s="22">
        <f t="shared" si="0"/>
        <v>9</v>
      </c>
      <c r="X466" s="22">
        <f t="shared" si="0"/>
        <v>6</v>
      </c>
      <c r="Y466" s="22">
        <f t="shared" si="0"/>
        <v>4</v>
      </c>
      <c r="Z466" s="22">
        <f t="shared" si="0"/>
        <v>7</v>
      </c>
      <c r="AA466" s="22">
        <f t="shared" si="0"/>
        <v>8</v>
      </c>
      <c r="AB466" s="22">
        <f t="shared" si="0"/>
        <v>1</v>
      </c>
      <c r="AC466" s="22">
        <f t="shared" si="0"/>
        <v>2</v>
      </c>
      <c r="AD466" s="22">
        <f t="shared" si="0"/>
        <v>1</v>
      </c>
      <c r="AE466" s="22">
        <f t="shared" si="0"/>
        <v>2</v>
      </c>
      <c r="AF466" s="22">
        <f t="shared" si="0"/>
        <v>0</v>
      </c>
      <c r="AG466" s="22">
        <f t="shared" si="0"/>
        <v>207</v>
      </c>
      <c r="AH466" s="22">
        <f t="shared" si="0"/>
        <v>174</v>
      </c>
      <c r="AI466" s="22">
        <f t="shared" si="0"/>
        <v>175</v>
      </c>
      <c r="AJ466" s="22">
        <f t="shared" si="0"/>
        <v>140</v>
      </c>
      <c r="AK466" s="22">
        <f t="shared" si="0"/>
        <v>138</v>
      </c>
      <c r="AL466" s="22">
        <f t="shared" ref="AL466:BR466" si="1">SUM(AL2:AL465)</f>
        <v>109</v>
      </c>
      <c r="AM466" s="22">
        <f t="shared" si="1"/>
        <v>102</v>
      </c>
      <c r="AN466" s="22">
        <f t="shared" ref="AN466:AV466" si="2">SUM(AN2:AN465)</f>
        <v>38</v>
      </c>
      <c r="AO466" s="22">
        <f t="shared" si="2"/>
        <v>22</v>
      </c>
      <c r="AP466" s="22">
        <f t="shared" si="2"/>
        <v>12</v>
      </c>
      <c r="AQ466" s="22">
        <f t="shared" si="2"/>
        <v>23</v>
      </c>
      <c r="AR466" s="22">
        <f t="shared" si="2"/>
        <v>14</v>
      </c>
      <c r="AS466" s="22">
        <f t="shared" si="2"/>
        <v>104</v>
      </c>
      <c r="AT466" s="22">
        <f t="shared" si="2"/>
        <v>5</v>
      </c>
      <c r="AU466" s="22">
        <f t="shared" si="2"/>
        <v>4</v>
      </c>
      <c r="AV466" s="22">
        <f t="shared" si="2"/>
        <v>2</v>
      </c>
      <c r="AW466" s="22">
        <f t="shared" si="1"/>
        <v>69</v>
      </c>
      <c r="AX466" s="22">
        <f t="shared" si="1"/>
        <v>48</v>
      </c>
      <c r="AY466" s="22">
        <f t="shared" si="1"/>
        <v>48</v>
      </c>
      <c r="AZ466" s="22">
        <f t="shared" si="1"/>
        <v>25</v>
      </c>
      <c r="BA466" s="22">
        <f t="shared" si="1"/>
        <v>30</v>
      </c>
      <c r="BB466" s="22">
        <f t="shared" si="1"/>
        <v>25</v>
      </c>
      <c r="BC466" s="22">
        <f t="shared" si="1"/>
        <v>18</v>
      </c>
      <c r="BD466" s="22">
        <f t="shared" si="1"/>
        <v>17</v>
      </c>
      <c r="BE466" s="22">
        <f t="shared" si="1"/>
        <v>16</v>
      </c>
      <c r="BF466" s="22">
        <f t="shared" si="1"/>
        <v>8</v>
      </c>
      <c r="BG466" s="22">
        <f t="shared" si="1"/>
        <v>7</v>
      </c>
      <c r="BH466" s="22">
        <f t="shared" si="1"/>
        <v>6</v>
      </c>
      <c r="BI466" s="22">
        <f t="shared" si="1"/>
        <v>5</v>
      </c>
      <c r="BJ466" s="22">
        <f t="shared" si="1"/>
        <v>4</v>
      </c>
      <c r="BK466" s="22">
        <f t="shared" si="1"/>
        <v>4</v>
      </c>
      <c r="BL466" s="22">
        <f t="shared" si="1"/>
        <v>3</v>
      </c>
      <c r="BM466" s="22">
        <f t="shared" si="1"/>
        <v>2</v>
      </c>
      <c r="BN466" s="22">
        <f t="shared" si="1"/>
        <v>1</v>
      </c>
      <c r="BO466" s="22">
        <f t="shared" si="1"/>
        <v>1</v>
      </c>
      <c r="BP466" s="22">
        <f t="shared" si="1"/>
        <v>1</v>
      </c>
      <c r="BQ466" s="22">
        <f t="shared" si="1"/>
        <v>3</v>
      </c>
      <c r="BR466" s="22">
        <f t="shared" si="1"/>
        <v>1</v>
      </c>
      <c r="BS466" s="22">
        <f t="shared" ref="BS466:CD466" si="3">SUM(BS2:BS465)</f>
        <v>1</v>
      </c>
      <c r="BT466" s="22">
        <f t="shared" si="3"/>
        <v>-176</v>
      </c>
      <c r="BU466" s="22">
        <f t="shared" si="3"/>
        <v>1</v>
      </c>
      <c r="BV466" s="22">
        <f t="shared" si="3"/>
        <v>1</v>
      </c>
      <c r="BW466" s="22">
        <f t="shared" si="3"/>
        <v>1</v>
      </c>
      <c r="BX466" s="22">
        <f t="shared" si="3"/>
        <v>5</v>
      </c>
      <c r="BY466" s="22">
        <f t="shared" si="3"/>
        <v>1</v>
      </c>
      <c r="BZ466" s="22">
        <f t="shared" si="3"/>
        <v>1</v>
      </c>
      <c r="CA466" s="22">
        <f t="shared" si="3"/>
        <v>-1</v>
      </c>
      <c r="CB466" s="22">
        <f t="shared" si="3"/>
        <v>-1</v>
      </c>
      <c r="CC466" s="22">
        <f t="shared" si="3"/>
        <v>1</v>
      </c>
      <c r="CD466" s="22">
        <f t="shared" si="3"/>
        <v>1</v>
      </c>
    </row>
  </sheetData>
  <autoFilter ref="A1:CD466" xr:uid="{9C6E446F-2127-4AE3-BBDB-CBFCDDF2D49F}">
    <sortState xmlns:xlrd2="http://schemas.microsoft.com/office/spreadsheetml/2017/richdata2" ref="A2:CD466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53A2-0761-4697-835F-52C62B540213}">
  <dimension ref="A2:G465"/>
  <sheetViews>
    <sheetView topLeftCell="B3" workbookViewId="0">
      <selection activeCell="B3" sqref="B3"/>
    </sheetView>
  </sheetViews>
  <sheetFormatPr defaultRowHeight="15"/>
  <sheetData>
    <row r="2" spans="1:7">
      <c r="A2" t="s">
        <v>1009</v>
      </c>
      <c r="B2" s="7" t="s">
        <v>1010</v>
      </c>
      <c r="C2">
        <v>1</v>
      </c>
      <c r="D2" t="s">
        <v>1687</v>
      </c>
      <c r="E2">
        <v>0</v>
      </c>
      <c r="F2">
        <v>1</v>
      </c>
      <c r="G2">
        <v>0</v>
      </c>
    </row>
    <row r="3" spans="1:7">
      <c r="A3" t="s">
        <v>1017</v>
      </c>
      <c r="B3" s="7" t="s">
        <v>1018</v>
      </c>
      <c r="C3">
        <v>1</v>
      </c>
      <c r="D3" t="s">
        <v>1687</v>
      </c>
      <c r="E3">
        <v>0</v>
      </c>
      <c r="F3">
        <v>1</v>
      </c>
      <c r="G3">
        <v>0</v>
      </c>
    </row>
    <row r="4" spans="1:7">
      <c r="A4" t="s">
        <v>1019</v>
      </c>
      <c r="B4" s="7" t="s">
        <v>1020</v>
      </c>
      <c r="C4">
        <v>1</v>
      </c>
      <c r="D4" t="s">
        <v>1687</v>
      </c>
      <c r="E4">
        <v>0</v>
      </c>
      <c r="F4">
        <v>1</v>
      </c>
      <c r="G4">
        <v>0</v>
      </c>
    </row>
    <row r="5" spans="1:7">
      <c r="A5" t="s">
        <v>1021</v>
      </c>
      <c r="B5" s="7" t="s">
        <v>1020</v>
      </c>
      <c r="C5">
        <v>1</v>
      </c>
      <c r="D5" t="s">
        <v>1687</v>
      </c>
      <c r="E5">
        <v>0</v>
      </c>
      <c r="F5">
        <v>1</v>
      </c>
      <c r="G5">
        <v>0</v>
      </c>
    </row>
    <row r="6" spans="1:7">
      <c r="A6" t="s">
        <v>1022</v>
      </c>
      <c r="B6" s="7" t="s">
        <v>1023</v>
      </c>
      <c r="C6">
        <v>1</v>
      </c>
      <c r="D6" t="s">
        <v>1687</v>
      </c>
      <c r="E6">
        <v>0</v>
      </c>
      <c r="F6">
        <v>1</v>
      </c>
      <c r="G6">
        <v>0</v>
      </c>
    </row>
    <row r="7" spans="1:7">
      <c r="A7" t="s">
        <v>1024</v>
      </c>
      <c r="B7" s="7" t="s">
        <v>1025</v>
      </c>
      <c r="C7">
        <v>1</v>
      </c>
      <c r="D7" t="s">
        <v>1687</v>
      </c>
      <c r="E7">
        <v>0</v>
      </c>
      <c r="F7">
        <v>1</v>
      </c>
      <c r="G7">
        <v>0</v>
      </c>
    </row>
    <row r="8" spans="1:7">
      <c r="A8" t="s">
        <v>1026</v>
      </c>
      <c r="B8" s="7" t="s">
        <v>1027</v>
      </c>
      <c r="C8">
        <v>1</v>
      </c>
      <c r="D8" t="s">
        <v>1687</v>
      </c>
      <c r="E8">
        <v>0</v>
      </c>
      <c r="F8">
        <v>1</v>
      </c>
      <c r="G8">
        <v>0</v>
      </c>
    </row>
    <row r="9" spans="1:7">
      <c r="A9" t="s">
        <v>1028</v>
      </c>
      <c r="B9" s="7" t="s">
        <v>1029</v>
      </c>
      <c r="C9">
        <v>1</v>
      </c>
      <c r="D9" t="s">
        <v>1687</v>
      </c>
      <c r="E9">
        <v>0</v>
      </c>
      <c r="F9">
        <v>1</v>
      </c>
      <c r="G9">
        <v>0</v>
      </c>
    </row>
    <row r="10" spans="1:7">
      <c r="A10" t="s">
        <v>1030</v>
      </c>
      <c r="B10" s="7" t="s">
        <v>1029</v>
      </c>
      <c r="C10">
        <v>1</v>
      </c>
      <c r="D10" t="s">
        <v>1687</v>
      </c>
      <c r="E10">
        <v>0</v>
      </c>
      <c r="F10">
        <v>1</v>
      </c>
      <c r="G10">
        <v>0</v>
      </c>
    </row>
    <row r="11" spans="1:7">
      <c r="A11" t="s">
        <v>1031</v>
      </c>
      <c r="B11" s="7" t="s">
        <v>1032</v>
      </c>
      <c r="C11">
        <v>1</v>
      </c>
      <c r="D11" t="s">
        <v>1687</v>
      </c>
      <c r="E11">
        <v>0</v>
      </c>
      <c r="F11">
        <v>1</v>
      </c>
      <c r="G11">
        <v>0</v>
      </c>
    </row>
    <row r="12" spans="1:7">
      <c r="A12" t="s">
        <v>1033</v>
      </c>
      <c r="B12" s="7" t="s">
        <v>1034</v>
      </c>
      <c r="C12">
        <v>1</v>
      </c>
      <c r="D12" t="s">
        <v>1687</v>
      </c>
      <c r="E12">
        <v>0</v>
      </c>
      <c r="F12">
        <v>1</v>
      </c>
      <c r="G12">
        <v>0</v>
      </c>
    </row>
    <row r="13" spans="1:7">
      <c r="A13" t="s">
        <v>1035</v>
      </c>
      <c r="B13" s="7" t="s">
        <v>1036</v>
      </c>
      <c r="C13">
        <v>1</v>
      </c>
      <c r="D13" t="s">
        <v>1687</v>
      </c>
      <c r="E13">
        <v>0</v>
      </c>
      <c r="F13">
        <v>1</v>
      </c>
      <c r="G13">
        <v>0</v>
      </c>
    </row>
    <row r="14" spans="1:7">
      <c r="A14" t="s">
        <v>1037</v>
      </c>
      <c r="B14" s="7" t="s">
        <v>1038</v>
      </c>
      <c r="C14">
        <v>1</v>
      </c>
      <c r="D14" t="s">
        <v>1687</v>
      </c>
      <c r="E14">
        <v>0</v>
      </c>
      <c r="F14">
        <v>1</v>
      </c>
      <c r="G14">
        <v>0</v>
      </c>
    </row>
    <row r="15" spans="1:7">
      <c r="A15" t="s">
        <v>1039</v>
      </c>
      <c r="B15" s="7" t="s">
        <v>1040</v>
      </c>
      <c r="C15">
        <v>1</v>
      </c>
      <c r="D15" t="s">
        <v>1687</v>
      </c>
      <c r="E15">
        <v>0</v>
      </c>
      <c r="F15">
        <v>1</v>
      </c>
      <c r="G15">
        <v>0</v>
      </c>
    </row>
    <row r="16" spans="1:7">
      <c r="A16" t="s">
        <v>1041</v>
      </c>
      <c r="B16" s="7" t="s">
        <v>1042</v>
      </c>
      <c r="C16">
        <v>1</v>
      </c>
      <c r="D16" t="s">
        <v>1687</v>
      </c>
      <c r="E16">
        <v>0</v>
      </c>
      <c r="F16">
        <v>1</v>
      </c>
      <c r="G16">
        <v>0</v>
      </c>
    </row>
    <row r="17" spans="1:7">
      <c r="A17" t="s">
        <v>1043</v>
      </c>
      <c r="B17" s="7" t="s">
        <v>1044</v>
      </c>
      <c r="C17">
        <v>1</v>
      </c>
      <c r="D17" t="s">
        <v>1687</v>
      </c>
      <c r="E17">
        <v>0</v>
      </c>
      <c r="F17">
        <v>1</v>
      </c>
      <c r="G17">
        <v>0</v>
      </c>
    </row>
    <row r="18" spans="1:7">
      <c r="A18" t="s">
        <v>1045</v>
      </c>
      <c r="B18" s="7" t="s">
        <v>1046</v>
      </c>
      <c r="C18">
        <v>1</v>
      </c>
      <c r="D18" t="s">
        <v>1687</v>
      </c>
      <c r="E18">
        <v>0</v>
      </c>
      <c r="F18">
        <v>1</v>
      </c>
      <c r="G18">
        <v>0</v>
      </c>
    </row>
    <row r="19" spans="1:7">
      <c r="A19" t="s">
        <v>1047</v>
      </c>
      <c r="B19" s="7" t="s">
        <v>1048</v>
      </c>
      <c r="C19">
        <v>1</v>
      </c>
      <c r="D19" t="s">
        <v>1687</v>
      </c>
      <c r="E19">
        <v>0</v>
      </c>
      <c r="F19">
        <v>1</v>
      </c>
      <c r="G19">
        <v>0</v>
      </c>
    </row>
    <row r="20" spans="1:7">
      <c r="A20" t="s">
        <v>1049</v>
      </c>
      <c r="B20" s="7" t="s">
        <v>1050</v>
      </c>
      <c r="C20">
        <v>1</v>
      </c>
      <c r="D20" t="s">
        <v>1687</v>
      </c>
      <c r="E20">
        <v>0</v>
      </c>
      <c r="F20">
        <v>1</v>
      </c>
      <c r="G20">
        <v>0</v>
      </c>
    </row>
    <row r="21" spans="1:7">
      <c r="A21" t="s">
        <v>1051</v>
      </c>
      <c r="B21" s="7" t="s">
        <v>1052</v>
      </c>
      <c r="C21">
        <v>1</v>
      </c>
      <c r="D21" t="s">
        <v>1687</v>
      </c>
      <c r="E21">
        <v>0</v>
      </c>
      <c r="F21">
        <v>1</v>
      </c>
      <c r="G21">
        <v>0</v>
      </c>
    </row>
    <row r="22" spans="1:7">
      <c r="A22" t="s">
        <v>1053</v>
      </c>
      <c r="B22" s="7" t="s">
        <v>1054</v>
      </c>
      <c r="C22">
        <v>1</v>
      </c>
      <c r="D22" t="s">
        <v>1687</v>
      </c>
      <c r="E22">
        <v>0</v>
      </c>
      <c r="F22">
        <v>1</v>
      </c>
      <c r="G22">
        <v>0</v>
      </c>
    </row>
    <row r="23" spans="1:7">
      <c r="A23" t="s">
        <v>1055</v>
      </c>
      <c r="B23" s="7" t="s">
        <v>1056</v>
      </c>
      <c r="C23">
        <v>1</v>
      </c>
      <c r="D23" t="s">
        <v>1687</v>
      </c>
      <c r="E23">
        <v>0</v>
      </c>
      <c r="F23">
        <v>1</v>
      </c>
      <c r="G23">
        <v>0</v>
      </c>
    </row>
    <row r="24" spans="1:7">
      <c r="A24" t="s">
        <v>1057</v>
      </c>
      <c r="B24" s="7" t="s">
        <v>1058</v>
      </c>
      <c r="C24">
        <v>1</v>
      </c>
      <c r="D24" t="s">
        <v>1687</v>
      </c>
      <c r="E24">
        <v>0</v>
      </c>
      <c r="F24">
        <v>1</v>
      </c>
      <c r="G24">
        <v>0</v>
      </c>
    </row>
    <row r="25" spans="1:7">
      <c r="A25" t="s">
        <v>1059</v>
      </c>
      <c r="B25" s="7" t="s">
        <v>1060</v>
      </c>
      <c r="C25">
        <v>1</v>
      </c>
      <c r="D25" t="s">
        <v>1687</v>
      </c>
      <c r="E25">
        <v>0</v>
      </c>
      <c r="F25">
        <v>1</v>
      </c>
      <c r="G25">
        <v>0</v>
      </c>
    </row>
    <row r="26" spans="1:7">
      <c r="A26" t="s">
        <v>1061</v>
      </c>
      <c r="B26" s="7" t="s">
        <v>1062</v>
      </c>
      <c r="C26">
        <v>1</v>
      </c>
      <c r="D26" t="s">
        <v>1687</v>
      </c>
      <c r="E26">
        <v>0</v>
      </c>
      <c r="F26">
        <v>1</v>
      </c>
      <c r="G26">
        <v>0</v>
      </c>
    </row>
    <row r="27" spans="1:7">
      <c r="A27" t="s">
        <v>1063</v>
      </c>
      <c r="B27" s="7" t="s">
        <v>1062</v>
      </c>
      <c r="C27">
        <v>1</v>
      </c>
      <c r="D27" t="s">
        <v>1687</v>
      </c>
      <c r="E27">
        <v>0</v>
      </c>
      <c r="F27">
        <v>1</v>
      </c>
      <c r="G27">
        <v>0</v>
      </c>
    </row>
    <row r="28" spans="1:7">
      <c r="A28" t="s">
        <v>1064</v>
      </c>
      <c r="B28" s="7" t="s">
        <v>1065</v>
      </c>
      <c r="C28">
        <v>1</v>
      </c>
      <c r="D28" t="s">
        <v>1687</v>
      </c>
      <c r="E28">
        <v>0</v>
      </c>
      <c r="F28">
        <v>1</v>
      </c>
      <c r="G28">
        <v>0</v>
      </c>
    </row>
    <row r="29" spans="1:7">
      <c r="A29" t="s">
        <v>1066</v>
      </c>
      <c r="B29" s="7" t="s">
        <v>1065</v>
      </c>
      <c r="C29">
        <v>1</v>
      </c>
      <c r="D29" t="s">
        <v>1687</v>
      </c>
      <c r="E29">
        <v>0</v>
      </c>
      <c r="F29">
        <v>1</v>
      </c>
      <c r="G29">
        <v>0</v>
      </c>
    </row>
    <row r="30" spans="1:7">
      <c r="A30" t="s">
        <v>1067</v>
      </c>
      <c r="B30" s="7" t="s">
        <v>1065</v>
      </c>
      <c r="C30">
        <v>1</v>
      </c>
      <c r="D30" t="s">
        <v>1687</v>
      </c>
      <c r="E30">
        <v>0</v>
      </c>
      <c r="F30">
        <v>1</v>
      </c>
      <c r="G30">
        <v>0</v>
      </c>
    </row>
    <row r="31" spans="1:7">
      <c r="A31" t="s">
        <v>1068</v>
      </c>
      <c r="B31" s="7" t="s">
        <v>1069</v>
      </c>
      <c r="C31">
        <v>1</v>
      </c>
      <c r="D31" t="s">
        <v>1687</v>
      </c>
      <c r="E31">
        <v>0</v>
      </c>
      <c r="F31">
        <v>1</v>
      </c>
      <c r="G31">
        <v>0</v>
      </c>
    </row>
    <row r="32" spans="1:7">
      <c r="A32" t="s">
        <v>1070</v>
      </c>
      <c r="B32" s="7" t="s">
        <v>1071</v>
      </c>
      <c r="C32">
        <v>1</v>
      </c>
      <c r="D32" t="s">
        <v>1687</v>
      </c>
      <c r="E32">
        <v>0</v>
      </c>
      <c r="F32">
        <v>1</v>
      </c>
      <c r="G32">
        <v>0</v>
      </c>
    </row>
    <row r="33" spans="1:7">
      <c r="A33" t="s">
        <v>1072</v>
      </c>
      <c r="B33" s="7" t="s">
        <v>1071</v>
      </c>
      <c r="C33">
        <v>1</v>
      </c>
      <c r="D33" t="s">
        <v>1687</v>
      </c>
      <c r="E33">
        <v>0</v>
      </c>
      <c r="F33">
        <v>1</v>
      </c>
      <c r="G33">
        <v>0</v>
      </c>
    </row>
    <row r="34" spans="1:7">
      <c r="A34" t="s">
        <v>1073</v>
      </c>
      <c r="B34" s="7" t="s">
        <v>1074</v>
      </c>
      <c r="C34">
        <v>1</v>
      </c>
      <c r="D34" t="s">
        <v>1687</v>
      </c>
      <c r="E34">
        <v>0</v>
      </c>
      <c r="F34">
        <v>1</v>
      </c>
      <c r="G34">
        <v>0</v>
      </c>
    </row>
    <row r="35" spans="1:7">
      <c r="A35" t="s">
        <v>1075</v>
      </c>
      <c r="B35" s="7" t="s">
        <v>1076</v>
      </c>
      <c r="C35">
        <v>1</v>
      </c>
      <c r="D35" t="s">
        <v>1687</v>
      </c>
      <c r="E35">
        <v>0</v>
      </c>
      <c r="F35">
        <v>1</v>
      </c>
      <c r="G35">
        <v>0</v>
      </c>
    </row>
    <row r="36" spans="1:7">
      <c r="A36" t="s">
        <v>1077</v>
      </c>
      <c r="B36" s="7" t="s">
        <v>1076</v>
      </c>
      <c r="C36">
        <v>1</v>
      </c>
      <c r="D36" t="s">
        <v>1687</v>
      </c>
      <c r="E36">
        <v>0</v>
      </c>
      <c r="F36">
        <v>1</v>
      </c>
      <c r="G36">
        <v>0</v>
      </c>
    </row>
    <row r="37" spans="1:7">
      <c r="A37" t="s">
        <v>1078</v>
      </c>
      <c r="B37" s="7" t="s">
        <v>1079</v>
      </c>
      <c r="C37">
        <v>1</v>
      </c>
      <c r="D37" t="s">
        <v>1687</v>
      </c>
      <c r="E37">
        <v>0</v>
      </c>
      <c r="F37">
        <v>1</v>
      </c>
      <c r="G37">
        <v>0</v>
      </c>
    </row>
    <row r="38" spans="1:7">
      <c r="A38" t="s">
        <v>1080</v>
      </c>
      <c r="B38" s="7" t="s">
        <v>1079</v>
      </c>
      <c r="C38">
        <v>1</v>
      </c>
      <c r="D38" t="s">
        <v>1687</v>
      </c>
      <c r="E38">
        <v>0</v>
      </c>
      <c r="F38">
        <v>1</v>
      </c>
      <c r="G38">
        <v>0</v>
      </c>
    </row>
    <row r="39" spans="1:7">
      <c r="A39" t="s">
        <v>1081</v>
      </c>
      <c r="B39" s="7" t="s">
        <v>1079</v>
      </c>
      <c r="C39">
        <v>1</v>
      </c>
      <c r="D39" t="s">
        <v>1687</v>
      </c>
      <c r="E39">
        <v>0</v>
      </c>
      <c r="F39">
        <v>1</v>
      </c>
      <c r="G39">
        <v>0</v>
      </c>
    </row>
    <row r="40" spans="1:7">
      <c r="A40" t="s">
        <v>1082</v>
      </c>
      <c r="B40" s="7" t="s">
        <v>1083</v>
      </c>
      <c r="C40">
        <v>1</v>
      </c>
      <c r="D40" t="s">
        <v>1687</v>
      </c>
      <c r="E40">
        <v>0</v>
      </c>
      <c r="F40">
        <v>1</v>
      </c>
      <c r="G40">
        <v>0</v>
      </c>
    </row>
    <row r="41" spans="1:7">
      <c r="A41" t="s">
        <v>1084</v>
      </c>
      <c r="B41" s="7" t="s">
        <v>1085</v>
      </c>
      <c r="C41">
        <v>1</v>
      </c>
      <c r="D41" t="s">
        <v>1687</v>
      </c>
      <c r="E41">
        <v>0</v>
      </c>
      <c r="F41">
        <v>1</v>
      </c>
      <c r="G41">
        <v>0</v>
      </c>
    </row>
    <row r="42" spans="1:7">
      <c r="A42" t="s">
        <v>1086</v>
      </c>
      <c r="B42" s="7" t="s">
        <v>1087</v>
      </c>
      <c r="C42">
        <v>1</v>
      </c>
      <c r="D42" t="s">
        <v>1687</v>
      </c>
      <c r="E42">
        <v>0</v>
      </c>
      <c r="F42">
        <v>1</v>
      </c>
      <c r="G42">
        <v>0</v>
      </c>
    </row>
    <row r="43" spans="1:7">
      <c r="A43" t="s">
        <v>1088</v>
      </c>
      <c r="B43" s="7" t="s">
        <v>1089</v>
      </c>
      <c r="C43">
        <v>1</v>
      </c>
      <c r="D43" t="s">
        <v>1687</v>
      </c>
      <c r="E43">
        <v>0</v>
      </c>
      <c r="F43">
        <v>1</v>
      </c>
      <c r="G43">
        <v>0</v>
      </c>
    </row>
    <row r="44" spans="1:7">
      <c r="A44" t="s">
        <v>1090</v>
      </c>
      <c r="B44" s="7" t="s">
        <v>1091</v>
      </c>
      <c r="C44">
        <v>1</v>
      </c>
      <c r="D44" t="s">
        <v>1687</v>
      </c>
      <c r="E44">
        <v>0</v>
      </c>
      <c r="F44">
        <v>1</v>
      </c>
      <c r="G44">
        <v>0</v>
      </c>
    </row>
    <row r="45" spans="1:7">
      <c r="A45" t="s">
        <v>1092</v>
      </c>
      <c r="B45" s="7" t="s">
        <v>1093</v>
      </c>
      <c r="C45">
        <v>1</v>
      </c>
      <c r="D45" t="s">
        <v>1687</v>
      </c>
      <c r="E45">
        <v>0</v>
      </c>
      <c r="F45">
        <v>1</v>
      </c>
      <c r="G45">
        <v>0</v>
      </c>
    </row>
    <row r="46" spans="1:7">
      <c r="A46" t="s">
        <v>1094</v>
      </c>
      <c r="B46" s="7" t="s">
        <v>1095</v>
      </c>
      <c r="C46">
        <v>1</v>
      </c>
      <c r="D46" t="s">
        <v>1687</v>
      </c>
      <c r="E46">
        <v>0</v>
      </c>
      <c r="F46">
        <v>1</v>
      </c>
      <c r="G46">
        <v>0</v>
      </c>
    </row>
    <row r="47" spans="1:7">
      <c r="A47" t="s">
        <v>1096</v>
      </c>
      <c r="B47" s="7" t="s">
        <v>1097</v>
      </c>
      <c r="C47">
        <v>1</v>
      </c>
      <c r="D47" t="s">
        <v>1687</v>
      </c>
      <c r="E47">
        <v>0</v>
      </c>
      <c r="F47">
        <v>1</v>
      </c>
      <c r="G47">
        <v>0</v>
      </c>
    </row>
    <row r="48" spans="1:7">
      <c r="A48" t="s">
        <v>1098</v>
      </c>
      <c r="B48" s="7" t="s">
        <v>1099</v>
      </c>
      <c r="C48">
        <v>1</v>
      </c>
      <c r="D48" t="s">
        <v>1687</v>
      </c>
      <c r="E48">
        <v>0</v>
      </c>
      <c r="F48">
        <v>1</v>
      </c>
      <c r="G48">
        <v>0</v>
      </c>
    </row>
    <row r="49" spans="1:7">
      <c r="A49" t="s">
        <v>1100</v>
      </c>
      <c r="B49" s="7" t="s">
        <v>1101</v>
      </c>
      <c r="C49">
        <v>1</v>
      </c>
      <c r="D49" t="s">
        <v>1687</v>
      </c>
      <c r="E49">
        <v>0</v>
      </c>
      <c r="F49">
        <v>1</v>
      </c>
      <c r="G49">
        <v>0</v>
      </c>
    </row>
    <row r="50" spans="1:7">
      <c r="A50" t="s">
        <v>1102</v>
      </c>
      <c r="B50" s="7" t="s">
        <v>1103</v>
      </c>
      <c r="C50">
        <v>1</v>
      </c>
      <c r="D50" t="s">
        <v>1687</v>
      </c>
      <c r="E50">
        <v>0</v>
      </c>
      <c r="F50">
        <v>1</v>
      </c>
      <c r="G50">
        <v>0</v>
      </c>
    </row>
    <row r="51" spans="1:7">
      <c r="A51" t="s">
        <v>1104</v>
      </c>
      <c r="B51" s="7" t="s">
        <v>1105</v>
      </c>
      <c r="C51">
        <v>1</v>
      </c>
      <c r="D51" t="s">
        <v>1687</v>
      </c>
      <c r="E51">
        <v>0</v>
      </c>
      <c r="F51">
        <v>1</v>
      </c>
      <c r="G51">
        <v>0</v>
      </c>
    </row>
    <row r="52" spans="1:7">
      <c r="A52" t="s">
        <v>1106</v>
      </c>
      <c r="B52" s="7" t="s">
        <v>1107</v>
      </c>
      <c r="C52">
        <v>1</v>
      </c>
      <c r="D52" t="s">
        <v>1687</v>
      </c>
      <c r="E52">
        <v>0</v>
      </c>
      <c r="F52">
        <v>1</v>
      </c>
      <c r="G52">
        <v>0</v>
      </c>
    </row>
    <row r="53" spans="1:7">
      <c r="A53" t="s">
        <v>1108</v>
      </c>
      <c r="B53" s="7" t="s">
        <v>1107</v>
      </c>
      <c r="C53">
        <v>1</v>
      </c>
      <c r="D53" t="s">
        <v>1687</v>
      </c>
      <c r="E53">
        <v>0</v>
      </c>
      <c r="F53">
        <v>1</v>
      </c>
      <c r="G53">
        <v>0</v>
      </c>
    </row>
    <row r="54" spans="1:7">
      <c r="A54" t="s">
        <v>1109</v>
      </c>
      <c r="B54" s="7" t="s">
        <v>1097</v>
      </c>
      <c r="C54">
        <v>1</v>
      </c>
      <c r="D54" t="s">
        <v>1687</v>
      </c>
      <c r="E54">
        <v>0</v>
      </c>
      <c r="F54">
        <v>1</v>
      </c>
      <c r="G54">
        <v>0</v>
      </c>
    </row>
    <row r="55" spans="1:7">
      <c r="A55" t="s">
        <v>1110</v>
      </c>
      <c r="B55" s="7" t="s">
        <v>1111</v>
      </c>
      <c r="C55">
        <v>1</v>
      </c>
      <c r="D55" t="s">
        <v>1687</v>
      </c>
      <c r="E55">
        <v>0</v>
      </c>
      <c r="F55">
        <v>1</v>
      </c>
      <c r="G55">
        <v>0</v>
      </c>
    </row>
    <row r="56" spans="1:7">
      <c r="A56" t="s">
        <v>1112</v>
      </c>
      <c r="B56" s="7" t="s">
        <v>1113</v>
      </c>
      <c r="C56">
        <v>1</v>
      </c>
      <c r="D56" t="s">
        <v>1687</v>
      </c>
      <c r="E56">
        <v>0</v>
      </c>
      <c r="F56">
        <v>1</v>
      </c>
      <c r="G56">
        <v>0</v>
      </c>
    </row>
    <row r="57" spans="1:7">
      <c r="A57" t="s">
        <v>1114</v>
      </c>
      <c r="B57" s="7" t="s">
        <v>1115</v>
      </c>
      <c r="C57">
        <v>1</v>
      </c>
      <c r="D57" t="s">
        <v>1687</v>
      </c>
      <c r="E57">
        <v>0</v>
      </c>
      <c r="F57">
        <v>1</v>
      </c>
      <c r="G57">
        <v>0</v>
      </c>
    </row>
    <row r="58" spans="1:7">
      <c r="A58" t="s">
        <v>1116</v>
      </c>
      <c r="B58" s="7" t="s">
        <v>1117</v>
      </c>
      <c r="C58">
        <v>1</v>
      </c>
      <c r="D58" t="s">
        <v>1687</v>
      </c>
      <c r="E58">
        <v>0</v>
      </c>
      <c r="F58">
        <v>1</v>
      </c>
      <c r="G58">
        <v>0</v>
      </c>
    </row>
    <row r="59" spans="1:7">
      <c r="A59" t="s">
        <v>1118</v>
      </c>
      <c r="B59" s="7" t="s">
        <v>1117</v>
      </c>
      <c r="C59">
        <v>1</v>
      </c>
      <c r="D59" t="s">
        <v>1687</v>
      </c>
      <c r="E59">
        <v>0</v>
      </c>
      <c r="F59">
        <v>1</v>
      </c>
      <c r="G59">
        <v>0</v>
      </c>
    </row>
    <row r="60" spans="1:7">
      <c r="A60" t="s">
        <v>1119</v>
      </c>
      <c r="B60" s="7" t="s">
        <v>1120</v>
      </c>
      <c r="C60">
        <v>1</v>
      </c>
      <c r="D60" t="s">
        <v>1687</v>
      </c>
      <c r="E60">
        <v>0</v>
      </c>
      <c r="F60">
        <v>1</v>
      </c>
      <c r="G60">
        <v>0</v>
      </c>
    </row>
    <row r="61" spans="1:7">
      <c r="A61" t="s">
        <v>1121</v>
      </c>
      <c r="B61" s="7" t="s">
        <v>1065</v>
      </c>
      <c r="C61">
        <v>1</v>
      </c>
      <c r="D61" t="s">
        <v>1687</v>
      </c>
      <c r="E61">
        <v>0</v>
      </c>
      <c r="F61">
        <v>1</v>
      </c>
      <c r="G61">
        <v>0</v>
      </c>
    </row>
    <row r="62" spans="1:7">
      <c r="A62" t="s">
        <v>1122</v>
      </c>
      <c r="B62" s="7" t="s">
        <v>1123</v>
      </c>
      <c r="C62">
        <v>1</v>
      </c>
      <c r="D62" t="s">
        <v>1687</v>
      </c>
      <c r="E62">
        <v>0</v>
      </c>
      <c r="F62">
        <v>1</v>
      </c>
      <c r="G62">
        <v>0</v>
      </c>
    </row>
    <row r="63" spans="1:7">
      <c r="A63" t="s">
        <v>1124</v>
      </c>
      <c r="B63" s="7" t="s">
        <v>1125</v>
      </c>
      <c r="C63">
        <v>1</v>
      </c>
      <c r="D63" t="s">
        <v>1687</v>
      </c>
      <c r="E63">
        <v>0</v>
      </c>
      <c r="F63">
        <v>1</v>
      </c>
      <c r="G63">
        <v>0</v>
      </c>
    </row>
    <row r="64" spans="1:7">
      <c r="A64" t="s">
        <v>1126</v>
      </c>
      <c r="B64" s="7" t="s">
        <v>1107</v>
      </c>
      <c r="C64">
        <v>1</v>
      </c>
      <c r="D64" t="s">
        <v>1687</v>
      </c>
      <c r="E64">
        <v>0</v>
      </c>
      <c r="F64">
        <v>1</v>
      </c>
      <c r="G64">
        <v>0</v>
      </c>
    </row>
    <row r="65" spans="1:7">
      <c r="A65" t="s">
        <v>1127</v>
      </c>
      <c r="B65" s="7" t="s">
        <v>1128</v>
      </c>
      <c r="C65">
        <v>1</v>
      </c>
      <c r="D65" t="s">
        <v>1687</v>
      </c>
      <c r="E65">
        <v>0</v>
      </c>
      <c r="F65">
        <v>1</v>
      </c>
      <c r="G65">
        <v>0</v>
      </c>
    </row>
    <row r="66" spans="1:7">
      <c r="A66" t="s">
        <v>1129</v>
      </c>
      <c r="B66" s="7" t="s">
        <v>1130</v>
      </c>
      <c r="C66">
        <v>1</v>
      </c>
      <c r="D66" t="s">
        <v>1687</v>
      </c>
      <c r="E66">
        <v>0</v>
      </c>
      <c r="F66">
        <v>1</v>
      </c>
      <c r="G66">
        <v>0</v>
      </c>
    </row>
    <row r="67" spans="1:7">
      <c r="A67" t="s">
        <v>1131</v>
      </c>
      <c r="B67" s="7" t="s">
        <v>1130</v>
      </c>
      <c r="C67">
        <v>1</v>
      </c>
      <c r="D67" t="s">
        <v>1687</v>
      </c>
      <c r="E67">
        <v>0</v>
      </c>
      <c r="F67">
        <v>1</v>
      </c>
      <c r="G67">
        <v>0</v>
      </c>
    </row>
    <row r="68" spans="1:7">
      <c r="A68" t="s">
        <v>1132</v>
      </c>
      <c r="B68" s="7" t="s">
        <v>1133</v>
      </c>
      <c r="C68">
        <v>1</v>
      </c>
      <c r="D68" t="s">
        <v>1687</v>
      </c>
      <c r="E68">
        <v>0</v>
      </c>
      <c r="F68">
        <v>1</v>
      </c>
      <c r="G68">
        <v>0</v>
      </c>
    </row>
    <row r="69" spans="1:7">
      <c r="A69" t="s">
        <v>1134</v>
      </c>
      <c r="B69" s="7" t="s">
        <v>1133</v>
      </c>
      <c r="C69">
        <v>1</v>
      </c>
      <c r="D69" t="s">
        <v>1687</v>
      </c>
      <c r="E69">
        <v>0</v>
      </c>
      <c r="F69">
        <v>1</v>
      </c>
      <c r="G69">
        <v>0</v>
      </c>
    </row>
    <row r="70" spans="1:7">
      <c r="A70" t="s">
        <v>1135</v>
      </c>
      <c r="B70" s="7" t="s">
        <v>1136</v>
      </c>
      <c r="C70">
        <v>1</v>
      </c>
      <c r="D70" t="s">
        <v>1687</v>
      </c>
      <c r="E70">
        <v>0</v>
      </c>
      <c r="F70">
        <v>1</v>
      </c>
      <c r="G70">
        <v>0</v>
      </c>
    </row>
    <row r="71" spans="1:7">
      <c r="A71" t="s">
        <v>1137</v>
      </c>
      <c r="B71" s="7" t="s">
        <v>1136</v>
      </c>
      <c r="C71">
        <v>1</v>
      </c>
      <c r="D71" t="s">
        <v>1687</v>
      </c>
      <c r="E71">
        <v>0</v>
      </c>
      <c r="F71">
        <v>1</v>
      </c>
      <c r="G71">
        <v>0</v>
      </c>
    </row>
    <row r="72" spans="1:7">
      <c r="A72" t="s">
        <v>1138</v>
      </c>
      <c r="B72" s="7" t="s">
        <v>1083</v>
      </c>
      <c r="C72">
        <v>1</v>
      </c>
      <c r="D72" t="s">
        <v>1687</v>
      </c>
      <c r="E72">
        <v>0</v>
      </c>
      <c r="F72">
        <v>1</v>
      </c>
      <c r="G72">
        <v>0</v>
      </c>
    </row>
    <row r="73" spans="1:7">
      <c r="A73" t="s">
        <v>1139</v>
      </c>
      <c r="B73" s="7" t="s">
        <v>1140</v>
      </c>
      <c r="C73">
        <v>1</v>
      </c>
      <c r="D73" t="s">
        <v>1687</v>
      </c>
      <c r="E73">
        <v>0</v>
      </c>
      <c r="F73">
        <v>1</v>
      </c>
      <c r="G73">
        <v>0</v>
      </c>
    </row>
    <row r="74" spans="1:7">
      <c r="A74" s="8" t="s">
        <v>1141</v>
      </c>
      <c r="C74">
        <v>1</v>
      </c>
      <c r="D74" t="s">
        <v>1687</v>
      </c>
      <c r="E74">
        <v>0</v>
      </c>
      <c r="F74">
        <v>1</v>
      </c>
      <c r="G74">
        <v>0</v>
      </c>
    </row>
    <row r="75" spans="1:7">
      <c r="A75" s="8" t="s">
        <v>1144</v>
      </c>
      <c r="C75">
        <v>1</v>
      </c>
      <c r="D75" t="s">
        <v>1687</v>
      </c>
      <c r="E75">
        <v>0</v>
      </c>
      <c r="F75">
        <v>1</v>
      </c>
      <c r="G75">
        <v>0</v>
      </c>
    </row>
    <row r="76" spans="1:7">
      <c r="A76" s="8" t="s">
        <v>1145</v>
      </c>
      <c r="C76">
        <v>1</v>
      </c>
      <c r="D76" t="s">
        <v>1687</v>
      </c>
      <c r="E76">
        <v>0</v>
      </c>
      <c r="F76">
        <v>1</v>
      </c>
      <c r="G76">
        <v>0</v>
      </c>
    </row>
    <row r="77" spans="1:7">
      <c r="A77" s="8" t="s">
        <v>1146</v>
      </c>
      <c r="C77">
        <v>1</v>
      </c>
      <c r="D77" t="s">
        <v>1687</v>
      </c>
      <c r="E77">
        <v>0</v>
      </c>
      <c r="F77">
        <v>1</v>
      </c>
      <c r="G77">
        <v>0</v>
      </c>
    </row>
    <row r="78" spans="1:7">
      <c r="A78" t="s">
        <v>1147</v>
      </c>
      <c r="B78" s="7" t="s">
        <v>1148</v>
      </c>
      <c r="C78">
        <v>1</v>
      </c>
      <c r="D78" t="s">
        <v>1687</v>
      </c>
      <c r="E78">
        <v>0</v>
      </c>
      <c r="F78">
        <v>1</v>
      </c>
      <c r="G78">
        <v>0</v>
      </c>
    </row>
    <row r="79" spans="1:7">
      <c r="A79" t="s">
        <v>1149</v>
      </c>
      <c r="B79" s="7" t="s">
        <v>1074</v>
      </c>
      <c r="C79">
        <v>1</v>
      </c>
      <c r="D79" t="s">
        <v>1687</v>
      </c>
      <c r="E79">
        <v>0</v>
      </c>
      <c r="F79">
        <v>1</v>
      </c>
      <c r="G79">
        <v>0</v>
      </c>
    </row>
    <row r="80" spans="1:7">
      <c r="A80" t="s">
        <v>1150</v>
      </c>
      <c r="B80" s="7" t="s">
        <v>1136</v>
      </c>
      <c r="C80">
        <v>1</v>
      </c>
      <c r="D80" t="s">
        <v>1687</v>
      </c>
      <c r="E80">
        <v>0</v>
      </c>
      <c r="F80">
        <v>1</v>
      </c>
      <c r="G80">
        <v>0</v>
      </c>
    </row>
    <row r="81" spans="1:7">
      <c r="A81" t="s">
        <v>1151</v>
      </c>
      <c r="B81" s="7" t="s">
        <v>1136</v>
      </c>
      <c r="C81">
        <v>1</v>
      </c>
      <c r="D81" t="s">
        <v>1687</v>
      </c>
      <c r="E81">
        <v>0</v>
      </c>
      <c r="F81">
        <v>1</v>
      </c>
      <c r="G81">
        <v>0</v>
      </c>
    </row>
    <row r="82" spans="1:7">
      <c r="A82" t="s">
        <v>1152</v>
      </c>
      <c r="B82" s="7" t="s">
        <v>1153</v>
      </c>
      <c r="C82">
        <v>1</v>
      </c>
      <c r="D82" t="s">
        <v>1687</v>
      </c>
      <c r="E82">
        <v>0</v>
      </c>
      <c r="F82">
        <v>1</v>
      </c>
      <c r="G82">
        <v>0</v>
      </c>
    </row>
    <row r="83" spans="1:7">
      <c r="A83" t="s">
        <v>1154</v>
      </c>
      <c r="B83" s="7" t="s">
        <v>1153</v>
      </c>
      <c r="C83">
        <v>1</v>
      </c>
      <c r="D83" t="s">
        <v>1687</v>
      </c>
      <c r="E83">
        <v>0</v>
      </c>
      <c r="F83">
        <v>1</v>
      </c>
      <c r="G83">
        <v>0</v>
      </c>
    </row>
    <row r="84" spans="1:7">
      <c r="A84" t="s">
        <v>1155</v>
      </c>
      <c r="B84" s="7" t="s">
        <v>1156</v>
      </c>
      <c r="C84">
        <v>1</v>
      </c>
      <c r="D84" t="s">
        <v>1687</v>
      </c>
      <c r="E84">
        <v>0</v>
      </c>
      <c r="F84">
        <v>1</v>
      </c>
      <c r="G84">
        <v>0</v>
      </c>
    </row>
    <row r="85" spans="1:7">
      <c r="A85" s="8" t="s">
        <v>1157</v>
      </c>
      <c r="C85">
        <v>1</v>
      </c>
      <c r="D85" t="s">
        <v>1687</v>
      </c>
      <c r="E85">
        <v>0</v>
      </c>
      <c r="F85">
        <v>1</v>
      </c>
      <c r="G85">
        <v>0</v>
      </c>
    </row>
    <row r="86" spans="1:7">
      <c r="A86" s="8" t="s">
        <v>1158</v>
      </c>
      <c r="C86">
        <v>1</v>
      </c>
      <c r="D86" t="s">
        <v>1687</v>
      </c>
      <c r="E86">
        <v>0</v>
      </c>
      <c r="F86">
        <v>1</v>
      </c>
      <c r="G86">
        <v>0</v>
      </c>
    </row>
    <row r="87" spans="1:7">
      <c r="A87" s="8" t="s">
        <v>1159</v>
      </c>
      <c r="B87" t="s">
        <v>47</v>
      </c>
      <c r="C87">
        <v>1</v>
      </c>
      <c r="D87" t="s">
        <v>1687</v>
      </c>
      <c r="E87">
        <v>0</v>
      </c>
      <c r="F87">
        <v>1</v>
      </c>
      <c r="G87">
        <v>0</v>
      </c>
    </row>
    <row r="88" spans="1:7">
      <c r="A88" s="8" t="s">
        <v>1160</v>
      </c>
      <c r="C88">
        <v>1</v>
      </c>
      <c r="D88" t="s">
        <v>1687</v>
      </c>
      <c r="E88">
        <v>0</v>
      </c>
      <c r="F88">
        <v>1</v>
      </c>
      <c r="G88">
        <v>0</v>
      </c>
    </row>
    <row r="89" spans="1:7">
      <c r="A89" s="8" t="s">
        <v>1161</v>
      </c>
      <c r="B89" t="s">
        <v>56</v>
      </c>
      <c r="C89">
        <v>1</v>
      </c>
      <c r="D89" t="s">
        <v>1687</v>
      </c>
      <c r="E89">
        <v>0</v>
      </c>
      <c r="F89">
        <v>1</v>
      </c>
      <c r="G89">
        <v>0</v>
      </c>
    </row>
    <row r="90" spans="1:7">
      <c r="A90" s="8" t="s">
        <v>1162</v>
      </c>
      <c r="C90">
        <v>1</v>
      </c>
      <c r="D90" t="s">
        <v>1687</v>
      </c>
      <c r="E90">
        <v>0</v>
      </c>
      <c r="F90">
        <v>1</v>
      </c>
      <c r="G90">
        <v>0</v>
      </c>
    </row>
    <row r="91" spans="1:7">
      <c r="A91" s="8" t="s">
        <v>1163</v>
      </c>
      <c r="C91">
        <v>1</v>
      </c>
      <c r="D91" t="s">
        <v>1687</v>
      </c>
      <c r="E91">
        <v>0</v>
      </c>
      <c r="F91">
        <v>1</v>
      </c>
      <c r="G91">
        <v>0</v>
      </c>
    </row>
    <row r="92" spans="1:7">
      <c r="A92" s="8" t="s">
        <v>1164</v>
      </c>
      <c r="B92" t="s">
        <v>81</v>
      </c>
      <c r="C92">
        <v>1</v>
      </c>
      <c r="D92" t="s">
        <v>1687</v>
      </c>
      <c r="E92">
        <v>0</v>
      </c>
      <c r="F92">
        <v>1</v>
      </c>
      <c r="G92">
        <v>0</v>
      </c>
    </row>
    <row r="93" spans="1:7">
      <c r="A93" s="8" t="s">
        <v>1165</v>
      </c>
      <c r="B93" t="s">
        <v>85</v>
      </c>
      <c r="C93">
        <v>1</v>
      </c>
      <c r="D93" t="s">
        <v>1687</v>
      </c>
      <c r="E93">
        <v>0</v>
      </c>
      <c r="F93">
        <v>1</v>
      </c>
      <c r="G93">
        <v>0</v>
      </c>
    </row>
    <row r="94" spans="1:7">
      <c r="A94" s="8" t="s">
        <v>1166</v>
      </c>
      <c r="B94" t="s">
        <v>87</v>
      </c>
      <c r="C94">
        <v>1</v>
      </c>
      <c r="D94" t="s">
        <v>1687</v>
      </c>
      <c r="E94">
        <v>0</v>
      </c>
      <c r="F94">
        <v>1</v>
      </c>
      <c r="G94">
        <v>0</v>
      </c>
    </row>
    <row r="95" spans="1:7">
      <c r="A95" s="8" t="s">
        <v>1167</v>
      </c>
      <c r="C95">
        <v>1</v>
      </c>
      <c r="D95" t="s">
        <v>1687</v>
      </c>
      <c r="E95">
        <v>0</v>
      </c>
      <c r="F95">
        <v>1</v>
      </c>
      <c r="G95">
        <v>0</v>
      </c>
    </row>
    <row r="96" spans="1:7">
      <c r="A96" s="8" t="s">
        <v>1168</v>
      </c>
      <c r="B96" t="s">
        <v>90</v>
      </c>
      <c r="C96">
        <v>1</v>
      </c>
      <c r="D96" t="s">
        <v>1687</v>
      </c>
      <c r="E96">
        <v>0</v>
      </c>
      <c r="F96">
        <v>1</v>
      </c>
      <c r="G96">
        <v>0</v>
      </c>
    </row>
    <row r="97" spans="1:7">
      <c r="A97" s="8" t="s">
        <v>1169</v>
      </c>
      <c r="C97">
        <v>1</v>
      </c>
      <c r="D97" t="s">
        <v>1687</v>
      </c>
      <c r="E97">
        <v>0</v>
      </c>
      <c r="F97">
        <v>1</v>
      </c>
      <c r="G97">
        <v>0</v>
      </c>
    </row>
    <row r="98" spans="1:7">
      <c r="A98" s="8" t="s">
        <v>1170</v>
      </c>
      <c r="B98" t="s">
        <v>96</v>
      </c>
      <c r="C98">
        <v>1</v>
      </c>
      <c r="D98" t="s">
        <v>1687</v>
      </c>
      <c r="E98">
        <v>0</v>
      </c>
      <c r="F98">
        <v>1</v>
      </c>
      <c r="G98">
        <v>0</v>
      </c>
    </row>
    <row r="99" spans="1:7">
      <c r="A99" s="8" t="s">
        <v>1171</v>
      </c>
      <c r="C99">
        <v>1</v>
      </c>
      <c r="D99" t="s">
        <v>1687</v>
      </c>
      <c r="E99">
        <v>0</v>
      </c>
      <c r="F99">
        <v>1</v>
      </c>
      <c r="G99">
        <v>0</v>
      </c>
    </row>
    <row r="100" spans="1:7">
      <c r="A100" s="8" t="s">
        <v>1172</v>
      </c>
      <c r="C100">
        <v>1</v>
      </c>
      <c r="D100" t="s">
        <v>1687</v>
      </c>
      <c r="E100">
        <v>0</v>
      </c>
      <c r="F100">
        <v>1</v>
      </c>
      <c r="G100">
        <v>0</v>
      </c>
    </row>
    <row r="101" spans="1:7">
      <c r="A101" s="8" t="s">
        <v>1173</v>
      </c>
      <c r="B101" t="s">
        <v>102</v>
      </c>
      <c r="C101">
        <v>1</v>
      </c>
      <c r="D101" t="s">
        <v>1687</v>
      </c>
      <c r="E101">
        <v>0</v>
      </c>
      <c r="F101">
        <v>1</v>
      </c>
      <c r="G101">
        <v>0</v>
      </c>
    </row>
    <row r="102" spans="1:7">
      <c r="A102" s="8" t="s">
        <v>1174</v>
      </c>
      <c r="C102">
        <v>1</v>
      </c>
      <c r="D102" t="s">
        <v>1687</v>
      </c>
      <c r="E102">
        <v>0</v>
      </c>
      <c r="F102">
        <v>1</v>
      </c>
      <c r="G102">
        <v>0</v>
      </c>
    </row>
    <row r="103" spans="1:7">
      <c r="A103" t="s">
        <v>1175</v>
      </c>
      <c r="B103" s="7" t="s">
        <v>1103</v>
      </c>
      <c r="C103">
        <v>1</v>
      </c>
      <c r="D103" t="s">
        <v>1687</v>
      </c>
      <c r="E103">
        <v>0</v>
      </c>
      <c r="F103">
        <v>1</v>
      </c>
      <c r="G103">
        <v>0</v>
      </c>
    </row>
    <row r="104" spans="1:7">
      <c r="A104" s="8" t="s">
        <v>1176</v>
      </c>
      <c r="C104">
        <v>1</v>
      </c>
      <c r="D104" t="s">
        <v>1687</v>
      </c>
      <c r="E104">
        <v>0</v>
      </c>
      <c r="F104">
        <v>1</v>
      </c>
      <c r="G104">
        <v>0</v>
      </c>
    </row>
    <row r="105" spans="1:7">
      <c r="A105" s="8" t="s">
        <v>1177</v>
      </c>
      <c r="C105">
        <v>1</v>
      </c>
      <c r="D105" t="s">
        <v>1687</v>
      </c>
      <c r="E105">
        <v>0</v>
      </c>
      <c r="F105">
        <v>1</v>
      </c>
      <c r="G105">
        <v>0</v>
      </c>
    </row>
    <row r="106" spans="1:7">
      <c r="A106" s="8" t="s">
        <v>1178</v>
      </c>
      <c r="C106">
        <v>1</v>
      </c>
      <c r="D106" t="s">
        <v>1687</v>
      </c>
      <c r="E106">
        <v>0</v>
      </c>
      <c r="F106">
        <v>1</v>
      </c>
      <c r="G106">
        <v>0</v>
      </c>
    </row>
    <row r="107" spans="1:7">
      <c r="A107" s="8" t="s">
        <v>1179</v>
      </c>
      <c r="B107" t="s">
        <v>123</v>
      </c>
      <c r="C107">
        <v>1</v>
      </c>
      <c r="D107" t="s">
        <v>1687</v>
      </c>
      <c r="E107">
        <v>0</v>
      </c>
      <c r="F107">
        <v>1</v>
      </c>
      <c r="G107">
        <v>0</v>
      </c>
    </row>
    <row r="108" spans="1:7">
      <c r="A108" s="8" t="s">
        <v>1180</v>
      </c>
      <c r="C108">
        <v>1</v>
      </c>
      <c r="D108" t="s">
        <v>1687</v>
      </c>
      <c r="E108">
        <v>0</v>
      </c>
      <c r="F108">
        <v>1</v>
      </c>
      <c r="G108">
        <v>0</v>
      </c>
    </row>
    <row r="109" spans="1:7">
      <c r="A109" s="8" t="s">
        <v>1181</v>
      </c>
      <c r="B109" t="s">
        <v>131</v>
      </c>
      <c r="C109">
        <v>1</v>
      </c>
      <c r="D109" t="s">
        <v>1687</v>
      </c>
      <c r="E109">
        <v>0</v>
      </c>
      <c r="F109">
        <v>1</v>
      </c>
      <c r="G109">
        <v>0</v>
      </c>
    </row>
    <row r="110" spans="1:7">
      <c r="A110" s="8" t="s">
        <v>1182</v>
      </c>
      <c r="B110" t="s">
        <v>132</v>
      </c>
      <c r="C110">
        <v>1</v>
      </c>
      <c r="D110" t="s">
        <v>1687</v>
      </c>
      <c r="E110">
        <v>0</v>
      </c>
      <c r="F110">
        <v>1</v>
      </c>
      <c r="G110">
        <v>0</v>
      </c>
    </row>
    <row r="111" spans="1:7">
      <c r="A111" s="8" t="s">
        <v>1183</v>
      </c>
      <c r="C111">
        <v>1</v>
      </c>
      <c r="D111" t="s">
        <v>1687</v>
      </c>
      <c r="E111">
        <v>0</v>
      </c>
      <c r="F111">
        <v>1</v>
      </c>
      <c r="G111">
        <v>0</v>
      </c>
    </row>
    <row r="112" spans="1:7">
      <c r="A112" s="8" t="s">
        <v>1184</v>
      </c>
      <c r="C112">
        <v>1</v>
      </c>
      <c r="D112" t="s">
        <v>1687</v>
      </c>
      <c r="E112">
        <v>0</v>
      </c>
      <c r="F112">
        <v>1</v>
      </c>
      <c r="G112">
        <v>0</v>
      </c>
    </row>
    <row r="113" spans="1:7">
      <c r="A113" s="8" t="s">
        <v>1185</v>
      </c>
      <c r="B113" t="s">
        <v>159</v>
      </c>
      <c r="C113">
        <v>1</v>
      </c>
      <c r="D113" t="s">
        <v>1687</v>
      </c>
      <c r="E113">
        <v>0</v>
      </c>
      <c r="F113">
        <v>1</v>
      </c>
      <c r="G113">
        <v>0</v>
      </c>
    </row>
    <row r="114" spans="1:7">
      <c r="A114" s="8" t="s">
        <v>1186</v>
      </c>
      <c r="C114">
        <v>1</v>
      </c>
      <c r="D114" t="s">
        <v>1687</v>
      </c>
      <c r="E114">
        <v>0</v>
      </c>
      <c r="F114">
        <v>1</v>
      </c>
      <c r="G114">
        <v>0</v>
      </c>
    </row>
    <row r="115" spans="1:7">
      <c r="A115" s="8" t="s">
        <v>1187</v>
      </c>
      <c r="B115" t="s">
        <v>167</v>
      </c>
      <c r="C115">
        <v>1</v>
      </c>
      <c r="D115" t="s">
        <v>1687</v>
      </c>
      <c r="E115">
        <v>0</v>
      </c>
      <c r="F115">
        <v>1</v>
      </c>
      <c r="G115">
        <v>0</v>
      </c>
    </row>
    <row r="116" spans="1:7">
      <c r="A116" s="8" t="s">
        <v>1188</v>
      </c>
      <c r="B116" t="s">
        <v>171</v>
      </c>
      <c r="C116">
        <v>1</v>
      </c>
      <c r="D116" t="s">
        <v>1687</v>
      </c>
      <c r="E116">
        <v>0</v>
      </c>
      <c r="F116">
        <v>1</v>
      </c>
      <c r="G116">
        <v>0</v>
      </c>
    </row>
    <row r="117" spans="1:7">
      <c r="A117" s="8" t="s">
        <v>1189</v>
      </c>
      <c r="B117" t="s">
        <v>173</v>
      </c>
      <c r="C117">
        <v>1</v>
      </c>
      <c r="D117" t="s">
        <v>1687</v>
      </c>
      <c r="E117">
        <v>0</v>
      </c>
      <c r="F117">
        <v>1</v>
      </c>
      <c r="G117">
        <v>0</v>
      </c>
    </row>
    <row r="118" spans="1:7">
      <c r="A118" s="8" t="s">
        <v>1190</v>
      </c>
      <c r="C118">
        <v>1</v>
      </c>
      <c r="D118" t="s">
        <v>1687</v>
      </c>
      <c r="E118">
        <v>0</v>
      </c>
      <c r="F118">
        <v>1</v>
      </c>
      <c r="G118">
        <v>0</v>
      </c>
    </row>
    <row r="119" spans="1:7">
      <c r="A119" s="8" t="s">
        <v>1191</v>
      </c>
      <c r="C119">
        <v>1</v>
      </c>
      <c r="D119" t="s">
        <v>1687</v>
      </c>
      <c r="E119">
        <v>0</v>
      </c>
      <c r="F119">
        <v>1</v>
      </c>
      <c r="G119">
        <v>0</v>
      </c>
    </row>
    <row r="120" spans="1:7">
      <c r="A120" s="8" t="s">
        <v>1192</v>
      </c>
      <c r="B120" t="s">
        <v>183</v>
      </c>
      <c r="C120">
        <v>1</v>
      </c>
      <c r="D120" t="s">
        <v>1687</v>
      </c>
      <c r="E120">
        <v>0</v>
      </c>
      <c r="F120">
        <v>1</v>
      </c>
      <c r="G120">
        <v>0</v>
      </c>
    </row>
    <row r="121" spans="1:7">
      <c r="A121" s="8" t="s">
        <v>1193</v>
      </c>
      <c r="C121">
        <v>1</v>
      </c>
      <c r="D121" t="s">
        <v>1687</v>
      </c>
      <c r="E121">
        <v>0</v>
      </c>
      <c r="F121">
        <v>1</v>
      </c>
      <c r="G121">
        <v>0</v>
      </c>
    </row>
    <row r="122" spans="1:7">
      <c r="A122" s="8" t="s">
        <v>1194</v>
      </c>
      <c r="C122">
        <v>1</v>
      </c>
      <c r="D122" t="s">
        <v>1687</v>
      </c>
      <c r="E122">
        <v>0</v>
      </c>
      <c r="F122">
        <v>1</v>
      </c>
      <c r="G122">
        <v>0</v>
      </c>
    </row>
    <row r="123" spans="1:7">
      <c r="A123" s="8" t="s">
        <v>1195</v>
      </c>
      <c r="C123">
        <v>1</v>
      </c>
      <c r="D123" t="s">
        <v>1687</v>
      </c>
      <c r="E123">
        <v>0</v>
      </c>
      <c r="F123">
        <v>1</v>
      </c>
      <c r="G123">
        <v>0</v>
      </c>
    </row>
    <row r="124" spans="1:7">
      <c r="A124" s="8" t="s">
        <v>1196</v>
      </c>
      <c r="C124">
        <v>1</v>
      </c>
      <c r="D124" t="s">
        <v>1687</v>
      </c>
      <c r="E124">
        <v>0</v>
      </c>
      <c r="F124">
        <v>1</v>
      </c>
      <c r="G124">
        <v>0</v>
      </c>
    </row>
    <row r="125" spans="1:7">
      <c r="A125" s="8" t="s">
        <v>1197</v>
      </c>
      <c r="C125">
        <v>1</v>
      </c>
      <c r="D125" t="s">
        <v>1687</v>
      </c>
      <c r="E125">
        <v>0</v>
      </c>
      <c r="F125">
        <v>1</v>
      </c>
      <c r="G125">
        <v>0</v>
      </c>
    </row>
    <row r="126" spans="1:7">
      <c r="A126" s="8" t="s">
        <v>1198</v>
      </c>
      <c r="C126">
        <v>1</v>
      </c>
      <c r="D126" t="s">
        <v>1687</v>
      </c>
      <c r="E126">
        <v>0</v>
      </c>
      <c r="F126">
        <v>1</v>
      </c>
      <c r="G126">
        <v>0</v>
      </c>
    </row>
    <row r="127" spans="1:7">
      <c r="A127" s="8" t="s">
        <v>1199</v>
      </c>
      <c r="C127">
        <v>1</v>
      </c>
      <c r="D127" t="s">
        <v>1687</v>
      </c>
      <c r="E127">
        <v>0</v>
      </c>
      <c r="F127">
        <v>1</v>
      </c>
      <c r="G127">
        <v>0</v>
      </c>
    </row>
    <row r="128" spans="1:7">
      <c r="A128" s="8" t="s">
        <v>1200</v>
      </c>
      <c r="B128" t="s">
        <v>202</v>
      </c>
      <c r="C128">
        <v>1</v>
      </c>
      <c r="D128" t="s">
        <v>1687</v>
      </c>
      <c r="E128">
        <v>0</v>
      </c>
      <c r="F128">
        <v>1</v>
      </c>
      <c r="G128">
        <v>0</v>
      </c>
    </row>
    <row r="129" spans="1:7">
      <c r="A129" s="8" t="s">
        <v>1201</v>
      </c>
      <c r="B129" t="s">
        <v>204</v>
      </c>
      <c r="C129">
        <v>1</v>
      </c>
      <c r="D129" t="s">
        <v>1687</v>
      </c>
      <c r="E129">
        <v>0</v>
      </c>
      <c r="F129">
        <v>1</v>
      </c>
      <c r="G129">
        <v>0</v>
      </c>
    </row>
    <row r="130" spans="1:7">
      <c r="A130" s="8" t="s">
        <v>1202</v>
      </c>
      <c r="B130" t="s">
        <v>206</v>
      </c>
      <c r="C130">
        <v>1</v>
      </c>
      <c r="D130" t="s">
        <v>1687</v>
      </c>
      <c r="E130">
        <v>0</v>
      </c>
      <c r="F130">
        <v>1</v>
      </c>
      <c r="G130">
        <v>0</v>
      </c>
    </row>
    <row r="131" spans="1:7">
      <c r="A131" s="8" t="s">
        <v>1203</v>
      </c>
      <c r="C131">
        <v>1</v>
      </c>
      <c r="D131" t="s">
        <v>1687</v>
      </c>
      <c r="E131">
        <v>0</v>
      </c>
      <c r="F131">
        <v>1</v>
      </c>
      <c r="G131">
        <v>0</v>
      </c>
    </row>
    <row r="132" spans="1:7">
      <c r="A132" s="8" t="s">
        <v>1204</v>
      </c>
      <c r="C132">
        <v>1</v>
      </c>
      <c r="D132" t="s">
        <v>1687</v>
      </c>
      <c r="E132">
        <v>0</v>
      </c>
      <c r="F132">
        <v>1</v>
      </c>
      <c r="G132">
        <v>0</v>
      </c>
    </row>
    <row r="133" spans="1:7">
      <c r="A133" s="8" t="s">
        <v>1205</v>
      </c>
      <c r="C133">
        <v>1</v>
      </c>
      <c r="D133" t="s">
        <v>1687</v>
      </c>
      <c r="E133">
        <v>0</v>
      </c>
      <c r="F133">
        <v>1</v>
      </c>
      <c r="G133">
        <v>0</v>
      </c>
    </row>
    <row r="134" spans="1:7">
      <c r="A134" s="8" t="s">
        <v>1206</v>
      </c>
      <c r="B134" t="s">
        <v>227</v>
      </c>
      <c r="C134">
        <v>1</v>
      </c>
      <c r="D134" t="s">
        <v>1687</v>
      </c>
      <c r="E134">
        <v>0</v>
      </c>
      <c r="F134">
        <v>1</v>
      </c>
      <c r="G134">
        <v>0</v>
      </c>
    </row>
    <row r="135" spans="1:7">
      <c r="A135" s="8" t="s">
        <v>1207</v>
      </c>
      <c r="B135" t="s">
        <v>229</v>
      </c>
      <c r="C135">
        <v>1</v>
      </c>
      <c r="D135" t="s">
        <v>1687</v>
      </c>
      <c r="E135">
        <v>0</v>
      </c>
      <c r="F135">
        <v>1</v>
      </c>
      <c r="G135">
        <v>0</v>
      </c>
    </row>
    <row r="136" spans="1:7">
      <c r="A136" s="8" t="s">
        <v>1208</v>
      </c>
      <c r="B136" t="s">
        <v>231</v>
      </c>
      <c r="C136">
        <v>1</v>
      </c>
      <c r="D136" t="s">
        <v>1687</v>
      </c>
      <c r="E136">
        <v>0</v>
      </c>
      <c r="F136">
        <v>1</v>
      </c>
      <c r="G136">
        <v>0</v>
      </c>
    </row>
    <row r="137" spans="1:7">
      <c r="A137" s="8" t="s">
        <v>1209</v>
      </c>
      <c r="B137" t="s">
        <v>233</v>
      </c>
      <c r="C137">
        <v>1</v>
      </c>
      <c r="D137" t="s">
        <v>1687</v>
      </c>
      <c r="E137">
        <v>0</v>
      </c>
      <c r="F137">
        <v>1</v>
      </c>
      <c r="G137">
        <v>0</v>
      </c>
    </row>
    <row r="138" spans="1:7">
      <c r="A138" s="8" t="s">
        <v>1210</v>
      </c>
      <c r="B138" t="s">
        <v>234</v>
      </c>
      <c r="C138">
        <v>1</v>
      </c>
      <c r="D138" t="s">
        <v>1687</v>
      </c>
      <c r="E138">
        <v>0</v>
      </c>
      <c r="F138">
        <v>1</v>
      </c>
      <c r="G138">
        <v>0</v>
      </c>
    </row>
    <row r="139" spans="1:7">
      <c r="A139" s="8" t="s">
        <v>1211</v>
      </c>
      <c r="B139" t="s">
        <v>235</v>
      </c>
      <c r="C139">
        <v>1</v>
      </c>
      <c r="D139" t="s">
        <v>1687</v>
      </c>
      <c r="E139">
        <v>0</v>
      </c>
      <c r="F139">
        <v>1</v>
      </c>
      <c r="G139">
        <v>0</v>
      </c>
    </row>
    <row r="140" spans="1:7">
      <c r="A140" s="8" t="s">
        <v>1212</v>
      </c>
      <c r="C140">
        <v>1</v>
      </c>
      <c r="D140" t="s">
        <v>1687</v>
      </c>
      <c r="E140">
        <v>0</v>
      </c>
      <c r="F140">
        <v>1</v>
      </c>
      <c r="G140">
        <v>0</v>
      </c>
    </row>
    <row r="141" spans="1:7">
      <c r="A141" s="8" t="s">
        <v>1213</v>
      </c>
      <c r="B141" t="s">
        <v>239</v>
      </c>
      <c r="C141">
        <v>1</v>
      </c>
      <c r="D141" t="s">
        <v>1687</v>
      </c>
      <c r="E141">
        <v>0</v>
      </c>
      <c r="F141">
        <v>1</v>
      </c>
      <c r="G141">
        <v>0</v>
      </c>
    </row>
    <row r="142" spans="1:7">
      <c r="A142" s="8" t="s">
        <v>1214</v>
      </c>
      <c r="B142" t="s">
        <v>241</v>
      </c>
      <c r="C142">
        <v>1</v>
      </c>
      <c r="D142" t="s">
        <v>1687</v>
      </c>
      <c r="E142">
        <v>0</v>
      </c>
      <c r="F142">
        <v>1</v>
      </c>
      <c r="G142">
        <v>0</v>
      </c>
    </row>
    <row r="143" spans="1:7">
      <c r="A143" s="8" t="s">
        <v>1215</v>
      </c>
      <c r="C143">
        <v>1</v>
      </c>
      <c r="D143" t="s">
        <v>1687</v>
      </c>
      <c r="E143">
        <v>0</v>
      </c>
      <c r="F143">
        <v>1</v>
      </c>
      <c r="G143">
        <v>0</v>
      </c>
    </row>
    <row r="144" spans="1:7">
      <c r="A144" s="8" t="s">
        <v>1216</v>
      </c>
      <c r="B144" t="s">
        <v>245</v>
      </c>
      <c r="C144">
        <v>1</v>
      </c>
      <c r="D144" t="s">
        <v>1687</v>
      </c>
      <c r="E144">
        <v>0</v>
      </c>
      <c r="F144">
        <v>1</v>
      </c>
      <c r="G144">
        <v>0</v>
      </c>
    </row>
    <row r="145" spans="1:7">
      <c r="A145" s="8" t="s">
        <v>1217</v>
      </c>
      <c r="B145" t="s">
        <v>246</v>
      </c>
      <c r="C145">
        <v>1</v>
      </c>
      <c r="D145" t="s">
        <v>1687</v>
      </c>
      <c r="E145">
        <v>0</v>
      </c>
      <c r="F145">
        <v>1</v>
      </c>
      <c r="G145">
        <v>0</v>
      </c>
    </row>
    <row r="146" spans="1:7">
      <c r="A146" s="8" t="s">
        <v>1218</v>
      </c>
      <c r="B146" t="s">
        <v>247</v>
      </c>
      <c r="C146">
        <v>1</v>
      </c>
      <c r="D146" t="s">
        <v>1687</v>
      </c>
      <c r="E146">
        <v>0</v>
      </c>
      <c r="F146">
        <v>1</v>
      </c>
      <c r="G146">
        <v>0</v>
      </c>
    </row>
    <row r="147" spans="1:7">
      <c r="A147" s="8" t="s">
        <v>1219</v>
      </c>
      <c r="B147" t="s">
        <v>249</v>
      </c>
      <c r="C147">
        <v>1</v>
      </c>
      <c r="D147" t="s">
        <v>1687</v>
      </c>
      <c r="E147">
        <v>0</v>
      </c>
      <c r="F147">
        <v>1</v>
      </c>
      <c r="G147">
        <v>0</v>
      </c>
    </row>
    <row r="148" spans="1:7">
      <c r="A148" s="8" t="s">
        <v>1220</v>
      </c>
      <c r="C148">
        <v>1</v>
      </c>
      <c r="D148" t="s">
        <v>1687</v>
      </c>
      <c r="E148">
        <v>0</v>
      </c>
      <c r="F148">
        <v>1</v>
      </c>
      <c r="G148">
        <v>0</v>
      </c>
    </row>
    <row r="149" spans="1:7">
      <c r="A149" s="8" t="s">
        <v>1221</v>
      </c>
      <c r="C149">
        <v>1</v>
      </c>
      <c r="D149" t="s">
        <v>1687</v>
      </c>
      <c r="E149">
        <v>0</v>
      </c>
      <c r="F149">
        <v>1</v>
      </c>
      <c r="G149">
        <v>0</v>
      </c>
    </row>
    <row r="150" spans="1:7">
      <c r="A150" s="8" t="s">
        <v>1222</v>
      </c>
      <c r="B150" t="s">
        <v>255</v>
      </c>
      <c r="C150">
        <v>1</v>
      </c>
      <c r="D150" t="s">
        <v>1687</v>
      </c>
      <c r="E150">
        <v>0</v>
      </c>
      <c r="F150">
        <v>1</v>
      </c>
      <c r="G150">
        <v>0</v>
      </c>
    </row>
    <row r="151" spans="1:7">
      <c r="A151" s="8" t="s">
        <v>1223</v>
      </c>
      <c r="C151">
        <v>1</v>
      </c>
      <c r="D151" t="s">
        <v>1687</v>
      </c>
      <c r="E151">
        <v>0</v>
      </c>
      <c r="F151">
        <v>1</v>
      </c>
      <c r="G151">
        <v>0</v>
      </c>
    </row>
    <row r="152" spans="1:7">
      <c r="A152" s="8" t="s">
        <v>1224</v>
      </c>
      <c r="C152">
        <v>1</v>
      </c>
      <c r="D152" t="s">
        <v>1687</v>
      </c>
      <c r="E152">
        <v>0</v>
      </c>
      <c r="F152">
        <v>1</v>
      </c>
      <c r="G152">
        <v>0</v>
      </c>
    </row>
    <row r="153" spans="1:7">
      <c r="A153" s="8" t="s">
        <v>1225</v>
      </c>
      <c r="C153">
        <v>1</v>
      </c>
      <c r="D153" t="s">
        <v>1687</v>
      </c>
      <c r="E153">
        <v>0</v>
      </c>
      <c r="F153">
        <v>1</v>
      </c>
      <c r="G153">
        <v>0</v>
      </c>
    </row>
    <row r="154" spans="1:7">
      <c r="A154" s="8" t="s">
        <v>1226</v>
      </c>
      <c r="C154">
        <v>1</v>
      </c>
      <c r="D154" t="s">
        <v>1687</v>
      </c>
      <c r="E154">
        <v>0</v>
      </c>
      <c r="F154">
        <v>1</v>
      </c>
      <c r="G154">
        <v>0</v>
      </c>
    </row>
    <row r="155" spans="1:7">
      <c r="A155" s="8" t="s">
        <v>1227</v>
      </c>
      <c r="C155">
        <v>1</v>
      </c>
      <c r="D155" t="s">
        <v>1687</v>
      </c>
      <c r="E155">
        <v>0</v>
      </c>
      <c r="F155">
        <v>1</v>
      </c>
      <c r="G155">
        <v>0</v>
      </c>
    </row>
    <row r="156" spans="1:7">
      <c r="A156" s="8" t="s">
        <v>1228</v>
      </c>
      <c r="B156" t="s">
        <v>297</v>
      </c>
      <c r="C156">
        <v>1</v>
      </c>
      <c r="D156" t="s">
        <v>1687</v>
      </c>
      <c r="E156">
        <v>0</v>
      </c>
      <c r="F156">
        <v>1</v>
      </c>
      <c r="G156">
        <v>0</v>
      </c>
    </row>
    <row r="157" spans="1:7">
      <c r="A157" s="8" t="s">
        <v>1229</v>
      </c>
      <c r="B157" t="s">
        <v>301</v>
      </c>
      <c r="C157">
        <v>1</v>
      </c>
      <c r="D157" t="s">
        <v>1687</v>
      </c>
      <c r="E157">
        <v>0</v>
      </c>
      <c r="F157">
        <v>1</v>
      </c>
      <c r="G157">
        <v>0</v>
      </c>
    </row>
    <row r="158" spans="1:7">
      <c r="A158" s="8" t="s">
        <v>1230</v>
      </c>
      <c r="B158" t="s">
        <v>302</v>
      </c>
      <c r="C158">
        <v>1</v>
      </c>
      <c r="D158" t="s">
        <v>1687</v>
      </c>
      <c r="E158">
        <v>0</v>
      </c>
      <c r="F158">
        <v>1</v>
      </c>
      <c r="G158">
        <v>0</v>
      </c>
    </row>
    <row r="159" spans="1:7">
      <c r="A159" s="8" t="s">
        <v>1231</v>
      </c>
      <c r="B159" t="s">
        <v>303</v>
      </c>
      <c r="C159">
        <v>1</v>
      </c>
      <c r="D159" t="s">
        <v>1687</v>
      </c>
      <c r="E159">
        <v>0</v>
      </c>
      <c r="F159">
        <v>1</v>
      </c>
      <c r="G159">
        <v>0</v>
      </c>
    </row>
    <row r="160" spans="1:7">
      <c r="A160" s="8" t="s">
        <v>1232</v>
      </c>
      <c r="B160" t="s">
        <v>305</v>
      </c>
      <c r="C160">
        <v>1</v>
      </c>
      <c r="D160" t="s">
        <v>1687</v>
      </c>
      <c r="E160">
        <v>0</v>
      </c>
      <c r="F160">
        <v>1</v>
      </c>
      <c r="G160">
        <v>0</v>
      </c>
    </row>
    <row r="161" spans="1:7">
      <c r="A161" s="8" t="s">
        <v>1233</v>
      </c>
      <c r="B161" t="s">
        <v>308</v>
      </c>
      <c r="C161">
        <v>1</v>
      </c>
      <c r="D161" t="s">
        <v>1687</v>
      </c>
      <c r="E161">
        <v>0</v>
      </c>
      <c r="F161">
        <v>1</v>
      </c>
      <c r="G161">
        <v>0</v>
      </c>
    </row>
    <row r="162" spans="1:7">
      <c r="A162" s="8" t="s">
        <v>1234</v>
      </c>
      <c r="C162">
        <v>1</v>
      </c>
      <c r="D162" t="s">
        <v>1687</v>
      </c>
      <c r="E162">
        <v>0</v>
      </c>
      <c r="F162">
        <v>1</v>
      </c>
      <c r="G162">
        <v>0</v>
      </c>
    </row>
    <row r="163" spans="1:7">
      <c r="A163" s="8" t="s">
        <v>1235</v>
      </c>
      <c r="C163">
        <v>1</v>
      </c>
      <c r="D163" t="s">
        <v>1687</v>
      </c>
      <c r="E163">
        <v>0</v>
      </c>
      <c r="F163">
        <v>1</v>
      </c>
      <c r="G163">
        <v>0</v>
      </c>
    </row>
    <row r="164" spans="1:7">
      <c r="A164" s="8" t="s">
        <v>1236</v>
      </c>
      <c r="B164" t="s">
        <v>320</v>
      </c>
      <c r="C164">
        <v>1</v>
      </c>
      <c r="D164" t="s">
        <v>1687</v>
      </c>
      <c r="E164">
        <v>0</v>
      </c>
      <c r="F164">
        <v>1</v>
      </c>
      <c r="G164">
        <v>0</v>
      </c>
    </row>
    <row r="165" spans="1:7">
      <c r="A165" s="8" t="s">
        <v>1237</v>
      </c>
      <c r="C165">
        <v>1</v>
      </c>
      <c r="D165" t="s">
        <v>1687</v>
      </c>
      <c r="E165">
        <v>0</v>
      </c>
      <c r="F165">
        <v>1</v>
      </c>
      <c r="G165">
        <v>0</v>
      </c>
    </row>
    <row r="166" spans="1:7">
      <c r="A166" s="8" t="s">
        <v>1238</v>
      </c>
      <c r="C166">
        <v>1</v>
      </c>
      <c r="D166" t="s">
        <v>1687</v>
      </c>
      <c r="E166">
        <v>0</v>
      </c>
      <c r="F166">
        <v>1</v>
      </c>
      <c r="G166">
        <v>0</v>
      </c>
    </row>
    <row r="167" spans="1:7">
      <c r="A167" s="8" t="s">
        <v>1239</v>
      </c>
      <c r="C167">
        <v>1</v>
      </c>
      <c r="D167" t="s">
        <v>1687</v>
      </c>
      <c r="E167">
        <v>0</v>
      </c>
      <c r="F167">
        <v>1</v>
      </c>
      <c r="G167">
        <v>0</v>
      </c>
    </row>
    <row r="168" spans="1:7">
      <c r="A168" s="8" t="s">
        <v>1240</v>
      </c>
      <c r="B168" t="s">
        <v>334</v>
      </c>
      <c r="C168">
        <v>1</v>
      </c>
      <c r="D168" t="s">
        <v>1687</v>
      </c>
      <c r="E168">
        <v>0</v>
      </c>
      <c r="F168">
        <v>1</v>
      </c>
      <c r="G168">
        <v>0</v>
      </c>
    </row>
    <row r="169" spans="1:7">
      <c r="A169" s="8" t="s">
        <v>1241</v>
      </c>
      <c r="B169" t="s">
        <v>338</v>
      </c>
      <c r="C169">
        <v>1</v>
      </c>
      <c r="D169" t="s">
        <v>1687</v>
      </c>
      <c r="E169">
        <v>0</v>
      </c>
      <c r="F169">
        <v>1</v>
      </c>
      <c r="G169">
        <v>0</v>
      </c>
    </row>
    <row r="170" spans="1:7">
      <c r="A170" s="8" t="s">
        <v>1242</v>
      </c>
      <c r="C170">
        <v>1</v>
      </c>
      <c r="D170" t="s">
        <v>1687</v>
      </c>
      <c r="E170">
        <v>0</v>
      </c>
      <c r="F170">
        <v>1</v>
      </c>
      <c r="G170">
        <v>0</v>
      </c>
    </row>
    <row r="171" spans="1:7">
      <c r="A171" s="8" t="s">
        <v>1243</v>
      </c>
      <c r="C171">
        <v>1</v>
      </c>
      <c r="D171" t="s">
        <v>1687</v>
      </c>
      <c r="E171">
        <v>0</v>
      </c>
      <c r="F171">
        <v>1</v>
      </c>
      <c r="G171">
        <v>0</v>
      </c>
    </row>
    <row r="172" spans="1:7">
      <c r="A172" s="8" t="s">
        <v>1244</v>
      </c>
      <c r="C172">
        <v>1</v>
      </c>
      <c r="D172" t="s">
        <v>1687</v>
      </c>
      <c r="E172">
        <v>0</v>
      </c>
      <c r="F172">
        <v>1</v>
      </c>
      <c r="G172">
        <v>0</v>
      </c>
    </row>
    <row r="173" spans="1:7">
      <c r="A173" s="8" t="s">
        <v>1245</v>
      </c>
      <c r="C173">
        <v>1</v>
      </c>
      <c r="D173" t="s">
        <v>1687</v>
      </c>
      <c r="E173">
        <v>0</v>
      </c>
      <c r="F173">
        <v>1</v>
      </c>
      <c r="G173">
        <v>0</v>
      </c>
    </row>
    <row r="174" spans="1:7">
      <c r="A174" s="8" t="s">
        <v>1246</v>
      </c>
      <c r="C174">
        <v>1</v>
      </c>
      <c r="D174" t="s">
        <v>1687</v>
      </c>
      <c r="E174">
        <v>0</v>
      </c>
      <c r="F174">
        <v>1</v>
      </c>
      <c r="G174">
        <v>0</v>
      </c>
    </row>
    <row r="175" spans="1:7">
      <c r="A175" s="8" t="s">
        <v>1247</v>
      </c>
      <c r="C175">
        <v>1</v>
      </c>
      <c r="D175" t="s">
        <v>1687</v>
      </c>
      <c r="E175">
        <v>0</v>
      </c>
      <c r="F175">
        <v>1</v>
      </c>
      <c r="G175">
        <v>0</v>
      </c>
    </row>
    <row r="176" spans="1:7">
      <c r="A176" s="8" t="s">
        <v>1248</v>
      </c>
      <c r="C176">
        <v>1</v>
      </c>
      <c r="D176" t="s">
        <v>1687</v>
      </c>
      <c r="E176">
        <v>0</v>
      </c>
      <c r="F176">
        <v>1</v>
      </c>
      <c r="G176">
        <v>0</v>
      </c>
    </row>
    <row r="177" spans="1:7">
      <c r="A177" s="8" t="s">
        <v>1249</v>
      </c>
      <c r="C177">
        <v>1</v>
      </c>
      <c r="D177" t="s">
        <v>1687</v>
      </c>
      <c r="E177">
        <v>0</v>
      </c>
      <c r="F177">
        <v>1</v>
      </c>
      <c r="G177">
        <v>0</v>
      </c>
    </row>
    <row r="178" spans="1:7">
      <c r="A178" s="8" t="s">
        <v>1250</v>
      </c>
      <c r="B178" t="s">
        <v>376</v>
      </c>
      <c r="C178">
        <v>1</v>
      </c>
      <c r="D178" t="s">
        <v>1687</v>
      </c>
      <c r="E178">
        <v>0</v>
      </c>
      <c r="F178">
        <v>1</v>
      </c>
      <c r="G178">
        <v>0</v>
      </c>
    </row>
    <row r="179" spans="1:7">
      <c r="A179" s="8" t="s">
        <v>1251</v>
      </c>
      <c r="C179">
        <v>1</v>
      </c>
      <c r="D179" t="s">
        <v>1687</v>
      </c>
      <c r="E179">
        <v>0</v>
      </c>
      <c r="F179">
        <v>1</v>
      </c>
      <c r="G179">
        <v>0</v>
      </c>
    </row>
    <row r="180" spans="1:7">
      <c r="A180" s="8" t="s">
        <v>1252</v>
      </c>
      <c r="C180">
        <v>1</v>
      </c>
      <c r="D180" t="s">
        <v>1687</v>
      </c>
      <c r="E180">
        <v>0</v>
      </c>
      <c r="F180">
        <v>1</v>
      </c>
      <c r="G180">
        <v>0</v>
      </c>
    </row>
    <row r="181" spans="1:7">
      <c r="A181" s="8" t="s">
        <v>1253</v>
      </c>
      <c r="C181">
        <v>1</v>
      </c>
      <c r="D181" t="s">
        <v>1687</v>
      </c>
      <c r="E181">
        <v>0</v>
      </c>
      <c r="F181">
        <v>1</v>
      </c>
      <c r="G181">
        <v>0</v>
      </c>
    </row>
    <row r="182" spans="1:7">
      <c r="A182" s="8" t="s">
        <v>1254</v>
      </c>
      <c r="C182">
        <v>1</v>
      </c>
      <c r="D182" t="s">
        <v>1687</v>
      </c>
      <c r="E182">
        <v>0</v>
      </c>
      <c r="F182">
        <v>1</v>
      </c>
      <c r="G182">
        <v>0</v>
      </c>
    </row>
    <row r="183" spans="1:7">
      <c r="A183" s="8" t="s">
        <v>1255</v>
      </c>
      <c r="B183" t="s">
        <v>395</v>
      </c>
      <c r="C183">
        <v>1</v>
      </c>
      <c r="D183" t="s">
        <v>1687</v>
      </c>
      <c r="E183">
        <v>0</v>
      </c>
      <c r="F183">
        <v>1</v>
      </c>
      <c r="G183">
        <v>0</v>
      </c>
    </row>
    <row r="184" spans="1:7">
      <c r="A184" s="8" t="s">
        <v>1256</v>
      </c>
      <c r="B184" t="s">
        <v>397</v>
      </c>
      <c r="C184">
        <v>1</v>
      </c>
      <c r="D184" t="s">
        <v>1687</v>
      </c>
      <c r="E184">
        <v>0</v>
      </c>
      <c r="F184">
        <v>1</v>
      </c>
      <c r="G184">
        <v>0</v>
      </c>
    </row>
    <row r="185" spans="1:7">
      <c r="A185" s="8" t="s">
        <v>1257</v>
      </c>
      <c r="B185" t="s">
        <v>399</v>
      </c>
      <c r="C185">
        <v>1</v>
      </c>
      <c r="D185" t="s">
        <v>1687</v>
      </c>
      <c r="E185">
        <v>0</v>
      </c>
      <c r="F185">
        <v>1</v>
      </c>
      <c r="G185">
        <v>0</v>
      </c>
    </row>
    <row r="186" spans="1:7">
      <c r="A186" s="8" t="s">
        <v>1258</v>
      </c>
      <c r="B186" t="s">
        <v>400</v>
      </c>
      <c r="C186">
        <v>1</v>
      </c>
      <c r="D186" t="s">
        <v>1687</v>
      </c>
      <c r="E186">
        <v>0</v>
      </c>
      <c r="F186">
        <v>1</v>
      </c>
      <c r="G186">
        <v>0</v>
      </c>
    </row>
    <row r="187" spans="1:7">
      <c r="A187" s="8" t="s">
        <v>1259</v>
      </c>
      <c r="B187" t="s">
        <v>401</v>
      </c>
      <c r="C187">
        <v>1</v>
      </c>
      <c r="D187" t="s">
        <v>1687</v>
      </c>
      <c r="E187">
        <v>0</v>
      </c>
      <c r="F187">
        <v>1</v>
      </c>
      <c r="G187">
        <v>0</v>
      </c>
    </row>
    <row r="188" spans="1:7">
      <c r="A188" s="8" t="s">
        <v>1260</v>
      </c>
      <c r="B188" t="s">
        <v>404</v>
      </c>
      <c r="C188">
        <v>1</v>
      </c>
      <c r="D188" t="s">
        <v>1687</v>
      </c>
      <c r="E188">
        <v>0</v>
      </c>
      <c r="F188">
        <v>1</v>
      </c>
      <c r="G188">
        <v>0</v>
      </c>
    </row>
    <row r="189" spans="1:7">
      <c r="A189" s="8" t="s">
        <v>1261</v>
      </c>
      <c r="C189">
        <v>1</v>
      </c>
      <c r="D189" t="s">
        <v>1687</v>
      </c>
      <c r="E189">
        <v>0</v>
      </c>
      <c r="F189">
        <v>1</v>
      </c>
      <c r="G189">
        <v>0</v>
      </c>
    </row>
    <row r="190" spans="1:7">
      <c r="A190" s="8" t="s">
        <v>1262</v>
      </c>
      <c r="B190" t="s">
        <v>410</v>
      </c>
      <c r="C190">
        <v>1</v>
      </c>
      <c r="D190" t="s">
        <v>1687</v>
      </c>
      <c r="E190">
        <v>0</v>
      </c>
      <c r="F190">
        <v>1</v>
      </c>
      <c r="G190">
        <v>0</v>
      </c>
    </row>
    <row r="191" spans="1:7">
      <c r="A191" s="8" t="s">
        <v>1263</v>
      </c>
      <c r="C191">
        <v>1</v>
      </c>
      <c r="D191" t="s">
        <v>1687</v>
      </c>
      <c r="E191">
        <v>0</v>
      </c>
      <c r="F191">
        <v>1</v>
      </c>
      <c r="G191">
        <v>0</v>
      </c>
    </row>
    <row r="192" spans="1:7">
      <c r="A192" s="8" t="s">
        <v>1264</v>
      </c>
      <c r="C192">
        <v>1</v>
      </c>
      <c r="D192" t="s">
        <v>1687</v>
      </c>
      <c r="E192">
        <v>0</v>
      </c>
      <c r="F192">
        <v>1</v>
      </c>
      <c r="G192">
        <v>0</v>
      </c>
    </row>
    <row r="193" spans="1:7">
      <c r="A193" s="8" t="s">
        <v>1265</v>
      </c>
      <c r="C193">
        <v>1</v>
      </c>
      <c r="D193" t="s">
        <v>1687</v>
      </c>
      <c r="E193">
        <v>0</v>
      </c>
      <c r="F193">
        <v>1</v>
      </c>
      <c r="G193">
        <v>0</v>
      </c>
    </row>
    <row r="194" spans="1:7">
      <c r="A194" s="8" t="s">
        <v>1266</v>
      </c>
      <c r="C194">
        <v>1</v>
      </c>
      <c r="D194" t="s">
        <v>1687</v>
      </c>
      <c r="E194">
        <v>0</v>
      </c>
      <c r="F194">
        <v>1</v>
      </c>
      <c r="G194">
        <v>0</v>
      </c>
    </row>
    <row r="195" spans="1:7">
      <c r="A195" s="8" t="s">
        <v>1267</v>
      </c>
      <c r="C195">
        <v>1</v>
      </c>
      <c r="D195" t="s">
        <v>1687</v>
      </c>
      <c r="E195">
        <v>0</v>
      </c>
      <c r="F195">
        <v>1</v>
      </c>
      <c r="G195">
        <v>0</v>
      </c>
    </row>
    <row r="196" spans="1:7">
      <c r="A196" s="8" t="s">
        <v>1268</v>
      </c>
      <c r="C196">
        <v>1</v>
      </c>
      <c r="D196" t="s">
        <v>1687</v>
      </c>
      <c r="E196">
        <v>0</v>
      </c>
      <c r="F196">
        <v>1</v>
      </c>
      <c r="G196">
        <v>0</v>
      </c>
    </row>
    <row r="197" spans="1:7">
      <c r="A197" s="8" t="s">
        <v>1269</v>
      </c>
      <c r="C197">
        <v>1</v>
      </c>
      <c r="D197" t="s">
        <v>1687</v>
      </c>
      <c r="E197">
        <v>0</v>
      </c>
      <c r="F197">
        <v>1</v>
      </c>
      <c r="G197">
        <v>0</v>
      </c>
    </row>
    <row r="198" spans="1:7">
      <c r="A198" s="8" t="s">
        <v>1270</v>
      </c>
      <c r="C198">
        <v>1</v>
      </c>
      <c r="D198" t="s">
        <v>1687</v>
      </c>
      <c r="E198">
        <v>0</v>
      </c>
      <c r="F198">
        <v>1</v>
      </c>
      <c r="G198">
        <v>0</v>
      </c>
    </row>
    <row r="199" spans="1:7">
      <c r="A199" s="8" t="s">
        <v>1271</v>
      </c>
      <c r="B199" t="s">
        <v>465</v>
      </c>
      <c r="C199">
        <v>1</v>
      </c>
      <c r="D199" t="s">
        <v>1687</v>
      </c>
      <c r="E199">
        <v>0</v>
      </c>
      <c r="F199">
        <v>1</v>
      </c>
      <c r="G199">
        <v>0</v>
      </c>
    </row>
    <row r="200" spans="1:7">
      <c r="A200" s="8" t="s">
        <v>1272</v>
      </c>
      <c r="C200">
        <v>1</v>
      </c>
      <c r="D200" t="s">
        <v>1687</v>
      </c>
      <c r="E200">
        <v>0</v>
      </c>
      <c r="F200">
        <v>1</v>
      </c>
      <c r="G200">
        <v>0</v>
      </c>
    </row>
    <row r="201" spans="1:7">
      <c r="A201" s="8" t="s">
        <v>1273</v>
      </c>
      <c r="C201">
        <v>1</v>
      </c>
      <c r="D201" t="s">
        <v>1687</v>
      </c>
      <c r="E201">
        <v>0</v>
      </c>
      <c r="F201">
        <v>1</v>
      </c>
      <c r="G201">
        <v>0</v>
      </c>
    </row>
    <row r="202" spans="1:7">
      <c r="A202" s="8" t="s">
        <v>1274</v>
      </c>
      <c r="C202">
        <v>1</v>
      </c>
      <c r="D202" t="s">
        <v>1687</v>
      </c>
      <c r="E202">
        <v>0</v>
      </c>
      <c r="F202">
        <v>1</v>
      </c>
      <c r="G202">
        <v>0</v>
      </c>
    </row>
    <row r="203" spans="1:7">
      <c r="A203" s="8" t="s">
        <v>1275</v>
      </c>
      <c r="C203">
        <v>1</v>
      </c>
      <c r="D203" t="s">
        <v>1687</v>
      </c>
      <c r="E203">
        <v>0</v>
      </c>
      <c r="F203">
        <v>1</v>
      </c>
      <c r="G203">
        <v>0</v>
      </c>
    </row>
    <row r="204" spans="1:7">
      <c r="A204" s="8" t="s">
        <v>1276</v>
      </c>
      <c r="B204" t="s">
        <v>481</v>
      </c>
      <c r="C204">
        <v>1</v>
      </c>
      <c r="D204" t="s">
        <v>1687</v>
      </c>
      <c r="E204">
        <v>0</v>
      </c>
      <c r="F204">
        <v>1</v>
      </c>
      <c r="G204">
        <v>0</v>
      </c>
    </row>
    <row r="205" spans="1:7">
      <c r="A205" s="8" t="s">
        <v>1277</v>
      </c>
      <c r="C205">
        <v>1</v>
      </c>
      <c r="D205" t="s">
        <v>1687</v>
      </c>
      <c r="E205">
        <v>0</v>
      </c>
      <c r="F205">
        <v>1</v>
      </c>
      <c r="G205">
        <v>0</v>
      </c>
    </row>
    <row r="206" spans="1:7">
      <c r="A206" s="8" t="s">
        <v>1278</v>
      </c>
      <c r="C206">
        <v>1</v>
      </c>
      <c r="D206" t="s">
        <v>1687</v>
      </c>
      <c r="E206">
        <v>0</v>
      </c>
      <c r="F206">
        <v>1</v>
      </c>
      <c r="G206">
        <v>0</v>
      </c>
    </row>
    <row r="207" spans="1:7">
      <c r="A207" s="8" t="s">
        <v>1279</v>
      </c>
      <c r="C207">
        <v>1</v>
      </c>
      <c r="D207" t="s">
        <v>1687</v>
      </c>
      <c r="E207">
        <v>0</v>
      </c>
      <c r="F207">
        <v>1</v>
      </c>
      <c r="G207">
        <v>0</v>
      </c>
    </row>
    <row r="208" spans="1:7">
      <c r="A208" s="8" t="s">
        <v>1280</v>
      </c>
      <c r="C208">
        <v>1</v>
      </c>
      <c r="D208" t="s">
        <v>1687</v>
      </c>
      <c r="E208">
        <v>0</v>
      </c>
      <c r="F208">
        <v>1</v>
      </c>
      <c r="G208">
        <v>0</v>
      </c>
    </row>
    <row r="209" spans="1:7">
      <c r="A209" s="8" t="s">
        <v>1281</v>
      </c>
      <c r="C209">
        <v>1</v>
      </c>
      <c r="D209" t="s">
        <v>1687</v>
      </c>
      <c r="E209">
        <v>0</v>
      </c>
      <c r="F209">
        <v>1</v>
      </c>
      <c r="G209">
        <v>0</v>
      </c>
    </row>
    <row r="210" spans="1:7">
      <c r="A210" s="8" t="s">
        <v>1282</v>
      </c>
      <c r="B210" t="s">
        <v>501</v>
      </c>
      <c r="C210">
        <v>1</v>
      </c>
      <c r="D210" t="s">
        <v>1687</v>
      </c>
      <c r="E210">
        <v>0</v>
      </c>
      <c r="F210">
        <v>1</v>
      </c>
      <c r="G210">
        <v>0</v>
      </c>
    </row>
    <row r="211" spans="1:7">
      <c r="A211" s="8" t="s">
        <v>1283</v>
      </c>
      <c r="B211" t="s">
        <v>503</v>
      </c>
      <c r="C211">
        <v>1</v>
      </c>
      <c r="D211" t="s">
        <v>1687</v>
      </c>
      <c r="E211">
        <v>0</v>
      </c>
      <c r="F211">
        <v>1</v>
      </c>
      <c r="G211">
        <v>0</v>
      </c>
    </row>
    <row r="212" spans="1:7">
      <c r="A212" s="8" t="s">
        <v>1284</v>
      </c>
      <c r="C212">
        <v>1</v>
      </c>
      <c r="D212" t="s">
        <v>1687</v>
      </c>
      <c r="E212">
        <v>0</v>
      </c>
      <c r="F212">
        <v>1</v>
      </c>
      <c r="G212">
        <v>0</v>
      </c>
    </row>
    <row r="213" spans="1:7">
      <c r="A213" s="8" t="s">
        <v>1285</v>
      </c>
      <c r="C213">
        <v>1</v>
      </c>
      <c r="D213" t="s">
        <v>1687</v>
      </c>
      <c r="E213">
        <v>0</v>
      </c>
      <c r="F213">
        <v>1</v>
      </c>
      <c r="G213">
        <v>0</v>
      </c>
    </row>
    <row r="214" spans="1:7">
      <c r="A214" s="8" t="s">
        <v>1286</v>
      </c>
      <c r="B214" t="s">
        <v>529</v>
      </c>
      <c r="C214">
        <v>1</v>
      </c>
      <c r="D214" t="s">
        <v>1687</v>
      </c>
      <c r="E214">
        <v>0</v>
      </c>
      <c r="F214">
        <v>1</v>
      </c>
      <c r="G214">
        <v>0</v>
      </c>
    </row>
    <row r="215" spans="1:7">
      <c r="A215" s="8" t="s">
        <v>1287</v>
      </c>
      <c r="C215">
        <v>1</v>
      </c>
      <c r="D215" t="s">
        <v>1687</v>
      </c>
      <c r="E215">
        <v>0</v>
      </c>
      <c r="F215">
        <v>1</v>
      </c>
      <c r="G215">
        <v>0</v>
      </c>
    </row>
    <row r="216" spans="1:7">
      <c r="A216" s="8" t="s">
        <v>1288</v>
      </c>
      <c r="C216">
        <v>1</v>
      </c>
      <c r="D216" t="s">
        <v>1687</v>
      </c>
      <c r="E216">
        <v>0</v>
      </c>
      <c r="F216">
        <v>1</v>
      </c>
      <c r="G216">
        <v>0</v>
      </c>
    </row>
    <row r="217" spans="1:7">
      <c r="A217" s="8" t="s">
        <v>1289</v>
      </c>
      <c r="C217">
        <v>1</v>
      </c>
      <c r="D217" t="s">
        <v>1687</v>
      </c>
      <c r="E217">
        <v>0</v>
      </c>
      <c r="F217">
        <v>1</v>
      </c>
      <c r="G217">
        <v>0</v>
      </c>
    </row>
    <row r="218" spans="1:7">
      <c r="A218" s="8" t="s">
        <v>1290</v>
      </c>
      <c r="B218" t="s">
        <v>538</v>
      </c>
      <c r="C218">
        <v>1</v>
      </c>
      <c r="D218" t="s">
        <v>1687</v>
      </c>
      <c r="E218">
        <v>0</v>
      </c>
      <c r="F218">
        <v>1</v>
      </c>
      <c r="G218">
        <v>0</v>
      </c>
    </row>
    <row r="219" spans="1:7">
      <c r="A219" s="8" t="s">
        <v>1291</v>
      </c>
      <c r="B219" t="s">
        <v>540</v>
      </c>
      <c r="C219">
        <v>1</v>
      </c>
      <c r="D219" t="s">
        <v>1687</v>
      </c>
      <c r="E219">
        <v>0</v>
      </c>
      <c r="F219">
        <v>1</v>
      </c>
      <c r="G219">
        <v>0</v>
      </c>
    </row>
    <row r="220" spans="1:7">
      <c r="A220" s="8" t="s">
        <v>1292</v>
      </c>
      <c r="B220" t="s">
        <v>541</v>
      </c>
      <c r="C220">
        <v>1</v>
      </c>
      <c r="D220" t="s">
        <v>1687</v>
      </c>
      <c r="E220">
        <v>0</v>
      </c>
      <c r="F220">
        <v>1</v>
      </c>
      <c r="G220">
        <v>0</v>
      </c>
    </row>
    <row r="221" spans="1:7">
      <c r="A221" s="8" t="s">
        <v>1293</v>
      </c>
      <c r="B221" t="s">
        <v>542</v>
      </c>
      <c r="C221">
        <v>1</v>
      </c>
      <c r="D221" t="s">
        <v>1687</v>
      </c>
      <c r="E221">
        <v>0</v>
      </c>
      <c r="F221">
        <v>1</v>
      </c>
      <c r="G221">
        <v>0</v>
      </c>
    </row>
    <row r="222" spans="1:7">
      <c r="A222" s="8" t="s">
        <v>1294</v>
      </c>
      <c r="C222">
        <v>1</v>
      </c>
      <c r="D222" t="s">
        <v>1687</v>
      </c>
      <c r="E222">
        <v>0</v>
      </c>
      <c r="F222">
        <v>1</v>
      </c>
      <c r="G222">
        <v>0</v>
      </c>
    </row>
    <row r="223" spans="1:7">
      <c r="A223" s="8" t="s">
        <v>1295</v>
      </c>
      <c r="C223">
        <v>1</v>
      </c>
      <c r="D223" t="s">
        <v>1687</v>
      </c>
      <c r="E223">
        <v>0</v>
      </c>
      <c r="F223">
        <v>1</v>
      </c>
      <c r="G223">
        <v>0</v>
      </c>
    </row>
    <row r="224" spans="1:7">
      <c r="A224" s="8" t="s">
        <v>1296</v>
      </c>
      <c r="C224">
        <v>1</v>
      </c>
      <c r="D224" t="s">
        <v>1687</v>
      </c>
      <c r="E224">
        <v>0</v>
      </c>
      <c r="F224">
        <v>1</v>
      </c>
      <c r="G224">
        <v>0</v>
      </c>
    </row>
    <row r="225" spans="1:7">
      <c r="A225" s="8" t="s">
        <v>1297</v>
      </c>
      <c r="C225">
        <v>1</v>
      </c>
      <c r="D225" t="s">
        <v>1687</v>
      </c>
      <c r="E225">
        <v>0</v>
      </c>
      <c r="F225">
        <v>1</v>
      </c>
      <c r="G225">
        <v>0</v>
      </c>
    </row>
    <row r="226" spans="1:7">
      <c r="A226" s="8" t="s">
        <v>1298</v>
      </c>
      <c r="C226">
        <v>1</v>
      </c>
      <c r="D226" t="s">
        <v>1687</v>
      </c>
      <c r="E226">
        <v>0</v>
      </c>
      <c r="F226">
        <v>1</v>
      </c>
      <c r="G226">
        <v>0</v>
      </c>
    </row>
    <row r="227" spans="1:7">
      <c r="A227" s="8" t="s">
        <v>1299</v>
      </c>
      <c r="C227">
        <v>1</v>
      </c>
      <c r="D227" t="s">
        <v>1687</v>
      </c>
      <c r="E227">
        <v>0</v>
      </c>
      <c r="F227">
        <v>1</v>
      </c>
      <c r="G227">
        <v>0</v>
      </c>
    </row>
    <row r="228" spans="1:7">
      <c r="A228" s="8" t="s">
        <v>1300</v>
      </c>
      <c r="C228">
        <v>1</v>
      </c>
      <c r="D228" t="s">
        <v>1687</v>
      </c>
      <c r="E228">
        <v>0</v>
      </c>
      <c r="F228">
        <v>1</v>
      </c>
      <c r="G228">
        <v>0</v>
      </c>
    </row>
    <row r="229" spans="1:7">
      <c r="A229" s="8" t="s">
        <v>1301</v>
      </c>
      <c r="C229">
        <v>1</v>
      </c>
      <c r="D229" t="s">
        <v>1687</v>
      </c>
      <c r="E229">
        <v>0</v>
      </c>
      <c r="F229">
        <v>1</v>
      </c>
      <c r="G229">
        <v>0</v>
      </c>
    </row>
    <row r="230" spans="1:7">
      <c r="A230" s="8" t="s">
        <v>1302</v>
      </c>
      <c r="C230">
        <v>1</v>
      </c>
      <c r="D230" t="s">
        <v>1687</v>
      </c>
      <c r="E230">
        <v>0</v>
      </c>
      <c r="F230">
        <v>1</v>
      </c>
      <c r="G230">
        <v>0</v>
      </c>
    </row>
    <row r="231" spans="1:7">
      <c r="A231" s="8" t="s">
        <v>1303</v>
      </c>
      <c r="B231" t="s">
        <v>591</v>
      </c>
      <c r="C231">
        <v>1</v>
      </c>
      <c r="D231" t="s">
        <v>1687</v>
      </c>
      <c r="E231">
        <v>0</v>
      </c>
      <c r="F231">
        <v>1</v>
      </c>
      <c r="G231">
        <v>0</v>
      </c>
    </row>
    <row r="232" spans="1:7">
      <c r="A232" s="8" t="s">
        <v>1304</v>
      </c>
      <c r="B232" t="s">
        <v>593</v>
      </c>
      <c r="C232">
        <v>1</v>
      </c>
      <c r="D232" t="s">
        <v>1687</v>
      </c>
      <c r="E232">
        <v>0</v>
      </c>
      <c r="F232">
        <v>1</v>
      </c>
      <c r="G232">
        <v>0</v>
      </c>
    </row>
    <row r="233" spans="1:7">
      <c r="A233" s="8" t="s">
        <v>1305</v>
      </c>
      <c r="C233">
        <v>1</v>
      </c>
      <c r="D233" t="s">
        <v>1687</v>
      </c>
      <c r="E233">
        <v>0</v>
      </c>
      <c r="F233">
        <v>1</v>
      </c>
      <c r="G233">
        <v>0</v>
      </c>
    </row>
    <row r="234" spans="1:7">
      <c r="A234" s="8" t="s">
        <v>1306</v>
      </c>
      <c r="C234">
        <v>1</v>
      </c>
      <c r="D234" t="s">
        <v>1687</v>
      </c>
      <c r="E234">
        <v>0</v>
      </c>
      <c r="F234">
        <v>1</v>
      </c>
      <c r="G234">
        <v>0</v>
      </c>
    </row>
    <row r="235" spans="1:7">
      <c r="A235" s="8" t="s">
        <v>1307</v>
      </c>
      <c r="C235">
        <v>1</v>
      </c>
      <c r="D235" t="s">
        <v>1687</v>
      </c>
      <c r="E235">
        <v>0</v>
      </c>
      <c r="F235">
        <v>1</v>
      </c>
      <c r="G235">
        <v>0</v>
      </c>
    </row>
    <row r="236" spans="1:7">
      <c r="A236" s="8" t="s">
        <v>1308</v>
      </c>
      <c r="C236">
        <v>1</v>
      </c>
      <c r="D236" t="s">
        <v>1687</v>
      </c>
      <c r="E236">
        <v>0</v>
      </c>
      <c r="F236">
        <v>1</v>
      </c>
      <c r="G236">
        <v>0</v>
      </c>
    </row>
    <row r="237" spans="1:7">
      <c r="A237" s="8" t="s">
        <v>1309</v>
      </c>
      <c r="C237">
        <v>1</v>
      </c>
      <c r="D237" t="s">
        <v>1687</v>
      </c>
      <c r="E237">
        <v>0</v>
      </c>
      <c r="F237">
        <v>1</v>
      </c>
      <c r="G237">
        <v>0</v>
      </c>
    </row>
    <row r="238" spans="1:7">
      <c r="A238" s="8" t="s">
        <v>1310</v>
      </c>
      <c r="B238" t="s">
        <v>612</v>
      </c>
      <c r="C238">
        <v>1</v>
      </c>
      <c r="D238" t="s">
        <v>1687</v>
      </c>
      <c r="E238">
        <v>0</v>
      </c>
      <c r="F238">
        <v>1</v>
      </c>
      <c r="G238">
        <v>0</v>
      </c>
    </row>
    <row r="239" spans="1:7">
      <c r="A239" s="8" t="s">
        <v>1311</v>
      </c>
      <c r="C239">
        <v>1</v>
      </c>
      <c r="D239" t="s">
        <v>1687</v>
      </c>
      <c r="E239">
        <v>0</v>
      </c>
      <c r="F239">
        <v>1</v>
      </c>
      <c r="G239">
        <v>0</v>
      </c>
    </row>
    <row r="240" spans="1:7">
      <c r="A240" s="8" t="s">
        <v>1312</v>
      </c>
      <c r="B240" t="s">
        <v>624</v>
      </c>
      <c r="C240">
        <v>1</v>
      </c>
      <c r="D240" t="s">
        <v>1687</v>
      </c>
      <c r="E240">
        <v>0</v>
      </c>
      <c r="F240">
        <v>1</v>
      </c>
      <c r="G240">
        <v>0</v>
      </c>
    </row>
    <row r="241" spans="1:7">
      <c r="A241" s="8" t="s">
        <v>1313</v>
      </c>
      <c r="C241">
        <v>1</v>
      </c>
      <c r="D241" t="s">
        <v>1687</v>
      </c>
      <c r="E241">
        <v>0</v>
      </c>
      <c r="F241">
        <v>1</v>
      </c>
      <c r="G241">
        <v>0</v>
      </c>
    </row>
    <row r="242" spans="1:7">
      <c r="A242" s="8" t="s">
        <v>1314</v>
      </c>
      <c r="B242" t="s">
        <v>627</v>
      </c>
      <c r="C242">
        <v>1</v>
      </c>
      <c r="D242" t="s">
        <v>1687</v>
      </c>
      <c r="E242">
        <v>0</v>
      </c>
      <c r="F242">
        <v>1</v>
      </c>
      <c r="G242">
        <v>0</v>
      </c>
    </row>
    <row r="243" spans="1:7">
      <c r="A243" s="8" t="s">
        <v>1315</v>
      </c>
      <c r="C243">
        <v>1</v>
      </c>
      <c r="D243" t="s">
        <v>1687</v>
      </c>
      <c r="E243">
        <v>0</v>
      </c>
      <c r="F243">
        <v>1</v>
      </c>
      <c r="G243">
        <v>0</v>
      </c>
    </row>
    <row r="244" spans="1:7">
      <c r="A244" s="8" t="s">
        <v>1316</v>
      </c>
      <c r="C244">
        <v>1</v>
      </c>
      <c r="D244" t="s">
        <v>1687</v>
      </c>
      <c r="E244">
        <v>0</v>
      </c>
      <c r="F244">
        <v>1</v>
      </c>
      <c r="G244">
        <v>0</v>
      </c>
    </row>
    <row r="245" spans="1:7">
      <c r="A245" s="8" t="s">
        <v>1317</v>
      </c>
      <c r="C245">
        <v>1</v>
      </c>
      <c r="D245" t="s">
        <v>1687</v>
      </c>
      <c r="E245">
        <v>0</v>
      </c>
      <c r="F245">
        <v>1</v>
      </c>
      <c r="G245">
        <v>0</v>
      </c>
    </row>
    <row r="246" spans="1:7">
      <c r="A246" s="8" t="s">
        <v>1318</v>
      </c>
      <c r="C246">
        <v>1</v>
      </c>
      <c r="D246" t="s">
        <v>1687</v>
      </c>
      <c r="E246">
        <v>0</v>
      </c>
      <c r="F246">
        <v>1</v>
      </c>
      <c r="G246">
        <v>0</v>
      </c>
    </row>
    <row r="247" spans="1:7">
      <c r="A247" s="8" t="s">
        <v>1319</v>
      </c>
      <c r="C247">
        <v>1</v>
      </c>
      <c r="D247" t="s">
        <v>1687</v>
      </c>
      <c r="E247">
        <v>0</v>
      </c>
      <c r="F247">
        <v>1</v>
      </c>
      <c r="G247">
        <v>0</v>
      </c>
    </row>
    <row r="248" spans="1:7">
      <c r="A248" s="8" t="s">
        <v>1320</v>
      </c>
      <c r="C248">
        <v>1</v>
      </c>
      <c r="D248" t="s">
        <v>1687</v>
      </c>
      <c r="E248">
        <v>0</v>
      </c>
      <c r="F248">
        <v>1</v>
      </c>
      <c r="G248">
        <v>0</v>
      </c>
    </row>
    <row r="249" spans="1:7">
      <c r="A249" s="8" t="s">
        <v>1321</v>
      </c>
      <c r="C249">
        <v>1</v>
      </c>
      <c r="D249" t="s">
        <v>1687</v>
      </c>
      <c r="E249">
        <v>0</v>
      </c>
      <c r="F249">
        <v>1</v>
      </c>
      <c r="G249">
        <v>0</v>
      </c>
    </row>
    <row r="250" spans="1:7">
      <c r="A250" s="8" t="s">
        <v>1322</v>
      </c>
      <c r="C250">
        <v>1</v>
      </c>
      <c r="D250" t="s">
        <v>1687</v>
      </c>
      <c r="E250">
        <v>0</v>
      </c>
      <c r="F250">
        <v>1</v>
      </c>
      <c r="G250">
        <v>0</v>
      </c>
    </row>
    <row r="251" spans="1:7">
      <c r="A251" s="8" t="s">
        <v>1323</v>
      </c>
      <c r="C251">
        <v>1</v>
      </c>
      <c r="D251" t="s">
        <v>1687</v>
      </c>
      <c r="E251">
        <v>0</v>
      </c>
      <c r="F251">
        <v>1</v>
      </c>
      <c r="G251">
        <v>0</v>
      </c>
    </row>
    <row r="252" spans="1:7">
      <c r="A252" s="8" t="s">
        <v>1324</v>
      </c>
      <c r="C252">
        <v>1</v>
      </c>
      <c r="D252" t="s">
        <v>1687</v>
      </c>
      <c r="E252">
        <v>0</v>
      </c>
      <c r="F252">
        <v>1</v>
      </c>
      <c r="G252">
        <v>0</v>
      </c>
    </row>
    <row r="253" spans="1:7">
      <c r="A253" s="8" t="s">
        <v>1325</v>
      </c>
      <c r="C253">
        <v>1</v>
      </c>
      <c r="D253" t="s">
        <v>1687</v>
      </c>
      <c r="E253">
        <v>0</v>
      </c>
      <c r="F253">
        <v>1</v>
      </c>
      <c r="G253">
        <v>0</v>
      </c>
    </row>
    <row r="254" spans="1:7">
      <c r="A254" s="8" t="s">
        <v>1326</v>
      </c>
      <c r="C254">
        <v>1</v>
      </c>
      <c r="D254" t="s">
        <v>1687</v>
      </c>
      <c r="E254">
        <v>0</v>
      </c>
      <c r="F254">
        <v>1</v>
      </c>
      <c r="G254">
        <v>0</v>
      </c>
    </row>
    <row r="255" spans="1:7">
      <c r="A255" s="8" t="s">
        <v>1327</v>
      </c>
      <c r="C255">
        <v>1</v>
      </c>
      <c r="D255" t="s">
        <v>1687</v>
      </c>
      <c r="E255">
        <v>0</v>
      </c>
      <c r="F255">
        <v>1</v>
      </c>
      <c r="G255">
        <v>0</v>
      </c>
    </row>
    <row r="256" spans="1:7">
      <c r="A256" s="8" t="s">
        <v>1328</v>
      </c>
      <c r="C256">
        <v>1</v>
      </c>
      <c r="D256" t="s">
        <v>1687</v>
      </c>
      <c r="E256">
        <v>0</v>
      </c>
      <c r="F256">
        <v>1</v>
      </c>
      <c r="G256">
        <v>0</v>
      </c>
    </row>
    <row r="257" spans="1:7">
      <c r="A257" s="8" t="s">
        <v>1329</v>
      </c>
      <c r="B257" t="s">
        <v>671</v>
      </c>
      <c r="C257">
        <v>1</v>
      </c>
      <c r="D257" t="s">
        <v>1687</v>
      </c>
      <c r="E257">
        <v>0</v>
      </c>
      <c r="F257">
        <v>1</v>
      </c>
      <c r="G257">
        <v>0</v>
      </c>
    </row>
    <row r="258" spans="1:7">
      <c r="A258" s="8" t="s">
        <v>1330</v>
      </c>
      <c r="B258" t="s">
        <v>673</v>
      </c>
      <c r="C258">
        <v>1</v>
      </c>
      <c r="D258" t="s">
        <v>1687</v>
      </c>
      <c r="E258">
        <v>0</v>
      </c>
      <c r="F258">
        <v>1</v>
      </c>
      <c r="G258">
        <v>0</v>
      </c>
    </row>
    <row r="259" spans="1:7">
      <c r="A259" s="8" t="s">
        <v>1331</v>
      </c>
      <c r="C259">
        <v>1</v>
      </c>
      <c r="D259" t="s">
        <v>1687</v>
      </c>
      <c r="E259">
        <v>0</v>
      </c>
      <c r="F259">
        <v>1</v>
      </c>
      <c r="G259">
        <v>0</v>
      </c>
    </row>
    <row r="260" spans="1:7">
      <c r="A260" s="8" t="s">
        <v>1332</v>
      </c>
      <c r="C260">
        <v>1</v>
      </c>
      <c r="D260" t="s">
        <v>1687</v>
      </c>
      <c r="E260">
        <v>0</v>
      </c>
      <c r="F260">
        <v>1</v>
      </c>
      <c r="G260">
        <v>0</v>
      </c>
    </row>
    <row r="261" spans="1:7">
      <c r="A261" s="8" t="s">
        <v>1333</v>
      </c>
      <c r="C261">
        <v>1</v>
      </c>
      <c r="D261" t="s">
        <v>1687</v>
      </c>
      <c r="E261">
        <v>0</v>
      </c>
      <c r="F261">
        <v>1</v>
      </c>
      <c r="G261">
        <v>0</v>
      </c>
    </row>
    <row r="262" spans="1:7">
      <c r="A262" s="8" t="s">
        <v>1334</v>
      </c>
      <c r="B262" t="s">
        <v>684</v>
      </c>
      <c r="C262">
        <v>1</v>
      </c>
      <c r="D262" t="s">
        <v>1687</v>
      </c>
      <c r="E262">
        <v>0</v>
      </c>
      <c r="F262">
        <v>1</v>
      </c>
      <c r="G262">
        <v>0</v>
      </c>
    </row>
    <row r="263" spans="1:7">
      <c r="A263" s="8" t="s">
        <v>1335</v>
      </c>
      <c r="B263" t="s">
        <v>686</v>
      </c>
      <c r="C263">
        <v>1</v>
      </c>
      <c r="D263" t="s">
        <v>1687</v>
      </c>
      <c r="E263">
        <v>0</v>
      </c>
      <c r="F263">
        <v>1</v>
      </c>
      <c r="G263">
        <v>0</v>
      </c>
    </row>
    <row r="264" spans="1:7">
      <c r="A264" s="8" t="s">
        <v>1336</v>
      </c>
      <c r="B264" t="s">
        <v>696</v>
      </c>
      <c r="C264">
        <v>1</v>
      </c>
      <c r="D264" t="s">
        <v>1687</v>
      </c>
      <c r="E264">
        <v>0</v>
      </c>
      <c r="F264">
        <v>1</v>
      </c>
      <c r="G264">
        <v>0</v>
      </c>
    </row>
    <row r="265" spans="1:7">
      <c r="A265" s="8" t="s">
        <v>1337</v>
      </c>
      <c r="B265" t="s">
        <v>698</v>
      </c>
      <c r="C265">
        <v>1</v>
      </c>
      <c r="D265" t="s">
        <v>1687</v>
      </c>
      <c r="E265">
        <v>0</v>
      </c>
      <c r="F265">
        <v>1</v>
      </c>
      <c r="G265">
        <v>0</v>
      </c>
    </row>
    <row r="266" spans="1:7">
      <c r="A266" s="8" t="s">
        <v>1338</v>
      </c>
      <c r="C266">
        <v>1</v>
      </c>
      <c r="D266" t="s">
        <v>1687</v>
      </c>
      <c r="E266">
        <v>0</v>
      </c>
      <c r="F266">
        <v>1</v>
      </c>
      <c r="G266">
        <v>0</v>
      </c>
    </row>
    <row r="267" spans="1:7">
      <c r="A267" s="8" t="s">
        <v>1339</v>
      </c>
      <c r="C267">
        <v>1</v>
      </c>
      <c r="D267" t="s">
        <v>1687</v>
      </c>
      <c r="E267">
        <v>0</v>
      </c>
      <c r="F267">
        <v>1</v>
      </c>
      <c r="G267">
        <v>0</v>
      </c>
    </row>
    <row r="268" spans="1:7">
      <c r="A268" s="8" t="s">
        <v>1340</v>
      </c>
      <c r="C268">
        <v>1</v>
      </c>
      <c r="D268" t="s">
        <v>1687</v>
      </c>
      <c r="E268">
        <v>0</v>
      </c>
      <c r="F268">
        <v>1</v>
      </c>
      <c r="G268">
        <v>0</v>
      </c>
    </row>
    <row r="269" spans="1:7">
      <c r="A269" s="8" t="s">
        <v>1341</v>
      </c>
      <c r="C269">
        <v>1</v>
      </c>
      <c r="D269" t="s">
        <v>1687</v>
      </c>
      <c r="E269">
        <v>0</v>
      </c>
      <c r="F269">
        <v>1</v>
      </c>
      <c r="G269">
        <v>0</v>
      </c>
    </row>
    <row r="270" spans="1:7">
      <c r="A270" s="8" t="s">
        <v>1342</v>
      </c>
      <c r="C270">
        <v>1</v>
      </c>
      <c r="D270" t="s">
        <v>1687</v>
      </c>
      <c r="E270">
        <v>0</v>
      </c>
      <c r="F270">
        <v>1</v>
      </c>
      <c r="G270">
        <v>0</v>
      </c>
    </row>
    <row r="271" spans="1:7">
      <c r="A271" s="8" t="s">
        <v>1343</v>
      </c>
      <c r="C271">
        <v>1</v>
      </c>
      <c r="D271" t="s">
        <v>1687</v>
      </c>
      <c r="E271">
        <v>0</v>
      </c>
      <c r="F271">
        <v>1</v>
      </c>
      <c r="G271">
        <v>0</v>
      </c>
    </row>
    <row r="272" spans="1:7">
      <c r="A272" s="8" t="s">
        <v>1344</v>
      </c>
      <c r="B272" t="s">
        <v>762</v>
      </c>
      <c r="C272">
        <v>1</v>
      </c>
      <c r="D272" t="s">
        <v>1687</v>
      </c>
      <c r="E272">
        <v>0</v>
      </c>
      <c r="F272">
        <v>1</v>
      </c>
      <c r="G272">
        <v>0</v>
      </c>
    </row>
    <row r="273" spans="1:7">
      <c r="A273" s="8" t="s">
        <v>1345</v>
      </c>
      <c r="B273" t="s">
        <v>765</v>
      </c>
      <c r="C273">
        <v>1</v>
      </c>
      <c r="D273" t="s">
        <v>1687</v>
      </c>
      <c r="E273">
        <v>0</v>
      </c>
      <c r="F273">
        <v>1</v>
      </c>
      <c r="G273">
        <v>0</v>
      </c>
    </row>
    <row r="274" spans="1:7">
      <c r="A274" s="8" t="s">
        <v>1346</v>
      </c>
      <c r="B274" t="s">
        <v>767</v>
      </c>
      <c r="C274">
        <v>1</v>
      </c>
      <c r="D274" t="s">
        <v>1687</v>
      </c>
      <c r="E274">
        <v>0</v>
      </c>
      <c r="F274">
        <v>1</v>
      </c>
      <c r="G274">
        <v>0</v>
      </c>
    </row>
    <row r="275" spans="1:7">
      <c r="A275" s="8" t="s">
        <v>1347</v>
      </c>
      <c r="C275">
        <v>1</v>
      </c>
      <c r="D275" t="s">
        <v>1687</v>
      </c>
      <c r="E275">
        <v>0</v>
      </c>
      <c r="F275">
        <v>1</v>
      </c>
      <c r="G275">
        <v>0</v>
      </c>
    </row>
    <row r="276" spans="1:7">
      <c r="A276" s="8" t="s">
        <v>1348</v>
      </c>
      <c r="B276" t="s">
        <v>776</v>
      </c>
      <c r="C276">
        <v>1</v>
      </c>
      <c r="D276" t="s">
        <v>1687</v>
      </c>
      <c r="E276">
        <v>0</v>
      </c>
      <c r="F276">
        <v>1</v>
      </c>
      <c r="G276">
        <v>0</v>
      </c>
    </row>
    <row r="277" spans="1:7">
      <c r="A277" s="8" t="s">
        <v>1349</v>
      </c>
      <c r="B277" t="s">
        <v>785</v>
      </c>
      <c r="C277">
        <v>1</v>
      </c>
      <c r="D277" t="s">
        <v>1687</v>
      </c>
      <c r="E277">
        <v>0</v>
      </c>
      <c r="F277">
        <v>1</v>
      </c>
      <c r="G277">
        <v>0</v>
      </c>
    </row>
    <row r="278" spans="1:7">
      <c r="A278" s="8" t="s">
        <v>1350</v>
      </c>
      <c r="C278">
        <v>1</v>
      </c>
      <c r="D278" t="s">
        <v>1687</v>
      </c>
      <c r="E278">
        <v>0</v>
      </c>
      <c r="F278">
        <v>1</v>
      </c>
      <c r="G278">
        <v>0</v>
      </c>
    </row>
    <row r="279" spans="1:7">
      <c r="A279" s="8" t="s">
        <v>1351</v>
      </c>
      <c r="C279">
        <v>1</v>
      </c>
      <c r="D279" t="s">
        <v>1687</v>
      </c>
      <c r="E279">
        <v>0</v>
      </c>
      <c r="F279">
        <v>1</v>
      </c>
      <c r="G279">
        <v>0</v>
      </c>
    </row>
    <row r="280" spans="1:7">
      <c r="A280" s="8" t="s">
        <v>1352</v>
      </c>
      <c r="C280">
        <v>1</v>
      </c>
      <c r="D280" t="s">
        <v>1687</v>
      </c>
      <c r="E280">
        <v>0</v>
      </c>
      <c r="F280">
        <v>1</v>
      </c>
      <c r="G280">
        <v>0</v>
      </c>
    </row>
    <row r="281" spans="1:7">
      <c r="A281" s="8" t="s">
        <v>1353</v>
      </c>
      <c r="C281">
        <v>1</v>
      </c>
      <c r="D281" t="s">
        <v>1687</v>
      </c>
      <c r="E281">
        <v>0</v>
      </c>
      <c r="F281">
        <v>1</v>
      </c>
      <c r="G281">
        <v>0</v>
      </c>
    </row>
    <row r="282" spans="1:7">
      <c r="A282" s="8" t="s">
        <v>1354</v>
      </c>
      <c r="C282">
        <v>1</v>
      </c>
      <c r="D282" t="s">
        <v>1687</v>
      </c>
      <c r="E282">
        <v>0</v>
      </c>
      <c r="F282">
        <v>1</v>
      </c>
      <c r="G282">
        <v>0</v>
      </c>
    </row>
    <row r="283" spans="1:7">
      <c r="A283" s="8" t="s">
        <v>1355</v>
      </c>
      <c r="C283">
        <v>1</v>
      </c>
      <c r="D283" t="s">
        <v>1687</v>
      </c>
      <c r="E283">
        <v>0</v>
      </c>
      <c r="F283">
        <v>1</v>
      </c>
      <c r="G283">
        <v>0</v>
      </c>
    </row>
    <row r="284" spans="1:7">
      <c r="A284" s="8" t="s">
        <v>1356</v>
      </c>
      <c r="B284" t="s">
        <v>806</v>
      </c>
      <c r="C284">
        <v>1</v>
      </c>
      <c r="D284" t="s">
        <v>1687</v>
      </c>
      <c r="E284">
        <v>0</v>
      </c>
      <c r="F284">
        <v>1</v>
      </c>
      <c r="G284">
        <v>0</v>
      </c>
    </row>
    <row r="285" spans="1:7">
      <c r="A285" s="8" t="s">
        <v>1357</v>
      </c>
      <c r="C285">
        <v>1</v>
      </c>
      <c r="D285" t="s">
        <v>1687</v>
      </c>
      <c r="E285">
        <v>0</v>
      </c>
      <c r="F285">
        <v>1</v>
      </c>
      <c r="G285">
        <v>0</v>
      </c>
    </row>
    <row r="286" spans="1:7">
      <c r="A286" s="8" t="s">
        <v>1358</v>
      </c>
      <c r="B286" t="s">
        <v>813</v>
      </c>
      <c r="C286">
        <v>1</v>
      </c>
      <c r="D286" t="s">
        <v>1687</v>
      </c>
      <c r="E286">
        <v>0</v>
      </c>
      <c r="F286">
        <v>1</v>
      </c>
      <c r="G286">
        <v>0</v>
      </c>
    </row>
    <row r="287" spans="1:7">
      <c r="A287" s="8" t="s">
        <v>1359</v>
      </c>
      <c r="B287" t="s">
        <v>815</v>
      </c>
      <c r="C287">
        <v>1</v>
      </c>
      <c r="D287" t="s">
        <v>1687</v>
      </c>
      <c r="E287">
        <v>0</v>
      </c>
      <c r="F287">
        <v>1</v>
      </c>
      <c r="G287">
        <v>0</v>
      </c>
    </row>
    <row r="288" spans="1:7">
      <c r="A288" s="8" t="s">
        <v>1360</v>
      </c>
      <c r="B288" t="s">
        <v>817</v>
      </c>
      <c r="C288">
        <v>1</v>
      </c>
      <c r="D288" t="s">
        <v>1687</v>
      </c>
      <c r="E288">
        <v>0</v>
      </c>
      <c r="F288">
        <v>1</v>
      </c>
      <c r="G288">
        <v>0</v>
      </c>
    </row>
    <row r="289" spans="1:7">
      <c r="A289" s="8" t="s">
        <v>1361</v>
      </c>
      <c r="C289">
        <v>1</v>
      </c>
      <c r="D289" t="s">
        <v>1687</v>
      </c>
      <c r="E289">
        <v>0</v>
      </c>
      <c r="F289">
        <v>1</v>
      </c>
      <c r="G289">
        <v>0</v>
      </c>
    </row>
    <row r="290" spans="1:7">
      <c r="A290" s="8" t="s">
        <v>1362</v>
      </c>
      <c r="C290">
        <v>1</v>
      </c>
      <c r="D290" t="s">
        <v>1687</v>
      </c>
      <c r="E290">
        <v>0</v>
      </c>
      <c r="F290">
        <v>1</v>
      </c>
      <c r="G290">
        <v>0</v>
      </c>
    </row>
    <row r="291" spans="1:7">
      <c r="A291" s="8" t="s">
        <v>1363</v>
      </c>
      <c r="C291">
        <v>1</v>
      </c>
      <c r="D291" t="s">
        <v>1687</v>
      </c>
      <c r="E291">
        <v>0</v>
      </c>
      <c r="F291">
        <v>1</v>
      </c>
      <c r="G291">
        <v>0</v>
      </c>
    </row>
    <row r="292" spans="1:7">
      <c r="A292" s="8" t="s">
        <v>1364</v>
      </c>
      <c r="C292">
        <v>1</v>
      </c>
      <c r="D292" t="s">
        <v>1687</v>
      </c>
      <c r="E292">
        <v>0</v>
      </c>
      <c r="F292">
        <v>1</v>
      </c>
      <c r="G292">
        <v>0</v>
      </c>
    </row>
    <row r="293" spans="1:7">
      <c r="A293" s="8" t="s">
        <v>1365</v>
      </c>
      <c r="C293">
        <v>1</v>
      </c>
      <c r="D293" t="s">
        <v>1687</v>
      </c>
      <c r="E293">
        <v>0</v>
      </c>
      <c r="F293">
        <v>1</v>
      </c>
      <c r="G293">
        <v>0</v>
      </c>
    </row>
    <row r="294" spans="1:7">
      <c r="A294" s="8" t="s">
        <v>1366</v>
      </c>
      <c r="C294">
        <v>1</v>
      </c>
      <c r="D294" t="s">
        <v>1687</v>
      </c>
      <c r="E294">
        <v>0</v>
      </c>
      <c r="F294">
        <v>1</v>
      </c>
      <c r="G294">
        <v>0</v>
      </c>
    </row>
    <row r="295" spans="1:7">
      <c r="A295" s="8" t="s">
        <v>1367</v>
      </c>
      <c r="B295" t="s">
        <v>843</v>
      </c>
      <c r="C295">
        <v>1</v>
      </c>
      <c r="D295" t="s">
        <v>1687</v>
      </c>
      <c r="E295">
        <v>0</v>
      </c>
      <c r="F295">
        <v>1</v>
      </c>
      <c r="G295">
        <v>0</v>
      </c>
    </row>
    <row r="296" spans="1:7">
      <c r="A296" s="8" t="s">
        <v>1368</v>
      </c>
      <c r="C296">
        <v>1</v>
      </c>
      <c r="D296" t="s">
        <v>1687</v>
      </c>
      <c r="E296">
        <v>0</v>
      </c>
      <c r="F296">
        <v>1</v>
      </c>
      <c r="G296">
        <v>0</v>
      </c>
    </row>
    <row r="297" spans="1:7">
      <c r="A297" s="8" t="s">
        <v>1369</v>
      </c>
      <c r="C297">
        <v>1</v>
      </c>
      <c r="D297" t="s">
        <v>1687</v>
      </c>
      <c r="E297">
        <v>0</v>
      </c>
      <c r="F297">
        <v>1</v>
      </c>
      <c r="G297">
        <v>0</v>
      </c>
    </row>
    <row r="298" spans="1:7">
      <c r="A298" s="8" t="s">
        <v>1370</v>
      </c>
      <c r="C298">
        <v>1</v>
      </c>
      <c r="D298" t="s">
        <v>1687</v>
      </c>
      <c r="E298">
        <v>0</v>
      </c>
      <c r="F298">
        <v>1</v>
      </c>
      <c r="G298">
        <v>0</v>
      </c>
    </row>
    <row r="299" spans="1:7">
      <c r="A299" s="8" t="s">
        <v>1371</v>
      </c>
      <c r="C299">
        <v>1</v>
      </c>
      <c r="D299" t="s">
        <v>1687</v>
      </c>
      <c r="E299">
        <v>0</v>
      </c>
      <c r="F299">
        <v>1</v>
      </c>
      <c r="G299">
        <v>0</v>
      </c>
    </row>
    <row r="300" spans="1:7">
      <c r="A300" s="8" t="s">
        <v>1372</v>
      </c>
      <c r="C300">
        <v>1</v>
      </c>
      <c r="D300" t="s">
        <v>1687</v>
      </c>
      <c r="E300">
        <v>0</v>
      </c>
      <c r="F300">
        <v>1</v>
      </c>
      <c r="G300">
        <v>0</v>
      </c>
    </row>
    <row r="301" spans="1:7">
      <c r="A301" s="8" t="s">
        <v>1373</v>
      </c>
      <c r="C301">
        <v>1</v>
      </c>
      <c r="D301" t="s">
        <v>1687</v>
      </c>
      <c r="E301">
        <v>0</v>
      </c>
      <c r="F301">
        <v>1</v>
      </c>
      <c r="G301">
        <v>0</v>
      </c>
    </row>
    <row r="302" spans="1:7">
      <c r="A302" s="8" t="s">
        <v>1374</v>
      </c>
      <c r="C302">
        <v>1</v>
      </c>
      <c r="D302" t="s">
        <v>1687</v>
      </c>
      <c r="E302">
        <v>0</v>
      </c>
      <c r="F302">
        <v>1</v>
      </c>
      <c r="G302">
        <v>0</v>
      </c>
    </row>
    <row r="303" spans="1:7">
      <c r="A303" s="8" t="s">
        <v>1375</v>
      </c>
      <c r="C303">
        <v>1</v>
      </c>
      <c r="D303" t="s">
        <v>1687</v>
      </c>
      <c r="E303">
        <v>0</v>
      </c>
      <c r="F303">
        <v>1</v>
      </c>
      <c r="G303">
        <v>0</v>
      </c>
    </row>
    <row r="304" spans="1:7">
      <c r="A304" s="8" t="s">
        <v>1376</v>
      </c>
      <c r="B304" t="s">
        <v>873</v>
      </c>
      <c r="C304">
        <v>1</v>
      </c>
      <c r="D304" t="s">
        <v>1687</v>
      </c>
      <c r="E304">
        <v>0</v>
      </c>
      <c r="F304">
        <v>1</v>
      </c>
      <c r="G304">
        <v>0</v>
      </c>
    </row>
    <row r="305" spans="1:7">
      <c r="A305" s="8" t="s">
        <v>1377</v>
      </c>
      <c r="B305" t="s">
        <v>877</v>
      </c>
      <c r="C305">
        <v>1</v>
      </c>
      <c r="D305" t="s">
        <v>1687</v>
      </c>
      <c r="E305">
        <v>0</v>
      </c>
      <c r="F305">
        <v>1</v>
      </c>
      <c r="G305">
        <v>0</v>
      </c>
    </row>
    <row r="306" spans="1:7">
      <c r="A306" s="8" t="s">
        <v>1378</v>
      </c>
      <c r="C306">
        <v>1</v>
      </c>
      <c r="D306" t="s">
        <v>1687</v>
      </c>
      <c r="E306">
        <v>0</v>
      </c>
      <c r="F306">
        <v>1</v>
      </c>
      <c r="G306">
        <v>0</v>
      </c>
    </row>
    <row r="307" spans="1:7">
      <c r="A307" s="8" t="s">
        <v>1379</v>
      </c>
      <c r="C307">
        <v>1</v>
      </c>
      <c r="D307" t="s">
        <v>1687</v>
      </c>
      <c r="E307">
        <v>0</v>
      </c>
      <c r="F307">
        <v>1</v>
      </c>
      <c r="G307">
        <v>0</v>
      </c>
    </row>
    <row r="308" spans="1:7">
      <c r="A308" s="8" t="s">
        <v>1380</v>
      </c>
      <c r="C308">
        <v>1</v>
      </c>
      <c r="D308" t="s">
        <v>1687</v>
      </c>
      <c r="E308">
        <v>0</v>
      </c>
      <c r="F308">
        <v>1</v>
      </c>
      <c r="G308">
        <v>0</v>
      </c>
    </row>
    <row r="309" spans="1:7">
      <c r="A309" s="8" t="s">
        <v>1381</v>
      </c>
      <c r="B309" t="s">
        <v>886</v>
      </c>
      <c r="C309">
        <v>1</v>
      </c>
      <c r="D309" t="s">
        <v>1687</v>
      </c>
      <c r="E309">
        <v>0</v>
      </c>
      <c r="F309">
        <v>1</v>
      </c>
      <c r="G309">
        <v>0</v>
      </c>
    </row>
    <row r="310" spans="1:7">
      <c r="A310" s="8" t="s">
        <v>1382</v>
      </c>
      <c r="B310" t="s">
        <v>888</v>
      </c>
      <c r="C310">
        <v>1</v>
      </c>
      <c r="D310" t="s">
        <v>1687</v>
      </c>
      <c r="E310">
        <v>0</v>
      </c>
      <c r="F310">
        <v>1</v>
      </c>
      <c r="G310">
        <v>0</v>
      </c>
    </row>
    <row r="311" spans="1:7">
      <c r="A311" s="8" t="s">
        <v>1383</v>
      </c>
      <c r="C311">
        <v>1</v>
      </c>
      <c r="D311" t="s">
        <v>1687</v>
      </c>
      <c r="E311">
        <v>0</v>
      </c>
      <c r="F311">
        <v>1</v>
      </c>
      <c r="G311">
        <v>0</v>
      </c>
    </row>
    <row r="312" spans="1:7">
      <c r="A312" s="8" t="s">
        <v>1384</v>
      </c>
      <c r="B312" t="s">
        <v>892</v>
      </c>
      <c r="C312">
        <v>1</v>
      </c>
      <c r="D312" t="s">
        <v>1687</v>
      </c>
      <c r="E312">
        <v>0</v>
      </c>
      <c r="F312">
        <v>1</v>
      </c>
      <c r="G312">
        <v>0</v>
      </c>
    </row>
    <row r="313" spans="1:7">
      <c r="A313" s="8" t="s">
        <v>1385</v>
      </c>
      <c r="B313" t="s">
        <v>895</v>
      </c>
      <c r="C313">
        <v>1</v>
      </c>
      <c r="D313" t="s">
        <v>1687</v>
      </c>
      <c r="E313">
        <v>0</v>
      </c>
      <c r="F313">
        <v>1</v>
      </c>
      <c r="G313">
        <v>0</v>
      </c>
    </row>
    <row r="314" spans="1:7">
      <c r="A314" s="8" t="s">
        <v>1386</v>
      </c>
      <c r="B314" t="s">
        <v>896</v>
      </c>
      <c r="C314">
        <v>1</v>
      </c>
      <c r="D314" t="s">
        <v>1687</v>
      </c>
      <c r="E314">
        <v>0</v>
      </c>
      <c r="F314">
        <v>1</v>
      </c>
      <c r="G314">
        <v>0</v>
      </c>
    </row>
    <row r="315" spans="1:7">
      <c r="A315" s="8" t="s">
        <v>1387</v>
      </c>
      <c r="C315">
        <v>1</v>
      </c>
      <c r="D315" t="s">
        <v>1687</v>
      </c>
      <c r="E315">
        <v>0</v>
      </c>
      <c r="F315">
        <v>1</v>
      </c>
      <c r="G315">
        <v>0</v>
      </c>
    </row>
    <row r="316" spans="1:7">
      <c r="A316" s="8" t="s">
        <v>1388</v>
      </c>
      <c r="C316">
        <v>1</v>
      </c>
      <c r="D316" t="s">
        <v>1687</v>
      </c>
      <c r="E316">
        <v>0</v>
      </c>
      <c r="F316">
        <v>1</v>
      </c>
      <c r="G316">
        <v>0</v>
      </c>
    </row>
    <row r="317" spans="1:7">
      <c r="A317" s="8" t="s">
        <v>1389</v>
      </c>
      <c r="C317">
        <v>1</v>
      </c>
      <c r="D317" t="s">
        <v>1687</v>
      </c>
      <c r="E317">
        <v>0</v>
      </c>
      <c r="F317">
        <v>1</v>
      </c>
      <c r="G317">
        <v>0</v>
      </c>
    </row>
    <row r="318" spans="1:7">
      <c r="A318" s="8" t="s">
        <v>1390</v>
      </c>
      <c r="B318" t="s">
        <v>918</v>
      </c>
      <c r="C318">
        <v>1</v>
      </c>
      <c r="D318" t="s">
        <v>1687</v>
      </c>
      <c r="E318">
        <v>0</v>
      </c>
      <c r="F318">
        <v>1</v>
      </c>
      <c r="G318">
        <v>0</v>
      </c>
    </row>
    <row r="319" spans="1:7">
      <c r="A319" s="8" t="s">
        <v>1391</v>
      </c>
      <c r="C319">
        <v>1</v>
      </c>
      <c r="D319" t="s">
        <v>1687</v>
      </c>
      <c r="E319">
        <v>0</v>
      </c>
      <c r="F319">
        <v>1</v>
      </c>
      <c r="G319">
        <v>0</v>
      </c>
    </row>
    <row r="320" spans="1:7">
      <c r="A320" s="8" t="s">
        <v>1392</v>
      </c>
      <c r="B320" t="s">
        <v>923</v>
      </c>
      <c r="C320">
        <v>1</v>
      </c>
      <c r="D320" t="s">
        <v>1687</v>
      </c>
      <c r="E320">
        <v>0</v>
      </c>
      <c r="F320">
        <v>1</v>
      </c>
      <c r="G320">
        <v>0</v>
      </c>
    </row>
    <row r="321" spans="1:7">
      <c r="A321" s="8" t="s">
        <v>1393</v>
      </c>
      <c r="B321" t="s">
        <v>925</v>
      </c>
      <c r="C321">
        <v>1</v>
      </c>
      <c r="D321" t="s">
        <v>1687</v>
      </c>
      <c r="E321">
        <v>0</v>
      </c>
      <c r="F321">
        <v>1</v>
      </c>
      <c r="G321">
        <v>0</v>
      </c>
    </row>
    <row r="322" spans="1:7">
      <c r="A322" t="s">
        <v>1394</v>
      </c>
      <c r="B322" s="7" t="s">
        <v>1395</v>
      </c>
      <c r="C322">
        <v>1</v>
      </c>
      <c r="D322" t="s">
        <v>1687</v>
      </c>
      <c r="E322">
        <v>0</v>
      </c>
      <c r="F322">
        <v>1</v>
      </c>
      <c r="G322">
        <v>0</v>
      </c>
    </row>
    <row r="323" spans="1:7">
      <c r="A323" t="s">
        <v>1398</v>
      </c>
      <c r="B323" s="7" t="s">
        <v>1395</v>
      </c>
      <c r="C323">
        <v>1</v>
      </c>
      <c r="D323" t="s">
        <v>1687</v>
      </c>
      <c r="E323">
        <v>0</v>
      </c>
      <c r="F323">
        <v>1</v>
      </c>
      <c r="G323">
        <v>0</v>
      </c>
    </row>
    <row r="324" spans="1:7">
      <c r="A324" t="s">
        <v>1399</v>
      </c>
      <c r="B324" s="7" t="s">
        <v>1395</v>
      </c>
      <c r="C324">
        <v>1</v>
      </c>
      <c r="D324" t="s">
        <v>1687</v>
      </c>
      <c r="E324">
        <v>0</v>
      </c>
      <c r="F324">
        <v>1</v>
      </c>
      <c r="G324">
        <v>0</v>
      </c>
    </row>
    <row r="325" spans="1:7">
      <c r="A325" t="s">
        <v>1400</v>
      </c>
      <c r="B325" s="7" t="s">
        <v>1401</v>
      </c>
      <c r="C325">
        <v>1</v>
      </c>
      <c r="D325" t="s">
        <v>1687</v>
      </c>
      <c r="E325">
        <v>0</v>
      </c>
      <c r="F325">
        <v>1</v>
      </c>
      <c r="G325">
        <v>0</v>
      </c>
    </row>
    <row r="326" spans="1:7">
      <c r="A326" t="s">
        <v>1402</v>
      </c>
      <c r="B326" s="7" t="s">
        <v>1401</v>
      </c>
      <c r="C326">
        <v>1</v>
      </c>
      <c r="D326" t="s">
        <v>1687</v>
      </c>
      <c r="E326">
        <v>0</v>
      </c>
      <c r="F326">
        <v>1</v>
      </c>
      <c r="G326">
        <v>0</v>
      </c>
    </row>
    <row r="327" spans="1:7">
      <c r="A327" t="s">
        <v>1403</v>
      </c>
      <c r="B327" s="7" t="s">
        <v>1404</v>
      </c>
      <c r="C327">
        <v>1</v>
      </c>
      <c r="D327" t="s">
        <v>1687</v>
      </c>
      <c r="E327">
        <v>0</v>
      </c>
      <c r="F327">
        <v>1</v>
      </c>
      <c r="G327">
        <v>0</v>
      </c>
    </row>
    <row r="328" spans="1:7">
      <c r="A328" t="s">
        <v>1405</v>
      </c>
      <c r="B328" s="7" t="s">
        <v>1404</v>
      </c>
      <c r="C328">
        <v>1</v>
      </c>
      <c r="D328" t="s">
        <v>1687</v>
      </c>
      <c r="E328">
        <v>0</v>
      </c>
      <c r="F328">
        <v>1</v>
      </c>
      <c r="G328">
        <v>0</v>
      </c>
    </row>
    <row r="329" spans="1:7">
      <c r="A329" t="s">
        <v>1406</v>
      </c>
      <c r="B329" s="7" t="s">
        <v>1407</v>
      </c>
      <c r="C329">
        <v>1</v>
      </c>
      <c r="D329" t="s">
        <v>1687</v>
      </c>
      <c r="E329">
        <v>0</v>
      </c>
      <c r="F329">
        <v>1</v>
      </c>
      <c r="G329">
        <v>0</v>
      </c>
    </row>
    <row r="330" spans="1:7">
      <c r="A330" t="s">
        <v>1408</v>
      </c>
      <c r="B330" s="7" t="s">
        <v>1407</v>
      </c>
      <c r="C330">
        <v>1</v>
      </c>
      <c r="D330" t="s">
        <v>1687</v>
      </c>
      <c r="E330">
        <v>0</v>
      </c>
      <c r="F330">
        <v>1</v>
      </c>
      <c r="G330">
        <v>0</v>
      </c>
    </row>
    <row r="331" spans="1:7">
      <c r="A331" t="s">
        <v>1409</v>
      </c>
      <c r="B331" s="7" t="s">
        <v>1410</v>
      </c>
      <c r="C331">
        <v>1</v>
      </c>
      <c r="D331" t="s">
        <v>1687</v>
      </c>
      <c r="E331">
        <v>0</v>
      </c>
      <c r="F331">
        <v>1</v>
      </c>
      <c r="G331">
        <v>0</v>
      </c>
    </row>
    <row r="332" spans="1:7">
      <c r="A332" t="s">
        <v>1411</v>
      </c>
      <c r="B332" s="7" t="s">
        <v>1412</v>
      </c>
      <c r="C332">
        <v>1</v>
      </c>
      <c r="D332" t="s">
        <v>1687</v>
      </c>
      <c r="E332">
        <v>0</v>
      </c>
      <c r="F332">
        <v>1</v>
      </c>
      <c r="G332">
        <v>0</v>
      </c>
    </row>
    <row r="333" spans="1:7">
      <c r="A333" t="s">
        <v>1413</v>
      </c>
      <c r="B333" s="7" t="s">
        <v>1414</v>
      </c>
      <c r="C333">
        <v>1</v>
      </c>
      <c r="D333" t="s">
        <v>1687</v>
      </c>
      <c r="E333">
        <v>0</v>
      </c>
      <c r="F333">
        <v>1</v>
      </c>
      <c r="G333">
        <v>0</v>
      </c>
    </row>
    <row r="334" spans="1:7">
      <c r="A334" t="s">
        <v>1415</v>
      </c>
      <c r="B334" s="7" t="s">
        <v>1414</v>
      </c>
      <c r="C334">
        <v>1</v>
      </c>
      <c r="D334" t="s">
        <v>1687</v>
      </c>
      <c r="E334">
        <v>0</v>
      </c>
      <c r="F334">
        <v>1</v>
      </c>
      <c r="G334">
        <v>0</v>
      </c>
    </row>
    <row r="335" spans="1:7">
      <c r="A335" t="s">
        <v>1416</v>
      </c>
      <c r="B335" s="7" t="s">
        <v>1417</v>
      </c>
      <c r="C335">
        <v>1</v>
      </c>
      <c r="D335" t="s">
        <v>1687</v>
      </c>
      <c r="E335">
        <v>0</v>
      </c>
      <c r="F335">
        <v>1</v>
      </c>
      <c r="G335">
        <v>0</v>
      </c>
    </row>
    <row r="336" spans="1:7">
      <c r="A336" t="s">
        <v>1418</v>
      </c>
      <c r="B336" s="7" t="s">
        <v>1417</v>
      </c>
      <c r="C336">
        <v>1</v>
      </c>
      <c r="D336" t="s">
        <v>1687</v>
      </c>
      <c r="E336">
        <v>0</v>
      </c>
      <c r="F336">
        <v>1</v>
      </c>
      <c r="G336">
        <v>0</v>
      </c>
    </row>
    <row r="337" spans="1:7">
      <c r="A337" t="s">
        <v>1419</v>
      </c>
      <c r="B337" s="7" t="s">
        <v>1417</v>
      </c>
      <c r="C337">
        <v>1</v>
      </c>
      <c r="D337" t="s">
        <v>1687</v>
      </c>
      <c r="E337">
        <v>0</v>
      </c>
      <c r="F337">
        <v>1</v>
      </c>
      <c r="G337">
        <v>0</v>
      </c>
    </row>
    <row r="338" spans="1:7">
      <c r="A338" t="s">
        <v>1420</v>
      </c>
      <c r="B338" s="7" t="s">
        <v>1421</v>
      </c>
      <c r="C338">
        <v>1</v>
      </c>
      <c r="D338" t="s">
        <v>1687</v>
      </c>
      <c r="E338">
        <v>0</v>
      </c>
      <c r="F338">
        <v>1</v>
      </c>
      <c r="G338">
        <v>0</v>
      </c>
    </row>
    <row r="339" spans="1:7">
      <c r="A339" t="s">
        <v>1422</v>
      </c>
      <c r="B339" s="7" t="s">
        <v>1423</v>
      </c>
      <c r="C339">
        <v>1</v>
      </c>
      <c r="D339" t="s">
        <v>1687</v>
      </c>
      <c r="E339">
        <v>0</v>
      </c>
      <c r="F339">
        <v>1</v>
      </c>
      <c r="G339">
        <v>0</v>
      </c>
    </row>
    <row r="340" spans="1:7">
      <c r="A340" t="s">
        <v>1424</v>
      </c>
      <c r="B340" s="7" t="s">
        <v>1423</v>
      </c>
      <c r="C340">
        <v>1</v>
      </c>
      <c r="D340" t="s">
        <v>1687</v>
      </c>
      <c r="E340">
        <v>0</v>
      </c>
      <c r="F340">
        <v>1</v>
      </c>
      <c r="G340">
        <v>0</v>
      </c>
    </row>
    <row r="341" spans="1:7">
      <c r="A341" t="s">
        <v>1425</v>
      </c>
      <c r="B341" s="7" t="s">
        <v>1426</v>
      </c>
      <c r="C341">
        <v>1</v>
      </c>
      <c r="D341" t="s">
        <v>1687</v>
      </c>
      <c r="E341">
        <v>0</v>
      </c>
      <c r="F341">
        <v>1</v>
      </c>
      <c r="G341">
        <v>0</v>
      </c>
    </row>
    <row r="342" spans="1:7">
      <c r="A342" t="s">
        <v>1427</v>
      </c>
      <c r="B342" s="7" t="s">
        <v>1428</v>
      </c>
      <c r="C342">
        <v>1</v>
      </c>
      <c r="D342" t="s">
        <v>1687</v>
      </c>
      <c r="E342">
        <v>0</v>
      </c>
      <c r="F342">
        <v>1</v>
      </c>
      <c r="G342">
        <v>0</v>
      </c>
    </row>
    <row r="343" spans="1:7">
      <c r="A343" t="s">
        <v>1429</v>
      </c>
      <c r="B343" s="7" t="s">
        <v>1428</v>
      </c>
      <c r="C343">
        <v>1</v>
      </c>
      <c r="D343" t="s">
        <v>1687</v>
      </c>
      <c r="E343">
        <v>0</v>
      </c>
      <c r="F343">
        <v>1</v>
      </c>
      <c r="G343">
        <v>0</v>
      </c>
    </row>
    <row r="344" spans="1:7">
      <c r="A344" t="s">
        <v>1430</v>
      </c>
      <c r="B344" s="7" t="s">
        <v>1428</v>
      </c>
      <c r="C344">
        <v>1</v>
      </c>
      <c r="D344" t="s">
        <v>1687</v>
      </c>
      <c r="E344">
        <v>0</v>
      </c>
      <c r="F344">
        <v>1</v>
      </c>
      <c r="G344">
        <v>0</v>
      </c>
    </row>
    <row r="345" spans="1:7">
      <c r="A345" t="s">
        <v>1431</v>
      </c>
      <c r="B345" s="7" t="s">
        <v>1432</v>
      </c>
      <c r="C345">
        <v>1</v>
      </c>
      <c r="D345" t="s">
        <v>1687</v>
      </c>
      <c r="E345">
        <v>0</v>
      </c>
      <c r="F345">
        <v>1</v>
      </c>
      <c r="G345">
        <v>0</v>
      </c>
    </row>
    <row r="346" spans="1:7">
      <c r="A346" t="s">
        <v>1433</v>
      </c>
      <c r="B346" s="7" t="s">
        <v>1432</v>
      </c>
      <c r="C346">
        <v>1</v>
      </c>
      <c r="D346" t="s">
        <v>1687</v>
      </c>
      <c r="E346">
        <v>0</v>
      </c>
      <c r="F346">
        <v>1</v>
      </c>
      <c r="G346">
        <v>0</v>
      </c>
    </row>
    <row r="347" spans="1:7">
      <c r="A347" t="s">
        <v>1434</v>
      </c>
      <c r="B347" s="7" t="s">
        <v>1435</v>
      </c>
      <c r="C347">
        <v>1</v>
      </c>
      <c r="D347" t="s">
        <v>1687</v>
      </c>
      <c r="E347">
        <v>0</v>
      </c>
      <c r="F347">
        <v>1</v>
      </c>
      <c r="G347">
        <v>0</v>
      </c>
    </row>
    <row r="348" spans="1:7">
      <c r="A348" t="s">
        <v>1436</v>
      </c>
      <c r="B348" s="7" t="s">
        <v>1435</v>
      </c>
      <c r="C348">
        <v>1</v>
      </c>
      <c r="D348" t="s">
        <v>1687</v>
      </c>
      <c r="E348">
        <v>0</v>
      </c>
      <c r="F348">
        <v>1</v>
      </c>
      <c r="G348">
        <v>0</v>
      </c>
    </row>
    <row r="349" spans="1:7">
      <c r="A349" t="s">
        <v>1437</v>
      </c>
      <c r="B349" s="7" t="s">
        <v>1395</v>
      </c>
      <c r="C349">
        <v>1</v>
      </c>
      <c r="D349" t="s">
        <v>1687</v>
      </c>
      <c r="E349">
        <v>0</v>
      </c>
      <c r="F349">
        <v>1</v>
      </c>
      <c r="G349">
        <v>0</v>
      </c>
    </row>
    <row r="350" spans="1:7">
      <c r="A350" s="8" t="s">
        <v>1438</v>
      </c>
      <c r="C350">
        <v>1</v>
      </c>
      <c r="D350" t="s">
        <v>1687</v>
      </c>
      <c r="E350">
        <v>0</v>
      </c>
      <c r="F350">
        <v>1</v>
      </c>
      <c r="G350">
        <v>0</v>
      </c>
    </row>
    <row r="351" spans="1:7">
      <c r="A351" s="8" t="s">
        <v>1439</v>
      </c>
      <c r="B351" t="s">
        <v>944</v>
      </c>
      <c r="C351">
        <v>1</v>
      </c>
      <c r="D351" t="s">
        <v>1687</v>
      </c>
      <c r="E351">
        <v>0</v>
      </c>
      <c r="F351">
        <v>1</v>
      </c>
      <c r="G351">
        <v>0</v>
      </c>
    </row>
    <row r="352" spans="1:7">
      <c r="A352" s="8" t="s">
        <v>1440</v>
      </c>
      <c r="C352">
        <v>1</v>
      </c>
      <c r="D352" t="s">
        <v>1687</v>
      </c>
      <c r="E352">
        <v>0</v>
      </c>
      <c r="F352">
        <v>1</v>
      </c>
      <c r="G352">
        <v>0</v>
      </c>
    </row>
    <row r="353" spans="1:7">
      <c r="A353" s="8" t="s">
        <v>1441</v>
      </c>
      <c r="C353">
        <v>1</v>
      </c>
      <c r="D353" t="s">
        <v>1687</v>
      </c>
      <c r="E353">
        <v>0</v>
      </c>
      <c r="F353">
        <v>1</v>
      </c>
      <c r="G353">
        <v>0</v>
      </c>
    </row>
    <row r="354" spans="1:7">
      <c r="A354" s="8" t="s">
        <v>1442</v>
      </c>
      <c r="B354" t="s">
        <v>949</v>
      </c>
      <c r="C354">
        <v>1</v>
      </c>
      <c r="D354" t="s">
        <v>1687</v>
      </c>
      <c r="E354">
        <v>0</v>
      </c>
      <c r="F354">
        <v>1</v>
      </c>
      <c r="G354">
        <v>0</v>
      </c>
    </row>
    <row r="355" spans="1:7">
      <c r="A355" t="s">
        <v>1443</v>
      </c>
      <c r="B355" s="7" t="s">
        <v>1444</v>
      </c>
      <c r="C355">
        <v>1</v>
      </c>
      <c r="D355" t="s">
        <v>1687</v>
      </c>
      <c r="E355">
        <v>0</v>
      </c>
      <c r="F355">
        <v>1</v>
      </c>
      <c r="G355">
        <v>0</v>
      </c>
    </row>
    <row r="356" spans="1:7">
      <c r="A356" t="s">
        <v>1445</v>
      </c>
      <c r="B356" s="7" t="s">
        <v>1446</v>
      </c>
      <c r="C356">
        <v>1</v>
      </c>
      <c r="D356" t="s">
        <v>1687</v>
      </c>
      <c r="E356">
        <v>0</v>
      </c>
      <c r="F356">
        <v>1</v>
      </c>
      <c r="G356">
        <v>0</v>
      </c>
    </row>
    <row r="357" spans="1:7">
      <c r="A357" t="s">
        <v>1447</v>
      </c>
      <c r="B357" s="7" t="s">
        <v>1448</v>
      </c>
      <c r="C357">
        <v>1</v>
      </c>
      <c r="D357" t="s">
        <v>1687</v>
      </c>
      <c r="E357">
        <v>0</v>
      </c>
      <c r="F357">
        <v>1</v>
      </c>
      <c r="G357">
        <v>0</v>
      </c>
    </row>
    <row r="358" spans="1:7">
      <c r="A358" t="s">
        <v>1449</v>
      </c>
      <c r="B358" s="7" t="s">
        <v>1450</v>
      </c>
      <c r="C358">
        <v>1</v>
      </c>
      <c r="D358" t="s">
        <v>1687</v>
      </c>
      <c r="E358">
        <v>0</v>
      </c>
      <c r="F358">
        <v>1</v>
      </c>
      <c r="G358">
        <v>0</v>
      </c>
    </row>
    <row r="359" spans="1:7">
      <c r="A359" t="s">
        <v>1451</v>
      </c>
      <c r="B359" s="7" t="s">
        <v>1450</v>
      </c>
      <c r="C359">
        <v>1</v>
      </c>
      <c r="D359" t="s">
        <v>1687</v>
      </c>
      <c r="E359">
        <v>0</v>
      </c>
      <c r="F359">
        <v>1</v>
      </c>
      <c r="G359">
        <v>0</v>
      </c>
    </row>
    <row r="360" spans="1:7">
      <c r="A360" t="s">
        <v>1452</v>
      </c>
      <c r="B360" s="7" t="s">
        <v>1453</v>
      </c>
      <c r="C360">
        <v>1</v>
      </c>
      <c r="D360" t="s">
        <v>1687</v>
      </c>
      <c r="E360">
        <v>0</v>
      </c>
      <c r="F360">
        <v>1</v>
      </c>
      <c r="G360">
        <v>0</v>
      </c>
    </row>
    <row r="361" spans="1:7">
      <c r="A361" t="s">
        <v>1454</v>
      </c>
      <c r="B361" s="7" t="s">
        <v>1455</v>
      </c>
      <c r="C361">
        <v>1</v>
      </c>
      <c r="D361" t="s">
        <v>1687</v>
      </c>
      <c r="E361">
        <v>0</v>
      </c>
      <c r="F361">
        <v>1</v>
      </c>
      <c r="G361">
        <v>0</v>
      </c>
    </row>
    <row r="362" spans="1:7">
      <c r="A362" t="s">
        <v>1456</v>
      </c>
      <c r="B362" s="7" t="s">
        <v>1457</v>
      </c>
      <c r="C362">
        <v>1</v>
      </c>
      <c r="D362" t="s">
        <v>1687</v>
      </c>
      <c r="E362">
        <v>0</v>
      </c>
      <c r="F362">
        <v>1</v>
      </c>
      <c r="G362">
        <v>0</v>
      </c>
    </row>
    <row r="363" spans="1:7">
      <c r="A363" t="s">
        <v>1458</v>
      </c>
      <c r="B363" s="7" t="s">
        <v>1459</v>
      </c>
      <c r="C363">
        <v>1</v>
      </c>
      <c r="D363" t="s">
        <v>1687</v>
      </c>
      <c r="E363">
        <v>0</v>
      </c>
      <c r="F363">
        <v>1</v>
      </c>
      <c r="G363">
        <v>0</v>
      </c>
    </row>
    <row r="364" spans="1:7">
      <c r="A364" t="s">
        <v>1460</v>
      </c>
      <c r="B364" s="7" t="s">
        <v>1459</v>
      </c>
      <c r="C364">
        <v>1</v>
      </c>
      <c r="D364" t="s">
        <v>1687</v>
      </c>
      <c r="E364">
        <v>0</v>
      </c>
      <c r="F364">
        <v>1</v>
      </c>
      <c r="G364">
        <v>0</v>
      </c>
    </row>
    <row r="365" spans="1:7">
      <c r="A365" t="s">
        <v>1461</v>
      </c>
      <c r="B365" s="7" t="s">
        <v>1459</v>
      </c>
      <c r="C365">
        <v>1</v>
      </c>
      <c r="D365" t="s">
        <v>1687</v>
      </c>
      <c r="E365">
        <v>0</v>
      </c>
      <c r="F365">
        <v>1</v>
      </c>
      <c r="G365">
        <v>0</v>
      </c>
    </row>
    <row r="366" spans="1:7">
      <c r="A366" t="s">
        <v>1462</v>
      </c>
      <c r="B366" s="7" t="s">
        <v>1459</v>
      </c>
      <c r="C366">
        <v>1</v>
      </c>
      <c r="D366" t="s">
        <v>1687</v>
      </c>
      <c r="E366">
        <v>0</v>
      </c>
      <c r="F366">
        <v>1</v>
      </c>
      <c r="G366">
        <v>0</v>
      </c>
    </row>
    <row r="367" spans="1:7">
      <c r="A367" t="s">
        <v>1463</v>
      </c>
      <c r="B367" s="7" t="s">
        <v>1459</v>
      </c>
      <c r="C367">
        <v>1</v>
      </c>
      <c r="D367" t="s">
        <v>1687</v>
      </c>
      <c r="E367">
        <v>0</v>
      </c>
      <c r="F367">
        <v>1</v>
      </c>
      <c r="G367">
        <v>0</v>
      </c>
    </row>
    <row r="368" spans="1:7">
      <c r="A368" t="s">
        <v>1464</v>
      </c>
      <c r="B368" s="7" t="s">
        <v>1465</v>
      </c>
      <c r="C368">
        <v>1</v>
      </c>
      <c r="D368" t="s">
        <v>1687</v>
      </c>
      <c r="E368">
        <v>0</v>
      </c>
      <c r="F368">
        <v>1</v>
      </c>
      <c r="G368">
        <v>0</v>
      </c>
    </row>
    <row r="369" spans="1:7">
      <c r="A369" t="s">
        <v>1466</v>
      </c>
      <c r="B369" s="7" t="s">
        <v>1465</v>
      </c>
      <c r="C369">
        <v>1</v>
      </c>
      <c r="D369" t="s">
        <v>1687</v>
      </c>
      <c r="E369">
        <v>0</v>
      </c>
      <c r="F369">
        <v>1</v>
      </c>
      <c r="G369">
        <v>0</v>
      </c>
    </row>
    <row r="370" spans="1:7">
      <c r="A370" t="s">
        <v>1467</v>
      </c>
      <c r="B370" s="7" t="s">
        <v>1465</v>
      </c>
      <c r="C370">
        <v>1</v>
      </c>
      <c r="D370" t="s">
        <v>1687</v>
      </c>
      <c r="E370">
        <v>0</v>
      </c>
      <c r="F370">
        <v>1</v>
      </c>
      <c r="G370">
        <v>0</v>
      </c>
    </row>
    <row r="371" spans="1:7">
      <c r="A371" t="s">
        <v>1468</v>
      </c>
      <c r="B371" s="7" t="s">
        <v>1465</v>
      </c>
      <c r="C371">
        <v>1</v>
      </c>
      <c r="D371" t="s">
        <v>1687</v>
      </c>
      <c r="E371">
        <v>0</v>
      </c>
      <c r="F371">
        <v>1</v>
      </c>
      <c r="G371">
        <v>0</v>
      </c>
    </row>
    <row r="372" spans="1:7">
      <c r="A372" t="s">
        <v>1469</v>
      </c>
      <c r="B372" s="7" t="s">
        <v>1470</v>
      </c>
      <c r="C372">
        <v>1</v>
      </c>
      <c r="D372" t="s">
        <v>1687</v>
      </c>
      <c r="E372">
        <v>0</v>
      </c>
      <c r="F372">
        <v>1</v>
      </c>
      <c r="G372">
        <v>0</v>
      </c>
    </row>
    <row r="373" spans="1:7">
      <c r="A373" t="s">
        <v>1471</v>
      </c>
      <c r="B373" s="7" t="s">
        <v>1470</v>
      </c>
      <c r="C373">
        <v>1</v>
      </c>
      <c r="D373" t="s">
        <v>1687</v>
      </c>
      <c r="E373">
        <v>0</v>
      </c>
      <c r="F373">
        <v>1</v>
      </c>
      <c r="G373">
        <v>0</v>
      </c>
    </row>
    <row r="374" spans="1:7">
      <c r="A374" t="s">
        <v>1472</v>
      </c>
      <c r="B374" s="7" t="s">
        <v>1473</v>
      </c>
      <c r="C374">
        <v>1</v>
      </c>
      <c r="D374" t="s">
        <v>1687</v>
      </c>
      <c r="E374">
        <v>0</v>
      </c>
      <c r="F374">
        <v>1</v>
      </c>
      <c r="G374">
        <v>0</v>
      </c>
    </row>
    <row r="375" spans="1:7">
      <c r="A375" t="s">
        <v>1474</v>
      </c>
      <c r="B375" s="7" t="s">
        <v>1475</v>
      </c>
      <c r="C375">
        <v>1</v>
      </c>
      <c r="D375" t="s">
        <v>1687</v>
      </c>
      <c r="E375">
        <v>0</v>
      </c>
      <c r="F375">
        <v>1</v>
      </c>
      <c r="G375">
        <v>0</v>
      </c>
    </row>
    <row r="376" spans="1:7">
      <c r="A376" t="s">
        <v>1476</v>
      </c>
      <c r="B376" s="7" t="s">
        <v>1475</v>
      </c>
      <c r="C376">
        <v>1</v>
      </c>
      <c r="D376" t="s">
        <v>1687</v>
      </c>
      <c r="E376">
        <v>0</v>
      </c>
      <c r="F376">
        <v>1</v>
      </c>
      <c r="G376">
        <v>0</v>
      </c>
    </row>
    <row r="377" spans="1:7">
      <c r="A377" t="s">
        <v>1477</v>
      </c>
      <c r="B377" s="7" t="s">
        <v>1478</v>
      </c>
      <c r="C377">
        <v>1</v>
      </c>
      <c r="D377" t="s">
        <v>1687</v>
      </c>
      <c r="E377">
        <v>0</v>
      </c>
      <c r="F377">
        <v>1</v>
      </c>
      <c r="G377">
        <v>0</v>
      </c>
    </row>
    <row r="378" spans="1:7">
      <c r="A378" t="s">
        <v>1479</v>
      </c>
      <c r="B378" s="7" t="s">
        <v>1480</v>
      </c>
      <c r="C378">
        <v>1</v>
      </c>
      <c r="D378" t="s">
        <v>1687</v>
      </c>
      <c r="E378">
        <v>0</v>
      </c>
      <c r="F378">
        <v>1</v>
      </c>
      <c r="G378">
        <v>0</v>
      </c>
    </row>
    <row r="379" spans="1:7">
      <c r="A379" t="s">
        <v>1481</v>
      </c>
      <c r="B379" s="7" t="s">
        <v>1480</v>
      </c>
      <c r="C379">
        <v>1</v>
      </c>
      <c r="D379" t="s">
        <v>1687</v>
      </c>
      <c r="E379">
        <v>0</v>
      </c>
      <c r="F379">
        <v>1</v>
      </c>
      <c r="G379">
        <v>0</v>
      </c>
    </row>
    <row r="380" spans="1:7">
      <c r="A380" t="s">
        <v>1482</v>
      </c>
      <c r="B380" s="7" t="s">
        <v>1483</v>
      </c>
      <c r="C380">
        <v>1</v>
      </c>
      <c r="D380" t="s">
        <v>1687</v>
      </c>
      <c r="E380">
        <v>0</v>
      </c>
      <c r="F380">
        <v>1</v>
      </c>
      <c r="G380">
        <v>0</v>
      </c>
    </row>
    <row r="381" spans="1:7">
      <c r="A381" t="s">
        <v>1484</v>
      </c>
      <c r="B381" s="7" t="s">
        <v>1483</v>
      </c>
      <c r="C381">
        <v>1</v>
      </c>
      <c r="D381" t="s">
        <v>1687</v>
      </c>
      <c r="E381">
        <v>0</v>
      </c>
      <c r="F381">
        <v>1</v>
      </c>
      <c r="G381">
        <v>0</v>
      </c>
    </row>
    <row r="382" spans="1:7">
      <c r="A382" t="s">
        <v>1485</v>
      </c>
      <c r="B382" s="7" t="s">
        <v>1483</v>
      </c>
      <c r="C382">
        <v>1</v>
      </c>
      <c r="D382" t="s">
        <v>1687</v>
      </c>
      <c r="E382">
        <v>0</v>
      </c>
      <c r="F382">
        <v>1</v>
      </c>
      <c r="G382">
        <v>0</v>
      </c>
    </row>
    <row r="383" spans="1:7">
      <c r="A383" t="s">
        <v>1486</v>
      </c>
      <c r="B383" s="7" t="s">
        <v>1487</v>
      </c>
      <c r="C383">
        <v>1</v>
      </c>
      <c r="D383" t="s">
        <v>1687</v>
      </c>
      <c r="E383">
        <v>0</v>
      </c>
      <c r="F383">
        <v>1</v>
      </c>
      <c r="G383">
        <v>0</v>
      </c>
    </row>
    <row r="384" spans="1:7">
      <c r="A384" t="s">
        <v>1488</v>
      </c>
      <c r="B384" s="7" t="s">
        <v>1489</v>
      </c>
      <c r="C384">
        <v>1</v>
      </c>
      <c r="D384" t="s">
        <v>1687</v>
      </c>
      <c r="E384">
        <v>0</v>
      </c>
      <c r="F384">
        <v>1</v>
      </c>
      <c r="G384">
        <v>0</v>
      </c>
    </row>
    <row r="385" spans="1:7">
      <c r="A385" t="s">
        <v>1490</v>
      </c>
      <c r="B385" s="7" t="s">
        <v>1491</v>
      </c>
      <c r="C385">
        <v>1</v>
      </c>
      <c r="D385" t="s">
        <v>1687</v>
      </c>
      <c r="E385">
        <v>0</v>
      </c>
      <c r="F385">
        <v>1</v>
      </c>
      <c r="G385">
        <v>0</v>
      </c>
    </row>
    <row r="386" spans="1:7">
      <c r="A386" t="s">
        <v>1492</v>
      </c>
      <c r="B386" s="7" t="s">
        <v>1491</v>
      </c>
      <c r="C386">
        <v>1</v>
      </c>
      <c r="D386" t="s">
        <v>1687</v>
      </c>
      <c r="E386">
        <v>0</v>
      </c>
      <c r="F386">
        <v>1</v>
      </c>
      <c r="G386">
        <v>0</v>
      </c>
    </row>
    <row r="387" spans="1:7">
      <c r="A387" t="s">
        <v>1493</v>
      </c>
      <c r="B387" s="7" t="s">
        <v>1494</v>
      </c>
      <c r="C387">
        <v>1</v>
      </c>
      <c r="D387" t="s">
        <v>1687</v>
      </c>
      <c r="E387">
        <v>0</v>
      </c>
      <c r="F387">
        <v>1</v>
      </c>
      <c r="G387">
        <v>0</v>
      </c>
    </row>
    <row r="388" spans="1:7">
      <c r="A388" t="s">
        <v>1495</v>
      </c>
      <c r="B388" s="7" t="s">
        <v>1496</v>
      </c>
      <c r="C388">
        <v>1</v>
      </c>
      <c r="D388" t="s">
        <v>1687</v>
      </c>
      <c r="E388">
        <v>0</v>
      </c>
      <c r="F388">
        <v>1</v>
      </c>
      <c r="G388">
        <v>0</v>
      </c>
    </row>
    <row r="389" spans="1:7">
      <c r="A389" t="s">
        <v>1497</v>
      </c>
      <c r="B389" s="7" t="s">
        <v>1496</v>
      </c>
      <c r="C389">
        <v>1</v>
      </c>
      <c r="D389" t="s">
        <v>1687</v>
      </c>
      <c r="E389">
        <v>0</v>
      </c>
      <c r="F389">
        <v>1</v>
      </c>
      <c r="G389">
        <v>0</v>
      </c>
    </row>
    <row r="390" spans="1:7">
      <c r="A390" t="s">
        <v>1498</v>
      </c>
      <c r="B390" s="7" t="s">
        <v>1496</v>
      </c>
      <c r="C390">
        <v>1</v>
      </c>
      <c r="D390" t="s">
        <v>1687</v>
      </c>
      <c r="E390">
        <v>0</v>
      </c>
      <c r="F390">
        <v>1</v>
      </c>
      <c r="G390">
        <v>0</v>
      </c>
    </row>
    <row r="391" spans="1:7">
      <c r="A391" t="s">
        <v>1499</v>
      </c>
      <c r="B391" s="7" t="s">
        <v>1496</v>
      </c>
      <c r="C391">
        <v>1</v>
      </c>
      <c r="D391" t="s">
        <v>1687</v>
      </c>
      <c r="E391">
        <v>0</v>
      </c>
      <c r="F391">
        <v>1</v>
      </c>
      <c r="G391">
        <v>0</v>
      </c>
    </row>
    <row r="392" spans="1:7">
      <c r="A392" t="s">
        <v>1500</v>
      </c>
      <c r="B392" s="7" t="s">
        <v>1501</v>
      </c>
      <c r="C392">
        <v>1</v>
      </c>
      <c r="D392" t="s">
        <v>1687</v>
      </c>
      <c r="E392">
        <v>0</v>
      </c>
      <c r="F392">
        <v>1</v>
      </c>
      <c r="G392">
        <v>0</v>
      </c>
    </row>
    <row r="393" spans="1:7">
      <c r="A393" t="s">
        <v>1502</v>
      </c>
      <c r="B393" s="7" t="s">
        <v>1503</v>
      </c>
      <c r="C393">
        <v>1</v>
      </c>
      <c r="D393" t="s">
        <v>1687</v>
      </c>
      <c r="E393">
        <v>0</v>
      </c>
      <c r="F393">
        <v>1</v>
      </c>
      <c r="G393">
        <v>0</v>
      </c>
    </row>
    <row r="394" spans="1:7">
      <c r="A394" t="s">
        <v>1504</v>
      </c>
      <c r="B394" s="7" t="s">
        <v>1505</v>
      </c>
      <c r="C394">
        <v>1</v>
      </c>
      <c r="D394" t="s">
        <v>1687</v>
      </c>
      <c r="E394">
        <v>0</v>
      </c>
      <c r="F394">
        <v>1</v>
      </c>
      <c r="G394">
        <v>0</v>
      </c>
    </row>
    <row r="395" spans="1:7">
      <c r="A395" t="s">
        <v>1506</v>
      </c>
      <c r="B395" s="7" t="s">
        <v>1505</v>
      </c>
      <c r="C395">
        <v>1</v>
      </c>
      <c r="D395" t="s">
        <v>1687</v>
      </c>
      <c r="E395">
        <v>0</v>
      </c>
      <c r="F395">
        <v>1</v>
      </c>
      <c r="G395">
        <v>0</v>
      </c>
    </row>
    <row r="396" spans="1:7">
      <c r="A396" t="s">
        <v>1507</v>
      </c>
      <c r="B396" s="7" t="s">
        <v>1505</v>
      </c>
      <c r="C396">
        <v>1</v>
      </c>
      <c r="D396" t="s">
        <v>1687</v>
      </c>
      <c r="E396">
        <v>0</v>
      </c>
      <c r="F396">
        <v>1</v>
      </c>
      <c r="G396">
        <v>0</v>
      </c>
    </row>
    <row r="397" spans="1:7">
      <c r="A397" t="s">
        <v>1508</v>
      </c>
      <c r="B397" s="7" t="s">
        <v>1505</v>
      </c>
      <c r="C397">
        <v>1</v>
      </c>
      <c r="D397" t="s">
        <v>1687</v>
      </c>
      <c r="E397">
        <v>0</v>
      </c>
      <c r="F397">
        <v>1</v>
      </c>
      <c r="G397">
        <v>0</v>
      </c>
    </row>
    <row r="398" spans="1:7">
      <c r="A398" t="s">
        <v>1509</v>
      </c>
      <c r="B398" s="7" t="s">
        <v>1510</v>
      </c>
      <c r="C398">
        <v>1</v>
      </c>
      <c r="D398" t="s">
        <v>1687</v>
      </c>
      <c r="E398">
        <v>0</v>
      </c>
      <c r="F398">
        <v>1</v>
      </c>
      <c r="G398">
        <v>0</v>
      </c>
    </row>
    <row r="399" spans="1:7">
      <c r="A399" t="s">
        <v>1511</v>
      </c>
      <c r="B399" s="7" t="s">
        <v>1510</v>
      </c>
      <c r="C399">
        <v>1</v>
      </c>
      <c r="D399" t="s">
        <v>1687</v>
      </c>
      <c r="E399">
        <v>0</v>
      </c>
      <c r="F399">
        <v>1</v>
      </c>
      <c r="G399">
        <v>0</v>
      </c>
    </row>
    <row r="400" spans="1:7">
      <c r="A400" t="s">
        <v>1512</v>
      </c>
      <c r="B400" s="7" t="s">
        <v>1510</v>
      </c>
      <c r="C400">
        <v>1</v>
      </c>
      <c r="D400" t="s">
        <v>1687</v>
      </c>
      <c r="E400">
        <v>0</v>
      </c>
      <c r="F400">
        <v>1</v>
      </c>
      <c r="G400">
        <v>0</v>
      </c>
    </row>
    <row r="401" spans="1:7">
      <c r="A401" t="s">
        <v>1513</v>
      </c>
      <c r="B401" s="7" t="s">
        <v>1514</v>
      </c>
      <c r="C401">
        <v>1</v>
      </c>
      <c r="D401" t="s">
        <v>1687</v>
      </c>
      <c r="E401">
        <v>0</v>
      </c>
      <c r="F401">
        <v>1</v>
      </c>
      <c r="G401">
        <v>0</v>
      </c>
    </row>
    <row r="402" spans="1:7">
      <c r="A402" t="s">
        <v>1515</v>
      </c>
      <c r="B402" s="7" t="s">
        <v>1514</v>
      </c>
      <c r="C402">
        <v>1</v>
      </c>
      <c r="D402" t="s">
        <v>1687</v>
      </c>
      <c r="E402">
        <v>0</v>
      </c>
      <c r="F402">
        <v>1</v>
      </c>
      <c r="G402">
        <v>0</v>
      </c>
    </row>
    <row r="403" spans="1:7">
      <c r="A403" t="s">
        <v>1516</v>
      </c>
      <c r="B403" s="7" t="s">
        <v>1517</v>
      </c>
      <c r="C403">
        <v>1</v>
      </c>
      <c r="D403" t="s">
        <v>1687</v>
      </c>
      <c r="E403">
        <v>0</v>
      </c>
      <c r="F403">
        <v>1</v>
      </c>
      <c r="G403">
        <v>0</v>
      </c>
    </row>
    <row r="404" spans="1:7">
      <c r="A404" t="s">
        <v>1518</v>
      </c>
      <c r="B404" s="7" t="s">
        <v>1517</v>
      </c>
      <c r="C404">
        <v>1</v>
      </c>
      <c r="D404" t="s">
        <v>1687</v>
      </c>
      <c r="E404">
        <v>0</v>
      </c>
      <c r="F404">
        <v>1</v>
      </c>
      <c r="G404">
        <v>0</v>
      </c>
    </row>
    <row r="405" spans="1:7">
      <c r="A405" t="s">
        <v>1519</v>
      </c>
      <c r="B405" s="7" t="s">
        <v>1517</v>
      </c>
      <c r="C405">
        <v>1</v>
      </c>
      <c r="D405" t="s">
        <v>1687</v>
      </c>
      <c r="E405">
        <v>0</v>
      </c>
      <c r="F405">
        <v>1</v>
      </c>
      <c r="G405">
        <v>0</v>
      </c>
    </row>
    <row r="406" spans="1:7">
      <c r="A406" t="s">
        <v>1520</v>
      </c>
      <c r="B406" s="7" t="s">
        <v>1521</v>
      </c>
      <c r="C406">
        <v>1</v>
      </c>
      <c r="D406" t="s">
        <v>1687</v>
      </c>
      <c r="E406">
        <v>0</v>
      </c>
      <c r="F406">
        <v>1</v>
      </c>
      <c r="G406">
        <v>0</v>
      </c>
    </row>
    <row r="407" spans="1:7">
      <c r="A407" t="s">
        <v>1522</v>
      </c>
      <c r="B407" s="7" t="s">
        <v>1523</v>
      </c>
      <c r="C407">
        <v>1</v>
      </c>
      <c r="D407" t="s">
        <v>1687</v>
      </c>
      <c r="E407">
        <v>0</v>
      </c>
      <c r="F407">
        <v>1</v>
      </c>
      <c r="G407">
        <v>0</v>
      </c>
    </row>
    <row r="408" spans="1:7">
      <c r="A408" t="s">
        <v>1524</v>
      </c>
      <c r="B408" s="7" t="s">
        <v>1523</v>
      </c>
      <c r="C408">
        <v>1</v>
      </c>
      <c r="D408" t="s">
        <v>1687</v>
      </c>
      <c r="E408">
        <v>0</v>
      </c>
      <c r="F408">
        <v>1</v>
      </c>
      <c r="G408">
        <v>0</v>
      </c>
    </row>
    <row r="409" spans="1:7">
      <c r="A409" t="s">
        <v>1525</v>
      </c>
      <c r="B409" s="7" t="s">
        <v>1526</v>
      </c>
      <c r="C409">
        <v>1</v>
      </c>
      <c r="D409" t="s">
        <v>1687</v>
      </c>
      <c r="E409">
        <v>0</v>
      </c>
      <c r="F409">
        <v>1</v>
      </c>
      <c r="G409">
        <v>0</v>
      </c>
    </row>
    <row r="410" spans="1:7">
      <c r="A410" t="s">
        <v>1527</v>
      </c>
      <c r="B410" s="7" t="s">
        <v>1526</v>
      </c>
      <c r="C410">
        <v>1</v>
      </c>
      <c r="D410" t="s">
        <v>1687</v>
      </c>
      <c r="E410">
        <v>0</v>
      </c>
      <c r="F410">
        <v>1</v>
      </c>
      <c r="G410">
        <v>0</v>
      </c>
    </row>
    <row r="411" spans="1:7">
      <c r="A411" t="s">
        <v>1528</v>
      </c>
      <c r="B411" s="7" t="s">
        <v>1526</v>
      </c>
      <c r="C411">
        <v>1</v>
      </c>
      <c r="D411" t="s">
        <v>1687</v>
      </c>
      <c r="E411">
        <v>0</v>
      </c>
      <c r="F411">
        <v>1</v>
      </c>
      <c r="G411">
        <v>0</v>
      </c>
    </row>
    <row r="412" spans="1:7">
      <c r="A412" t="s">
        <v>1529</v>
      </c>
      <c r="B412" s="7" t="s">
        <v>1530</v>
      </c>
      <c r="C412">
        <v>1</v>
      </c>
      <c r="D412" t="s">
        <v>1687</v>
      </c>
      <c r="E412">
        <v>0</v>
      </c>
      <c r="F412">
        <v>1</v>
      </c>
      <c r="G412">
        <v>0</v>
      </c>
    </row>
    <row r="413" spans="1:7">
      <c r="A413" t="s">
        <v>1531</v>
      </c>
      <c r="B413" s="7" t="s">
        <v>1530</v>
      </c>
      <c r="C413">
        <v>1</v>
      </c>
      <c r="D413" t="s">
        <v>1687</v>
      </c>
      <c r="E413">
        <v>0</v>
      </c>
      <c r="F413">
        <v>1</v>
      </c>
      <c r="G413">
        <v>0</v>
      </c>
    </row>
    <row r="414" spans="1:7">
      <c r="A414" t="s">
        <v>1532</v>
      </c>
      <c r="B414" s="7" t="s">
        <v>1530</v>
      </c>
      <c r="C414">
        <v>1</v>
      </c>
      <c r="D414" t="s">
        <v>1687</v>
      </c>
      <c r="E414">
        <v>0</v>
      </c>
      <c r="F414">
        <v>1</v>
      </c>
      <c r="G414">
        <v>0</v>
      </c>
    </row>
    <row r="415" spans="1:7">
      <c r="A415" t="s">
        <v>1533</v>
      </c>
      <c r="B415" s="7" t="s">
        <v>1534</v>
      </c>
      <c r="C415">
        <v>1</v>
      </c>
      <c r="D415" t="s">
        <v>1687</v>
      </c>
      <c r="E415">
        <v>0</v>
      </c>
      <c r="F415">
        <v>1</v>
      </c>
      <c r="G415">
        <v>0</v>
      </c>
    </row>
    <row r="416" spans="1:7">
      <c r="A416" t="s">
        <v>1535</v>
      </c>
      <c r="B416" s="7" t="s">
        <v>1536</v>
      </c>
      <c r="C416">
        <v>1</v>
      </c>
      <c r="D416" t="s">
        <v>1687</v>
      </c>
      <c r="E416">
        <v>0</v>
      </c>
      <c r="F416">
        <v>1</v>
      </c>
      <c r="G416">
        <v>0</v>
      </c>
    </row>
    <row r="417" spans="1:7">
      <c r="A417" t="s">
        <v>1537</v>
      </c>
      <c r="B417" s="7" t="s">
        <v>1536</v>
      </c>
      <c r="C417">
        <v>1</v>
      </c>
      <c r="D417" t="s">
        <v>1687</v>
      </c>
      <c r="E417">
        <v>0</v>
      </c>
      <c r="F417">
        <v>1</v>
      </c>
      <c r="G417">
        <v>0</v>
      </c>
    </row>
    <row r="418" spans="1:7">
      <c r="A418" t="s">
        <v>1538</v>
      </c>
      <c r="B418" s="7" t="s">
        <v>1539</v>
      </c>
      <c r="C418">
        <v>1</v>
      </c>
      <c r="D418" t="s">
        <v>1687</v>
      </c>
      <c r="E418">
        <v>0</v>
      </c>
      <c r="F418">
        <v>1</v>
      </c>
      <c r="G418">
        <v>0</v>
      </c>
    </row>
    <row r="419" spans="1:7">
      <c r="A419" t="s">
        <v>1540</v>
      </c>
      <c r="B419" s="7" t="s">
        <v>1539</v>
      </c>
      <c r="C419">
        <v>1</v>
      </c>
      <c r="D419" t="s">
        <v>1687</v>
      </c>
      <c r="E419">
        <v>0</v>
      </c>
      <c r="F419">
        <v>1</v>
      </c>
      <c r="G419">
        <v>0</v>
      </c>
    </row>
    <row r="420" spans="1:7">
      <c r="A420" t="s">
        <v>1541</v>
      </c>
      <c r="B420" s="7" t="s">
        <v>1539</v>
      </c>
      <c r="C420">
        <v>1</v>
      </c>
      <c r="D420" t="s">
        <v>1687</v>
      </c>
      <c r="E420">
        <v>0</v>
      </c>
      <c r="F420">
        <v>1</v>
      </c>
      <c r="G420">
        <v>0</v>
      </c>
    </row>
    <row r="421" spans="1:7">
      <c r="A421" t="s">
        <v>1542</v>
      </c>
      <c r="B421" s="7" t="s">
        <v>1543</v>
      </c>
      <c r="C421">
        <v>1</v>
      </c>
      <c r="D421" t="s">
        <v>1687</v>
      </c>
      <c r="E421">
        <v>0</v>
      </c>
      <c r="F421">
        <v>1</v>
      </c>
      <c r="G421">
        <v>0</v>
      </c>
    </row>
    <row r="422" spans="1:7">
      <c r="A422" t="s">
        <v>1544</v>
      </c>
      <c r="B422" s="7" t="s">
        <v>1543</v>
      </c>
      <c r="C422">
        <v>1</v>
      </c>
      <c r="D422" t="s">
        <v>1687</v>
      </c>
      <c r="E422">
        <v>0</v>
      </c>
      <c r="F422">
        <v>1</v>
      </c>
      <c r="G422">
        <v>0</v>
      </c>
    </row>
    <row r="423" spans="1:7">
      <c r="A423" t="s">
        <v>1545</v>
      </c>
      <c r="B423" s="7" t="s">
        <v>1546</v>
      </c>
      <c r="C423">
        <v>1</v>
      </c>
      <c r="D423" t="s">
        <v>1687</v>
      </c>
      <c r="E423">
        <v>0</v>
      </c>
      <c r="F423">
        <v>1</v>
      </c>
      <c r="G423">
        <v>0</v>
      </c>
    </row>
    <row r="424" spans="1:7">
      <c r="A424" t="s">
        <v>1547</v>
      </c>
      <c r="B424" s="7" t="s">
        <v>1546</v>
      </c>
      <c r="C424">
        <v>1</v>
      </c>
      <c r="D424" t="s">
        <v>1687</v>
      </c>
      <c r="E424">
        <v>0</v>
      </c>
      <c r="F424">
        <v>1</v>
      </c>
      <c r="G424">
        <v>0</v>
      </c>
    </row>
    <row r="425" spans="1:7">
      <c r="A425" t="s">
        <v>1548</v>
      </c>
      <c r="B425" s="7" t="s">
        <v>1546</v>
      </c>
      <c r="C425">
        <v>1</v>
      </c>
      <c r="D425" t="s">
        <v>1687</v>
      </c>
      <c r="E425">
        <v>0</v>
      </c>
      <c r="F425">
        <v>1</v>
      </c>
      <c r="G425">
        <v>0</v>
      </c>
    </row>
    <row r="426" spans="1:7">
      <c r="A426" t="s">
        <v>1549</v>
      </c>
      <c r="B426" s="7" t="s">
        <v>1550</v>
      </c>
      <c r="C426">
        <v>1</v>
      </c>
      <c r="D426" t="s">
        <v>1687</v>
      </c>
      <c r="E426">
        <v>0</v>
      </c>
      <c r="F426">
        <v>1</v>
      </c>
      <c r="G426">
        <v>0</v>
      </c>
    </row>
    <row r="427" spans="1:7">
      <c r="A427" t="s">
        <v>1551</v>
      </c>
      <c r="B427" s="7" t="s">
        <v>1550</v>
      </c>
      <c r="C427">
        <v>1</v>
      </c>
      <c r="D427" t="s">
        <v>1687</v>
      </c>
      <c r="E427">
        <v>0</v>
      </c>
      <c r="F427">
        <v>1</v>
      </c>
      <c r="G427">
        <v>0</v>
      </c>
    </row>
    <row r="428" spans="1:7">
      <c r="A428" t="s">
        <v>1552</v>
      </c>
      <c r="B428" s="7" t="s">
        <v>1553</v>
      </c>
      <c r="C428">
        <v>1</v>
      </c>
      <c r="D428" t="s">
        <v>1687</v>
      </c>
      <c r="E428">
        <v>0</v>
      </c>
      <c r="F428">
        <v>1</v>
      </c>
      <c r="G428">
        <v>0</v>
      </c>
    </row>
    <row r="429" spans="1:7">
      <c r="A429" t="s">
        <v>1554</v>
      </c>
      <c r="B429" s="7" t="s">
        <v>1553</v>
      </c>
      <c r="C429">
        <v>1</v>
      </c>
      <c r="D429" t="s">
        <v>1687</v>
      </c>
      <c r="E429">
        <v>0</v>
      </c>
      <c r="F429">
        <v>1</v>
      </c>
      <c r="G429">
        <v>0</v>
      </c>
    </row>
    <row r="430" spans="1:7">
      <c r="A430" t="s">
        <v>1555</v>
      </c>
      <c r="B430" s="7" t="s">
        <v>1556</v>
      </c>
      <c r="C430">
        <v>1</v>
      </c>
      <c r="D430" t="s">
        <v>1687</v>
      </c>
      <c r="E430">
        <v>0</v>
      </c>
      <c r="F430">
        <v>1</v>
      </c>
      <c r="G430">
        <v>0</v>
      </c>
    </row>
    <row r="431" spans="1:7">
      <c r="A431" t="s">
        <v>1557</v>
      </c>
      <c r="B431" s="7" t="s">
        <v>1556</v>
      </c>
      <c r="C431">
        <v>1</v>
      </c>
      <c r="D431" t="s">
        <v>1687</v>
      </c>
      <c r="E431">
        <v>0</v>
      </c>
      <c r="F431">
        <v>1</v>
      </c>
      <c r="G431">
        <v>0</v>
      </c>
    </row>
    <row r="432" spans="1:7">
      <c r="A432" t="s">
        <v>1558</v>
      </c>
      <c r="B432" s="7" t="s">
        <v>1559</v>
      </c>
      <c r="C432">
        <v>1</v>
      </c>
      <c r="D432" t="s">
        <v>1687</v>
      </c>
      <c r="E432">
        <v>0</v>
      </c>
      <c r="F432">
        <v>1</v>
      </c>
      <c r="G432">
        <v>0</v>
      </c>
    </row>
    <row r="433" spans="1:7">
      <c r="A433" t="s">
        <v>1560</v>
      </c>
      <c r="B433" s="7" t="s">
        <v>1561</v>
      </c>
      <c r="C433">
        <v>1</v>
      </c>
      <c r="D433" t="s">
        <v>1687</v>
      </c>
      <c r="E433">
        <v>0</v>
      </c>
      <c r="F433">
        <v>1</v>
      </c>
      <c r="G433">
        <v>0</v>
      </c>
    </row>
    <row r="434" spans="1:7">
      <c r="A434" t="s">
        <v>1562</v>
      </c>
      <c r="B434" s="7" t="s">
        <v>1563</v>
      </c>
      <c r="C434">
        <v>1</v>
      </c>
      <c r="D434" t="s">
        <v>1687</v>
      </c>
      <c r="E434">
        <v>0</v>
      </c>
      <c r="F434">
        <v>1</v>
      </c>
      <c r="G434">
        <v>0</v>
      </c>
    </row>
    <row r="435" spans="1:7">
      <c r="A435" t="s">
        <v>1564</v>
      </c>
      <c r="B435" s="7" t="s">
        <v>1563</v>
      </c>
      <c r="C435">
        <v>1</v>
      </c>
      <c r="D435" t="s">
        <v>1687</v>
      </c>
      <c r="E435">
        <v>0</v>
      </c>
      <c r="F435">
        <v>1</v>
      </c>
      <c r="G435">
        <v>0</v>
      </c>
    </row>
    <row r="436" spans="1:7">
      <c r="A436" t="s">
        <v>1565</v>
      </c>
      <c r="B436" s="7" t="s">
        <v>1563</v>
      </c>
      <c r="C436">
        <v>1</v>
      </c>
      <c r="D436" t="s">
        <v>1687</v>
      </c>
      <c r="E436">
        <v>0</v>
      </c>
      <c r="F436">
        <v>1</v>
      </c>
      <c r="G436">
        <v>0</v>
      </c>
    </row>
    <row r="437" spans="1:7">
      <c r="A437" t="s">
        <v>1566</v>
      </c>
      <c r="B437" s="7" t="s">
        <v>1567</v>
      </c>
      <c r="C437">
        <v>1</v>
      </c>
      <c r="D437" t="s">
        <v>1687</v>
      </c>
      <c r="E437">
        <v>0</v>
      </c>
      <c r="F437">
        <v>1</v>
      </c>
      <c r="G437">
        <v>0</v>
      </c>
    </row>
    <row r="438" spans="1:7">
      <c r="A438" t="s">
        <v>1568</v>
      </c>
      <c r="B438" s="7" t="s">
        <v>1567</v>
      </c>
      <c r="C438">
        <v>1</v>
      </c>
      <c r="D438" t="s">
        <v>1687</v>
      </c>
      <c r="E438">
        <v>0</v>
      </c>
      <c r="F438">
        <v>1</v>
      </c>
      <c r="G438">
        <v>0</v>
      </c>
    </row>
    <row r="439" spans="1:7">
      <c r="A439" t="s">
        <v>1569</v>
      </c>
      <c r="B439" s="7" t="s">
        <v>1567</v>
      </c>
      <c r="C439">
        <v>1</v>
      </c>
      <c r="D439" t="s">
        <v>1687</v>
      </c>
      <c r="E439">
        <v>0</v>
      </c>
      <c r="F439">
        <v>1</v>
      </c>
      <c r="G439">
        <v>0</v>
      </c>
    </row>
    <row r="440" spans="1:7">
      <c r="A440" t="s">
        <v>1570</v>
      </c>
      <c r="B440" s="7" t="s">
        <v>1567</v>
      </c>
      <c r="C440">
        <v>1</v>
      </c>
      <c r="D440" t="s">
        <v>1687</v>
      </c>
      <c r="E440">
        <v>0</v>
      </c>
      <c r="F440">
        <v>1</v>
      </c>
      <c r="G440">
        <v>0</v>
      </c>
    </row>
    <row r="441" spans="1:7">
      <c r="A441" t="s">
        <v>1571</v>
      </c>
      <c r="B441" s="7" t="s">
        <v>1567</v>
      </c>
      <c r="C441">
        <v>1</v>
      </c>
      <c r="D441" t="s">
        <v>1687</v>
      </c>
      <c r="E441">
        <v>0</v>
      </c>
      <c r="F441">
        <v>1</v>
      </c>
      <c r="G441">
        <v>0</v>
      </c>
    </row>
    <row r="442" spans="1:7">
      <c r="A442" t="s">
        <v>1572</v>
      </c>
      <c r="B442" s="7" t="s">
        <v>1573</v>
      </c>
      <c r="C442">
        <v>1</v>
      </c>
      <c r="D442" t="s">
        <v>1687</v>
      </c>
      <c r="E442">
        <v>0</v>
      </c>
      <c r="F442">
        <v>1</v>
      </c>
      <c r="G442">
        <v>0</v>
      </c>
    </row>
    <row r="443" spans="1:7">
      <c r="A443" t="s">
        <v>1574</v>
      </c>
      <c r="B443" s="7" t="s">
        <v>1573</v>
      </c>
      <c r="C443">
        <v>1</v>
      </c>
      <c r="D443" t="s">
        <v>1687</v>
      </c>
      <c r="E443">
        <v>0</v>
      </c>
      <c r="F443">
        <v>1</v>
      </c>
      <c r="G443">
        <v>0</v>
      </c>
    </row>
    <row r="444" spans="1:7">
      <c r="A444" t="s">
        <v>1575</v>
      </c>
      <c r="B444" s="7" t="s">
        <v>1576</v>
      </c>
      <c r="C444">
        <v>1</v>
      </c>
      <c r="D444" t="s">
        <v>1687</v>
      </c>
      <c r="E444">
        <v>0</v>
      </c>
      <c r="F444">
        <v>1</v>
      </c>
      <c r="G444">
        <v>0</v>
      </c>
    </row>
    <row r="445" spans="1:7">
      <c r="A445" t="s">
        <v>1577</v>
      </c>
      <c r="B445" s="7" t="s">
        <v>1578</v>
      </c>
      <c r="C445">
        <v>1</v>
      </c>
      <c r="D445" t="s">
        <v>1687</v>
      </c>
      <c r="E445">
        <v>0</v>
      </c>
      <c r="F445">
        <v>1</v>
      </c>
      <c r="G445">
        <v>0</v>
      </c>
    </row>
    <row r="446" spans="1:7">
      <c r="A446" t="s">
        <v>1579</v>
      </c>
      <c r="B446" s="7" t="s">
        <v>1580</v>
      </c>
      <c r="C446">
        <v>1</v>
      </c>
      <c r="D446" t="s">
        <v>1687</v>
      </c>
      <c r="E446">
        <v>0</v>
      </c>
      <c r="F446">
        <v>1</v>
      </c>
      <c r="G446">
        <v>0</v>
      </c>
    </row>
    <row r="447" spans="1:7">
      <c r="A447" t="s">
        <v>1581</v>
      </c>
      <c r="B447" s="7" t="s">
        <v>1582</v>
      </c>
      <c r="C447">
        <v>1</v>
      </c>
      <c r="D447" t="s">
        <v>1687</v>
      </c>
      <c r="E447">
        <v>0</v>
      </c>
      <c r="F447">
        <v>1</v>
      </c>
      <c r="G447">
        <v>0</v>
      </c>
    </row>
    <row r="448" spans="1:7">
      <c r="A448" t="s">
        <v>1583</v>
      </c>
      <c r="B448" s="7" t="s">
        <v>1584</v>
      </c>
      <c r="C448">
        <v>1</v>
      </c>
      <c r="D448" t="s">
        <v>1687</v>
      </c>
      <c r="E448">
        <v>0</v>
      </c>
      <c r="F448">
        <v>1</v>
      </c>
      <c r="G448">
        <v>0</v>
      </c>
    </row>
    <row r="449" spans="1:7">
      <c r="A449" t="s">
        <v>1585</v>
      </c>
      <c r="B449" s="7" t="s">
        <v>1586</v>
      </c>
      <c r="C449">
        <v>1</v>
      </c>
      <c r="D449" t="s">
        <v>1687</v>
      </c>
      <c r="E449">
        <v>0</v>
      </c>
      <c r="F449">
        <v>1</v>
      </c>
      <c r="G449">
        <v>0</v>
      </c>
    </row>
    <row r="450" spans="1:7">
      <c r="A450" t="s">
        <v>1587</v>
      </c>
      <c r="B450" s="7" t="s">
        <v>1586</v>
      </c>
      <c r="C450">
        <v>1</v>
      </c>
      <c r="D450" t="s">
        <v>1687</v>
      </c>
      <c r="E450">
        <v>0</v>
      </c>
      <c r="F450">
        <v>1</v>
      </c>
      <c r="G450">
        <v>0</v>
      </c>
    </row>
    <row r="451" spans="1:7">
      <c r="A451" t="s">
        <v>1588</v>
      </c>
      <c r="B451" s="7" t="s">
        <v>1589</v>
      </c>
      <c r="C451">
        <v>1</v>
      </c>
      <c r="D451" t="s">
        <v>1687</v>
      </c>
      <c r="E451">
        <v>0</v>
      </c>
      <c r="F451">
        <v>1</v>
      </c>
      <c r="G451">
        <v>0</v>
      </c>
    </row>
    <row r="452" spans="1:7">
      <c r="A452" t="s">
        <v>1590</v>
      </c>
      <c r="B452" s="7" t="s">
        <v>1589</v>
      </c>
      <c r="C452">
        <v>1</v>
      </c>
      <c r="D452" t="s">
        <v>1687</v>
      </c>
      <c r="E452">
        <v>0</v>
      </c>
      <c r="F452">
        <v>1</v>
      </c>
      <c r="G452">
        <v>0</v>
      </c>
    </row>
    <row r="453" spans="1:7">
      <c r="A453" t="s">
        <v>1591</v>
      </c>
      <c r="B453" s="7" t="s">
        <v>1592</v>
      </c>
      <c r="C453">
        <v>1</v>
      </c>
      <c r="D453" t="s">
        <v>1687</v>
      </c>
      <c r="E453">
        <v>0</v>
      </c>
      <c r="F453">
        <v>1</v>
      </c>
      <c r="G453">
        <v>0</v>
      </c>
    </row>
    <row r="454" spans="1:7">
      <c r="A454" t="s">
        <v>1593</v>
      </c>
      <c r="B454" s="7" t="s">
        <v>1592</v>
      </c>
      <c r="C454">
        <v>1</v>
      </c>
      <c r="D454" t="s">
        <v>1687</v>
      </c>
      <c r="E454">
        <v>0</v>
      </c>
      <c r="F454">
        <v>1</v>
      </c>
      <c r="G454">
        <v>0</v>
      </c>
    </row>
    <row r="455" spans="1:7">
      <c r="A455" t="s">
        <v>1594</v>
      </c>
      <c r="B455" s="7" t="s">
        <v>1592</v>
      </c>
      <c r="C455">
        <v>1</v>
      </c>
      <c r="D455" t="s">
        <v>1687</v>
      </c>
      <c r="E455">
        <v>0</v>
      </c>
      <c r="F455">
        <v>1</v>
      </c>
      <c r="G455">
        <v>0</v>
      </c>
    </row>
    <row r="456" spans="1:7">
      <c r="A456" t="s">
        <v>1595</v>
      </c>
      <c r="B456" s="7" t="s">
        <v>1592</v>
      </c>
      <c r="C456">
        <v>1</v>
      </c>
      <c r="D456" t="s">
        <v>1687</v>
      </c>
      <c r="E456">
        <v>0</v>
      </c>
      <c r="F456">
        <v>1</v>
      </c>
      <c r="G456">
        <v>0</v>
      </c>
    </row>
    <row r="457" spans="1:7">
      <c r="A457" t="s">
        <v>1596</v>
      </c>
      <c r="B457" s="7" t="s">
        <v>1597</v>
      </c>
      <c r="C457">
        <v>1</v>
      </c>
      <c r="D457" t="s">
        <v>1687</v>
      </c>
      <c r="E457">
        <v>0</v>
      </c>
      <c r="F457">
        <v>1</v>
      </c>
      <c r="G457">
        <v>0</v>
      </c>
    </row>
    <row r="458" spans="1:7">
      <c r="A458" t="s">
        <v>1598</v>
      </c>
      <c r="B458" s="7" t="s">
        <v>1597</v>
      </c>
      <c r="C458">
        <v>1</v>
      </c>
      <c r="D458" t="s">
        <v>1687</v>
      </c>
      <c r="E458">
        <v>0</v>
      </c>
      <c r="F458">
        <v>1</v>
      </c>
      <c r="G458">
        <v>0</v>
      </c>
    </row>
    <row r="459" spans="1:7">
      <c r="A459" t="s">
        <v>1599</v>
      </c>
      <c r="B459" s="7" t="s">
        <v>1597</v>
      </c>
      <c r="C459">
        <v>1</v>
      </c>
      <c r="D459" t="s">
        <v>1687</v>
      </c>
      <c r="E459">
        <v>0</v>
      </c>
      <c r="F459">
        <v>1</v>
      </c>
      <c r="G459">
        <v>0</v>
      </c>
    </row>
    <row r="460" spans="1:7">
      <c r="A460" t="s">
        <v>1600</v>
      </c>
      <c r="B460" s="7" t="s">
        <v>1601</v>
      </c>
      <c r="C460">
        <v>1</v>
      </c>
      <c r="D460" t="s">
        <v>1687</v>
      </c>
      <c r="E460">
        <v>0</v>
      </c>
      <c r="F460">
        <v>1</v>
      </c>
      <c r="G460">
        <v>0</v>
      </c>
    </row>
    <row r="461" spans="1:7">
      <c r="A461" t="s">
        <v>1602</v>
      </c>
      <c r="B461" s="7" t="s">
        <v>1603</v>
      </c>
      <c r="C461">
        <v>1</v>
      </c>
      <c r="D461" t="s">
        <v>1687</v>
      </c>
      <c r="E461">
        <v>0</v>
      </c>
      <c r="F461">
        <v>1</v>
      </c>
      <c r="G461">
        <v>0</v>
      </c>
    </row>
    <row r="462" spans="1:7">
      <c r="A462" t="s">
        <v>1604</v>
      </c>
      <c r="B462" s="7" t="s">
        <v>1603</v>
      </c>
      <c r="C462">
        <v>1</v>
      </c>
      <c r="D462" t="s">
        <v>1687</v>
      </c>
      <c r="E462">
        <v>0</v>
      </c>
      <c r="F462">
        <v>1</v>
      </c>
      <c r="G462">
        <v>0</v>
      </c>
    </row>
    <row r="463" spans="1:7">
      <c r="A463" s="8" t="s">
        <v>1605</v>
      </c>
      <c r="C463">
        <v>1</v>
      </c>
      <c r="D463" t="s">
        <v>1687</v>
      </c>
      <c r="E463">
        <v>0</v>
      </c>
      <c r="F463">
        <v>1</v>
      </c>
      <c r="G463">
        <v>0</v>
      </c>
    </row>
    <row r="464" spans="1:7">
      <c r="A464" s="8" t="s">
        <v>1606</v>
      </c>
      <c r="C464">
        <v>1</v>
      </c>
      <c r="D464" t="s">
        <v>1687</v>
      </c>
      <c r="E464">
        <v>0</v>
      </c>
      <c r="F464">
        <v>1</v>
      </c>
      <c r="G464">
        <v>0</v>
      </c>
    </row>
    <row r="465" spans="1:7">
      <c r="A465" s="8" t="s">
        <v>1607</v>
      </c>
      <c r="C465">
        <v>1</v>
      </c>
      <c r="D465" t="s">
        <v>1687</v>
      </c>
      <c r="E465">
        <v>0</v>
      </c>
      <c r="F465">
        <v>1</v>
      </c>
      <c r="G465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F777-FB1D-4054-A680-E3EDFC3F82BE}">
  <dimension ref="A1:B1000"/>
  <sheetViews>
    <sheetView workbookViewId="0"/>
  </sheetViews>
  <sheetFormatPr defaultRowHeight="15"/>
  <cols>
    <col min="1" max="1" width="11.42578125" customWidth="1"/>
    <col min="2" max="2" width="15.28515625" customWidth="1"/>
  </cols>
  <sheetData>
    <row r="1" spans="1:2">
      <c r="A1" s="122" t="s">
        <v>0</v>
      </c>
      <c r="B1" s="122" t="s">
        <v>1</v>
      </c>
    </row>
    <row r="2" spans="1:2">
      <c r="A2" s="122">
        <v>2917</v>
      </c>
      <c r="B2" s="122" t="s">
        <v>3</v>
      </c>
    </row>
    <row r="3" spans="1:2">
      <c r="A3" s="122">
        <v>2918</v>
      </c>
      <c r="B3" s="122" t="s">
        <v>5</v>
      </c>
    </row>
    <row r="4" spans="1:2">
      <c r="A4" s="122">
        <v>2919</v>
      </c>
      <c r="B4" s="122" t="s">
        <v>7</v>
      </c>
    </row>
    <row r="5" spans="1:2">
      <c r="A5" s="122">
        <v>2920</v>
      </c>
      <c r="B5" s="122" t="s">
        <v>9</v>
      </c>
    </row>
    <row r="6" spans="1:2">
      <c r="A6" s="122">
        <v>2922</v>
      </c>
      <c r="B6" s="122" t="s">
        <v>11</v>
      </c>
    </row>
    <row r="7" spans="1:2">
      <c r="A7" s="122">
        <v>2923</v>
      </c>
      <c r="B7" s="122" t="s">
        <v>13</v>
      </c>
    </row>
    <row r="8" spans="1:2">
      <c r="A8" s="122">
        <v>2924</v>
      </c>
      <c r="B8" s="122" t="s">
        <v>15</v>
      </c>
    </row>
    <row r="9" spans="1:2">
      <c r="A9" s="122">
        <v>2925</v>
      </c>
      <c r="B9" s="122" t="s">
        <v>16</v>
      </c>
    </row>
    <row r="10" spans="1:2">
      <c r="A10" s="122">
        <v>2934</v>
      </c>
      <c r="B10" s="122" t="s">
        <v>18</v>
      </c>
    </row>
    <row r="11" spans="1:2">
      <c r="A11" s="122">
        <v>2936</v>
      </c>
      <c r="B11" s="122" t="s">
        <v>19</v>
      </c>
    </row>
    <row r="12" spans="1:2">
      <c r="A12" s="122">
        <v>2937</v>
      </c>
      <c r="B12" s="122" t="s">
        <v>21</v>
      </c>
    </row>
    <row r="13" spans="1:2">
      <c r="A13" s="122">
        <v>2999</v>
      </c>
      <c r="B13" s="122" t="s">
        <v>23</v>
      </c>
    </row>
    <row r="14" spans="1:2">
      <c r="A14" s="122">
        <v>3000</v>
      </c>
      <c r="B14" s="122" t="s">
        <v>25</v>
      </c>
    </row>
    <row r="15" spans="1:2">
      <c r="A15" s="122">
        <v>3001</v>
      </c>
      <c r="B15" s="122" t="s">
        <v>27</v>
      </c>
    </row>
    <row r="16" spans="1:2">
      <c r="A16" s="122">
        <v>3002</v>
      </c>
      <c r="B16" s="122" t="s">
        <v>29</v>
      </c>
    </row>
    <row r="17" spans="1:2">
      <c r="A17" s="122">
        <v>3003</v>
      </c>
      <c r="B17" s="122" t="s">
        <v>30</v>
      </c>
    </row>
    <row r="18" spans="1:2">
      <c r="A18" s="122">
        <v>3004</v>
      </c>
      <c r="B18" s="122" t="s">
        <v>31</v>
      </c>
    </row>
    <row r="19" spans="1:2">
      <c r="A19" s="122">
        <v>3005</v>
      </c>
      <c r="B19" s="122" t="s">
        <v>33</v>
      </c>
    </row>
    <row r="20" spans="1:2">
      <c r="A20" s="122">
        <v>3006</v>
      </c>
      <c r="B20" s="122" t="s">
        <v>35</v>
      </c>
    </row>
    <row r="21" spans="1:2">
      <c r="A21" s="122">
        <v>3007</v>
      </c>
      <c r="B21" s="122" t="s">
        <v>36</v>
      </c>
    </row>
    <row r="22" spans="1:2">
      <c r="A22" s="122">
        <v>3008</v>
      </c>
      <c r="B22" s="122" t="s">
        <v>37</v>
      </c>
    </row>
    <row r="23" spans="1:2">
      <c r="A23" s="122">
        <v>3009</v>
      </c>
      <c r="B23" s="122" t="s">
        <v>39</v>
      </c>
    </row>
    <row r="24" spans="1:2">
      <c r="A24" s="122">
        <v>3010</v>
      </c>
      <c r="B24" s="122" t="s">
        <v>41</v>
      </c>
    </row>
    <row r="25" spans="1:2">
      <c r="A25" s="122">
        <v>3011</v>
      </c>
      <c r="B25" s="122" t="s">
        <v>43</v>
      </c>
    </row>
    <row r="26" spans="1:2">
      <c r="A26" s="122">
        <v>3012</v>
      </c>
      <c r="B26" s="122" t="s">
        <v>45</v>
      </c>
    </row>
    <row r="27" spans="1:2">
      <c r="A27" s="122">
        <v>3013</v>
      </c>
      <c r="B27" s="122" t="s">
        <v>47</v>
      </c>
    </row>
    <row r="28" spans="1:2">
      <c r="A28" s="122">
        <v>3014</v>
      </c>
      <c r="B28" s="122" t="s">
        <v>48</v>
      </c>
    </row>
    <row r="29" spans="1:2">
      <c r="A29" s="122">
        <v>3015</v>
      </c>
      <c r="B29" s="122" t="s">
        <v>50</v>
      </c>
    </row>
    <row r="30" spans="1:2">
      <c r="A30" s="122">
        <v>3016</v>
      </c>
      <c r="B30" s="122" t="s">
        <v>52</v>
      </c>
    </row>
    <row r="31" spans="1:2">
      <c r="A31" s="122">
        <v>3017</v>
      </c>
      <c r="B31" s="122" t="s">
        <v>54</v>
      </c>
    </row>
    <row r="32" spans="1:2">
      <c r="A32" s="122">
        <v>3018</v>
      </c>
      <c r="B32" s="122" t="s">
        <v>56</v>
      </c>
    </row>
    <row r="33" spans="1:2">
      <c r="A33" s="122">
        <v>3019</v>
      </c>
      <c r="B33" s="122" t="s">
        <v>58</v>
      </c>
    </row>
    <row r="34" spans="1:2">
      <c r="A34" s="122">
        <v>3020</v>
      </c>
      <c r="B34" s="122" t="s">
        <v>60</v>
      </c>
    </row>
    <row r="35" spans="1:2">
      <c r="A35" s="122">
        <v>3021</v>
      </c>
      <c r="B35" s="122" t="s">
        <v>62</v>
      </c>
    </row>
    <row r="36" spans="1:2">
      <c r="A36" s="122">
        <v>3022</v>
      </c>
      <c r="B36" s="122" t="s">
        <v>64</v>
      </c>
    </row>
    <row r="37" spans="1:2">
      <c r="A37" s="122">
        <v>3023</v>
      </c>
      <c r="B37" s="122" t="s">
        <v>66</v>
      </c>
    </row>
    <row r="38" spans="1:2">
      <c r="A38" s="122">
        <v>3024</v>
      </c>
      <c r="B38" s="122" t="s">
        <v>68</v>
      </c>
    </row>
    <row r="39" spans="1:2">
      <c r="A39" s="122">
        <v>3025</v>
      </c>
      <c r="B39" s="122" t="s">
        <v>69</v>
      </c>
    </row>
    <row r="40" spans="1:2">
      <c r="A40" s="122">
        <v>3026</v>
      </c>
      <c r="B40" s="122" t="s">
        <v>71</v>
      </c>
    </row>
    <row r="41" spans="1:2">
      <c r="A41" s="122">
        <v>3027</v>
      </c>
      <c r="B41" s="122" t="s">
        <v>72</v>
      </c>
    </row>
    <row r="42" spans="1:2">
      <c r="A42" s="122">
        <v>3028</v>
      </c>
      <c r="B42" s="122" t="s">
        <v>74</v>
      </c>
    </row>
    <row r="43" spans="1:2">
      <c r="A43" s="122">
        <v>3029</v>
      </c>
      <c r="B43" s="122" t="s">
        <v>76</v>
      </c>
    </row>
    <row r="44" spans="1:2">
      <c r="A44" s="122">
        <v>3030</v>
      </c>
      <c r="B44" s="122" t="s">
        <v>78</v>
      </c>
    </row>
    <row r="45" spans="1:2">
      <c r="A45" s="122">
        <v>3031</v>
      </c>
      <c r="B45" s="122" t="s">
        <v>80</v>
      </c>
    </row>
    <row r="46" spans="1:2">
      <c r="A46" s="122">
        <v>3032</v>
      </c>
      <c r="B46" s="122" t="s">
        <v>81</v>
      </c>
    </row>
    <row r="47" spans="1:2">
      <c r="A47" s="122">
        <v>3033</v>
      </c>
      <c r="B47" s="122" t="s">
        <v>83</v>
      </c>
    </row>
    <row r="48" spans="1:2">
      <c r="A48" s="122">
        <v>3034</v>
      </c>
      <c r="B48" s="122" t="s">
        <v>85</v>
      </c>
    </row>
    <row r="49" spans="1:2">
      <c r="A49" s="122">
        <v>3035</v>
      </c>
      <c r="B49" s="122" t="s">
        <v>87</v>
      </c>
    </row>
    <row r="50" spans="1:2">
      <c r="A50" s="122">
        <v>3036</v>
      </c>
      <c r="B50" s="122" t="s">
        <v>88</v>
      </c>
    </row>
    <row r="51" spans="1:2">
      <c r="A51" s="122">
        <v>3037</v>
      </c>
      <c r="B51" s="122" t="s">
        <v>90</v>
      </c>
    </row>
    <row r="52" spans="1:2">
      <c r="A52" s="122">
        <v>3038</v>
      </c>
      <c r="B52" s="122" t="s">
        <v>92</v>
      </c>
    </row>
    <row r="53" spans="1:2">
      <c r="A53" s="122">
        <v>3039</v>
      </c>
      <c r="B53" s="122" t="s">
        <v>94</v>
      </c>
    </row>
    <row r="54" spans="1:2">
      <c r="A54" s="122">
        <v>3040</v>
      </c>
      <c r="B54" s="122" t="s">
        <v>96</v>
      </c>
    </row>
    <row r="55" spans="1:2">
      <c r="A55" s="122">
        <v>3041</v>
      </c>
      <c r="B55" s="122" t="s">
        <v>98</v>
      </c>
    </row>
    <row r="56" spans="1:2">
      <c r="A56" s="122">
        <v>3042</v>
      </c>
      <c r="B56" s="122" t="s">
        <v>100</v>
      </c>
    </row>
    <row r="57" spans="1:2">
      <c r="A57" s="122">
        <v>3043</v>
      </c>
      <c r="B57" s="122" t="s">
        <v>102</v>
      </c>
    </row>
    <row r="58" spans="1:2">
      <c r="A58" s="122">
        <v>3044</v>
      </c>
      <c r="B58" s="122" t="s">
        <v>104</v>
      </c>
    </row>
    <row r="59" spans="1:2">
      <c r="A59" s="122">
        <v>3045</v>
      </c>
      <c r="B59" s="122" t="s">
        <v>106</v>
      </c>
    </row>
    <row r="60" spans="1:2">
      <c r="A60" s="122">
        <v>3049</v>
      </c>
      <c r="B60" s="122" t="s">
        <v>107</v>
      </c>
    </row>
    <row r="61" spans="1:2">
      <c r="A61" s="122">
        <v>3050</v>
      </c>
      <c r="B61" s="122" t="s">
        <v>109</v>
      </c>
    </row>
    <row r="62" spans="1:2">
      <c r="A62" s="122">
        <v>3051</v>
      </c>
      <c r="B62" s="122" t="s">
        <v>111</v>
      </c>
    </row>
    <row r="63" spans="1:2">
      <c r="A63" s="122">
        <v>3052</v>
      </c>
      <c r="B63" s="122" t="s">
        <v>113</v>
      </c>
    </row>
    <row r="64" spans="1:2">
      <c r="A64" s="122">
        <v>3053</v>
      </c>
      <c r="B64" s="122" t="s">
        <v>114</v>
      </c>
    </row>
    <row r="65" spans="1:2">
      <c r="A65" s="122">
        <v>3054</v>
      </c>
      <c r="B65" s="122" t="s">
        <v>115</v>
      </c>
    </row>
    <row r="66" spans="1:2">
      <c r="A66" s="122">
        <v>3055</v>
      </c>
      <c r="B66" s="122" t="s">
        <v>116</v>
      </c>
    </row>
    <row r="67" spans="1:2">
      <c r="A67" s="122">
        <v>3056</v>
      </c>
      <c r="B67" s="122" t="s">
        <v>118</v>
      </c>
    </row>
    <row r="68" spans="1:2">
      <c r="A68" s="122">
        <v>3057</v>
      </c>
      <c r="B68" s="122" t="s">
        <v>120</v>
      </c>
    </row>
    <row r="69" spans="1:2">
      <c r="A69" s="122">
        <v>3058</v>
      </c>
      <c r="B69" s="122" t="s">
        <v>121</v>
      </c>
    </row>
    <row r="70" spans="1:2">
      <c r="A70" s="122">
        <v>3059</v>
      </c>
      <c r="B70" s="122" t="s">
        <v>123</v>
      </c>
    </row>
    <row r="71" spans="1:2">
      <c r="A71" s="122">
        <v>3060</v>
      </c>
      <c r="B71" s="122" t="s">
        <v>125</v>
      </c>
    </row>
    <row r="72" spans="1:2">
      <c r="A72" s="122">
        <v>3061</v>
      </c>
      <c r="B72" s="122" t="s">
        <v>127</v>
      </c>
    </row>
    <row r="73" spans="1:2">
      <c r="A73" s="122">
        <v>3062</v>
      </c>
      <c r="B73" s="122" t="s">
        <v>129</v>
      </c>
    </row>
    <row r="74" spans="1:2">
      <c r="A74" s="122">
        <v>3063</v>
      </c>
      <c r="B74" s="122" t="s">
        <v>130</v>
      </c>
    </row>
    <row r="75" spans="1:2">
      <c r="A75" s="122">
        <v>3064</v>
      </c>
      <c r="B75" s="122" t="s">
        <v>131</v>
      </c>
    </row>
    <row r="76" spans="1:2">
      <c r="A76" s="122">
        <v>3065</v>
      </c>
      <c r="B76" s="122" t="s">
        <v>132</v>
      </c>
    </row>
    <row r="77" spans="1:2">
      <c r="A77" s="122">
        <v>3066</v>
      </c>
      <c r="B77" s="122" t="s">
        <v>134</v>
      </c>
    </row>
    <row r="78" spans="1:2">
      <c r="A78" s="122">
        <v>3067</v>
      </c>
      <c r="B78" s="122" t="s">
        <v>136</v>
      </c>
    </row>
    <row r="79" spans="1:2">
      <c r="A79" s="122">
        <v>3068</v>
      </c>
      <c r="B79" s="122" t="s">
        <v>137</v>
      </c>
    </row>
    <row r="80" spans="1:2">
      <c r="A80" s="122">
        <v>3069</v>
      </c>
      <c r="B80" s="122" t="s">
        <v>138</v>
      </c>
    </row>
    <row r="81" spans="1:2">
      <c r="A81" s="122">
        <v>3070</v>
      </c>
      <c r="B81" s="122" t="s">
        <v>139</v>
      </c>
    </row>
    <row r="82" spans="1:2">
      <c r="A82" s="122">
        <v>3071</v>
      </c>
      <c r="B82" s="122" t="s">
        <v>141</v>
      </c>
    </row>
    <row r="83" spans="1:2">
      <c r="A83" s="122">
        <v>3072</v>
      </c>
      <c r="B83" s="122" t="s">
        <v>143</v>
      </c>
    </row>
    <row r="84" spans="1:2">
      <c r="A84" s="122">
        <v>3073</v>
      </c>
      <c r="B84" s="122" t="s">
        <v>145</v>
      </c>
    </row>
    <row r="85" spans="1:2">
      <c r="A85" s="122">
        <v>3074</v>
      </c>
      <c r="B85" s="122" t="s">
        <v>147</v>
      </c>
    </row>
    <row r="86" spans="1:2">
      <c r="A86" s="122">
        <v>3075</v>
      </c>
      <c r="B86" s="122" t="s">
        <v>149</v>
      </c>
    </row>
    <row r="87" spans="1:2">
      <c r="A87" s="122">
        <v>3076</v>
      </c>
      <c r="B87" s="122" t="s">
        <v>151</v>
      </c>
    </row>
    <row r="88" spans="1:2">
      <c r="A88" s="122">
        <v>3077</v>
      </c>
      <c r="B88" s="122" t="s">
        <v>152</v>
      </c>
    </row>
    <row r="89" spans="1:2">
      <c r="A89" s="122">
        <v>3078</v>
      </c>
      <c r="B89" s="122" t="s">
        <v>153</v>
      </c>
    </row>
    <row r="90" spans="1:2">
      <c r="A90" s="122">
        <v>3079</v>
      </c>
      <c r="B90" s="122" t="s">
        <v>155</v>
      </c>
    </row>
    <row r="91" spans="1:2">
      <c r="A91" s="122">
        <v>3080</v>
      </c>
      <c r="B91" s="122" t="s">
        <v>157</v>
      </c>
    </row>
    <row r="92" spans="1:2">
      <c r="A92" s="122">
        <v>3081</v>
      </c>
      <c r="B92" s="122" t="s">
        <v>158</v>
      </c>
    </row>
    <row r="93" spans="1:2">
      <c r="A93" s="122">
        <v>3082</v>
      </c>
      <c r="B93" s="122" t="s">
        <v>159</v>
      </c>
    </row>
    <row r="94" spans="1:2">
      <c r="A94" s="122">
        <v>3083</v>
      </c>
      <c r="B94" s="122" t="s">
        <v>161</v>
      </c>
    </row>
    <row r="95" spans="1:2">
      <c r="A95" s="122">
        <v>3084</v>
      </c>
      <c r="B95" s="122" t="s">
        <v>163</v>
      </c>
    </row>
    <row r="96" spans="1:2">
      <c r="A96" s="122">
        <v>3085</v>
      </c>
      <c r="B96" s="122" t="s">
        <v>165</v>
      </c>
    </row>
    <row r="97" spans="1:2">
      <c r="A97" s="122">
        <v>3086</v>
      </c>
      <c r="B97" s="122" t="s">
        <v>166</v>
      </c>
    </row>
    <row r="98" spans="1:2">
      <c r="A98" s="122">
        <v>3087</v>
      </c>
      <c r="B98" s="122" t="s">
        <v>167</v>
      </c>
    </row>
    <row r="99" spans="1:2">
      <c r="A99" s="122">
        <v>3088</v>
      </c>
      <c r="B99" s="122" t="s">
        <v>169</v>
      </c>
    </row>
    <row r="100" spans="1:2">
      <c r="A100" s="122">
        <v>3089</v>
      </c>
      <c r="B100" s="122" t="s">
        <v>171</v>
      </c>
    </row>
    <row r="101" spans="1:2">
      <c r="A101" s="122">
        <v>3090</v>
      </c>
      <c r="B101" s="122" t="s">
        <v>173</v>
      </c>
    </row>
    <row r="102" spans="1:2">
      <c r="A102" s="122">
        <v>3091</v>
      </c>
      <c r="B102" s="122" t="s">
        <v>174</v>
      </c>
    </row>
    <row r="103" spans="1:2">
      <c r="A103" s="122">
        <v>3092</v>
      </c>
      <c r="B103" s="122" t="s">
        <v>176</v>
      </c>
    </row>
    <row r="104" spans="1:2">
      <c r="A104" s="122">
        <v>3093</v>
      </c>
      <c r="B104" s="122" t="s">
        <v>177</v>
      </c>
    </row>
    <row r="105" spans="1:2">
      <c r="A105" s="122">
        <v>3094</v>
      </c>
      <c r="B105" s="122" t="s">
        <v>179</v>
      </c>
    </row>
    <row r="106" spans="1:2">
      <c r="A106" s="122">
        <v>3095</v>
      </c>
      <c r="B106" s="122" t="s">
        <v>181</v>
      </c>
    </row>
    <row r="107" spans="1:2">
      <c r="A107" s="122">
        <v>3096</v>
      </c>
      <c r="B107" s="122" t="s">
        <v>183</v>
      </c>
    </row>
    <row r="108" spans="1:2">
      <c r="A108" s="122">
        <v>3097</v>
      </c>
      <c r="B108" s="122" t="s">
        <v>185</v>
      </c>
    </row>
    <row r="109" spans="1:2">
      <c r="A109" s="122">
        <v>3098</v>
      </c>
      <c r="B109" s="122" t="s">
        <v>187</v>
      </c>
    </row>
    <row r="110" spans="1:2">
      <c r="A110" s="122">
        <v>3099</v>
      </c>
      <c r="B110" s="122" t="s">
        <v>189</v>
      </c>
    </row>
    <row r="111" spans="1:2">
      <c r="A111" s="122">
        <v>3100</v>
      </c>
      <c r="B111" s="122" t="s">
        <v>190</v>
      </c>
    </row>
    <row r="112" spans="1:2">
      <c r="A112" s="122">
        <v>3101</v>
      </c>
      <c r="B112" s="122" t="s">
        <v>191</v>
      </c>
    </row>
    <row r="113" spans="1:2">
      <c r="A113" s="122">
        <v>3102</v>
      </c>
      <c r="B113" s="122" t="s">
        <v>192</v>
      </c>
    </row>
    <row r="114" spans="1:2">
      <c r="A114" s="122">
        <v>3103</v>
      </c>
      <c r="B114" s="122" t="s">
        <v>194</v>
      </c>
    </row>
    <row r="115" spans="1:2">
      <c r="A115" s="122">
        <v>3104</v>
      </c>
      <c r="B115" s="122" t="s">
        <v>196</v>
      </c>
    </row>
    <row r="116" spans="1:2">
      <c r="A116" s="122">
        <v>3105</v>
      </c>
      <c r="B116" s="122" t="s">
        <v>198</v>
      </c>
    </row>
    <row r="117" spans="1:2">
      <c r="A117" s="122">
        <v>3106</v>
      </c>
      <c r="B117" s="122" t="s">
        <v>200</v>
      </c>
    </row>
    <row r="118" spans="1:2">
      <c r="A118" s="122">
        <v>3107</v>
      </c>
      <c r="B118" s="122" t="s">
        <v>202</v>
      </c>
    </row>
    <row r="119" spans="1:2">
      <c r="A119" s="122">
        <v>3108</v>
      </c>
      <c r="B119" s="122" t="s">
        <v>204</v>
      </c>
    </row>
    <row r="120" spans="1:2">
      <c r="A120" s="122">
        <v>3109</v>
      </c>
      <c r="B120" s="122" t="s">
        <v>206</v>
      </c>
    </row>
    <row r="121" spans="1:2">
      <c r="A121" s="122">
        <v>3110</v>
      </c>
      <c r="B121" s="122" t="s">
        <v>208</v>
      </c>
    </row>
    <row r="122" spans="1:2">
      <c r="A122" s="122">
        <v>3111</v>
      </c>
      <c r="B122" s="122" t="s">
        <v>210</v>
      </c>
    </row>
    <row r="123" spans="1:2">
      <c r="A123" s="122">
        <v>3112</v>
      </c>
      <c r="B123" s="122" t="s">
        <v>212</v>
      </c>
    </row>
    <row r="124" spans="1:2">
      <c r="A124" s="122">
        <v>3113</v>
      </c>
      <c r="B124" s="122" t="s">
        <v>214</v>
      </c>
    </row>
    <row r="125" spans="1:2">
      <c r="A125" s="122">
        <v>3114</v>
      </c>
      <c r="B125" s="122" t="s">
        <v>215</v>
      </c>
    </row>
    <row r="126" spans="1:2">
      <c r="A126" s="122">
        <v>3115</v>
      </c>
      <c r="B126" s="122" t="s">
        <v>216</v>
      </c>
    </row>
    <row r="127" spans="1:2">
      <c r="A127" s="122">
        <v>3116</v>
      </c>
      <c r="B127" s="122" t="s">
        <v>218</v>
      </c>
    </row>
    <row r="128" spans="1:2">
      <c r="A128" s="122">
        <v>3117</v>
      </c>
      <c r="B128" s="122" t="s">
        <v>220</v>
      </c>
    </row>
    <row r="129" spans="1:2">
      <c r="A129" s="122">
        <v>3118</v>
      </c>
      <c r="B129" s="122" t="s">
        <v>221</v>
      </c>
    </row>
    <row r="130" spans="1:2">
      <c r="A130" s="122">
        <v>3119</v>
      </c>
      <c r="B130" s="122" t="s">
        <v>223</v>
      </c>
    </row>
    <row r="131" spans="1:2">
      <c r="A131" s="122">
        <v>3120</v>
      </c>
      <c r="B131" s="122" t="s">
        <v>225</v>
      </c>
    </row>
    <row r="132" spans="1:2">
      <c r="A132" s="122">
        <v>3121</v>
      </c>
      <c r="B132" s="122" t="s">
        <v>226</v>
      </c>
    </row>
    <row r="133" spans="1:2">
      <c r="A133" s="122">
        <v>3122</v>
      </c>
      <c r="B133" s="122" t="s">
        <v>227</v>
      </c>
    </row>
    <row r="134" spans="1:2">
      <c r="A134" s="122">
        <v>3123</v>
      </c>
      <c r="B134" s="122" t="s">
        <v>229</v>
      </c>
    </row>
    <row r="135" spans="1:2">
      <c r="A135" s="122">
        <v>3124</v>
      </c>
      <c r="B135" s="122" t="s">
        <v>231</v>
      </c>
    </row>
    <row r="136" spans="1:2">
      <c r="A136" s="122">
        <v>3125</v>
      </c>
      <c r="B136" s="122" t="s">
        <v>233</v>
      </c>
    </row>
    <row r="137" spans="1:2">
      <c r="A137" s="122">
        <v>3126</v>
      </c>
      <c r="B137" s="122" t="s">
        <v>234</v>
      </c>
    </row>
    <row r="138" spans="1:2">
      <c r="A138" s="122">
        <v>3127</v>
      </c>
      <c r="B138" s="122" t="s">
        <v>235</v>
      </c>
    </row>
    <row r="139" spans="1:2">
      <c r="A139" s="122">
        <v>3128</v>
      </c>
      <c r="B139" s="122" t="s">
        <v>237</v>
      </c>
    </row>
    <row r="140" spans="1:2">
      <c r="A140" s="122">
        <v>3129</v>
      </c>
      <c r="B140" s="122" t="s">
        <v>239</v>
      </c>
    </row>
    <row r="141" spans="1:2">
      <c r="A141" s="122">
        <v>3130</v>
      </c>
      <c r="B141" s="122" t="s">
        <v>241</v>
      </c>
    </row>
    <row r="142" spans="1:2">
      <c r="A142" s="122">
        <v>3131</v>
      </c>
      <c r="B142" s="122" t="s">
        <v>243</v>
      </c>
    </row>
    <row r="143" spans="1:2">
      <c r="A143" s="122">
        <v>3132</v>
      </c>
      <c r="B143" s="122" t="s">
        <v>245</v>
      </c>
    </row>
    <row r="144" spans="1:2">
      <c r="A144" s="122">
        <v>3133</v>
      </c>
      <c r="B144" s="122" t="s">
        <v>246</v>
      </c>
    </row>
    <row r="145" spans="1:2">
      <c r="A145" s="122">
        <v>3134</v>
      </c>
      <c r="B145" s="122" t="s">
        <v>247</v>
      </c>
    </row>
    <row r="146" spans="1:2">
      <c r="A146" s="122">
        <v>3135</v>
      </c>
      <c r="B146" s="122" t="s">
        <v>249</v>
      </c>
    </row>
    <row r="147" spans="1:2">
      <c r="A147" s="122">
        <v>3136</v>
      </c>
      <c r="B147" s="122" t="s">
        <v>251</v>
      </c>
    </row>
    <row r="148" spans="1:2">
      <c r="A148" s="122">
        <v>3137</v>
      </c>
      <c r="B148" s="122" t="s">
        <v>253</v>
      </c>
    </row>
    <row r="149" spans="1:2">
      <c r="A149" s="122">
        <v>3138</v>
      </c>
      <c r="B149" s="122" t="s">
        <v>255</v>
      </c>
    </row>
    <row r="150" spans="1:2">
      <c r="A150" s="122">
        <v>3139</v>
      </c>
      <c r="B150" s="122" t="s">
        <v>257</v>
      </c>
    </row>
    <row r="151" spans="1:2">
      <c r="A151" s="122">
        <v>3140</v>
      </c>
      <c r="B151" s="122" t="s">
        <v>259</v>
      </c>
    </row>
    <row r="152" spans="1:2">
      <c r="A152" s="122">
        <v>3141</v>
      </c>
      <c r="B152" s="122" t="s">
        <v>261</v>
      </c>
    </row>
    <row r="153" spans="1:2">
      <c r="A153" s="122">
        <v>3142</v>
      </c>
      <c r="B153" s="122" t="s">
        <v>263</v>
      </c>
    </row>
    <row r="154" spans="1:2">
      <c r="A154" s="122">
        <v>3143</v>
      </c>
      <c r="B154" s="122" t="s">
        <v>265</v>
      </c>
    </row>
    <row r="155" spans="1:2">
      <c r="A155" s="122">
        <v>3144</v>
      </c>
      <c r="B155" s="122" t="s">
        <v>267</v>
      </c>
    </row>
    <row r="156" spans="1:2">
      <c r="A156" s="122">
        <v>3145</v>
      </c>
      <c r="B156" s="122" t="s">
        <v>269</v>
      </c>
    </row>
    <row r="157" spans="1:2">
      <c r="A157" s="122">
        <v>3146</v>
      </c>
      <c r="B157" s="122" t="s">
        <v>270</v>
      </c>
    </row>
    <row r="158" spans="1:2">
      <c r="A158" s="122">
        <v>3147</v>
      </c>
      <c r="B158" s="122" t="s">
        <v>272</v>
      </c>
    </row>
    <row r="159" spans="1:2">
      <c r="A159" s="122">
        <v>3148</v>
      </c>
      <c r="B159" s="122" t="s">
        <v>274</v>
      </c>
    </row>
    <row r="160" spans="1:2">
      <c r="A160" s="122">
        <v>3149</v>
      </c>
      <c r="B160" s="122" t="s">
        <v>275</v>
      </c>
    </row>
    <row r="161" spans="1:2">
      <c r="A161" s="122">
        <v>3150</v>
      </c>
      <c r="B161" s="122" t="s">
        <v>276</v>
      </c>
    </row>
    <row r="162" spans="1:2">
      <c r="A162" s="122">
        <v>3151</v>
      </c>
      <c r="B162" s="122" t="s">
        <v>277</v>
      </c>
    </row>
    <row r="163" spans="1:2">
      <c r="A163" s="122">
        <v>3152</v>
      </c>
      <c r="B163" s="122" t="s">
        <v>279</v>
      </c>
    </row>
    <row r="164" spans="1:2">
      <c r="A164" s="122">
        <v>3153</v>
      </c>
      <c r="B164" s="122" t="s">
        <v>280</v>
      </c>
    </row>
    <row r="165" spans="1:2">
      <c r="A165" s="122">
        <v>3154</v>
      </c>
      <c r="B165" s="122" t="s">
        <v>282</v>
      </c>
    </row>
    <row r="166" spans="1:2">
      <c r="A166" s="122">
        <v>3155</v>
      </c>
      <c r="B166" s="122" t="s">
        <v>283</v>
      </c>
    </row>
    <row r="167" spans="1:2">
      <c r="A167" s="122">
        <v>3156</v>
      </c>
      <c r="B167" s="122" t="s">
        <v>285</v>
      </c>
    </row>
    <row r="168" spans="1:2">
      <c r="A168" s="122">
        <v>3157</v>
      </c>
      <c r="B168" s="122" t="s">
        <v>287</v>
      </c>
    </row>
    <row r="169" spans="1:2">
      <c r="A169" s="122">
        <v>3158</v>
      </c>
      <c r="B169" s="122" t="s">
        <v>289</v>
      </c>
    </row>
    <row r="170" spans="1:2">
      <c r="A170" s="122">
        <v>3159</v>
      </c>
      <c r="B170" s="122" t="s">
        <v>291</v>
      </c>
    </row>
    <row r="171" spans="1:2">
      <c r="A171" s="122">
        <v>3160</v>
      </c>
      <c r="B171" s="122" t="s">
        <v>293</v>
      </c>
    </row>
    <row r="172" spans="1:2">
      <c r="A172" s="122">
        <v>3161</v>
      </c>
      <c r="B172" s="122" t="s">
        <v>295</v>
      </c>
    </row>
    <row r="173" spans="1:2">
      <c r="A173" s="122">
        <v>3162</v>
      </c>
      <c r="B173" s="122" t="s">
        <v>296</v>
      </c>
    </row>
    <row r="174" spans="1:2">
      <c r="A174" s="122">
        <v>3163</v>
      </c>
      <c r="B174" s="122" t="s">
        <v>297</v>
      </c>
    </row>
    <row r="175" spans="1:2">
      <c r="A175" s="122">
        <v>3164</v>
      </c>
      <c r="B175" s="122" t="s">
        <v>299</v>
      </c>
    </row>
    <row r="176" spans="1:2">
      <c r="A176" s="122">
        <v>3165</v>
      </c>
      <c r="B176" s="122" t="s">
        <v>301</v>
      </c>
    </row>
    <row r="177" spans="1:2">
      <c r="A177" s="122">
        <v>3166</v>
      </c>
      <c r="B177" s="122" t="s">
        <v>302</v>
      </c>
    </row>
    <row r="178" spans="1:2">
      <c r="A178" s="122">
        <v>3167</v>
      </c>
      <c r="B178" s="122" t="s">
        <v>303</v>
      </c>
    </row>
    <row r="179" spans="1:2">
      <c r="A179" s="122">
        <v>3168</v>
      </c>
      <c r="B179" s="122" t="s">
        <v>305</v>
      </c>
    </row>
    <row r="180" spans="1:2">
      <c r="A180" s="122">
        <v>3169</v>
      </c>
      <c r="B180" s="122" t="s">
        <v>306</v>
      </c>
    </row>
    <row r="181" spans="1:2">
      <c r="A181" s="122">
        <v>3170</v>
      </c>
      <c r="B181" s="122" t="s">
        <v>308</v>
      </c>
    </row>
    <row r="182" spans="1:2">
      <c r="A182" s="122">
        <v>3171</v>
      </c>
      <c r="B182" s="122" t="s">
        <v>310</v>
      </c>
    </row>
    <row r="183" spans="1:2">
      <c r="A183" s="122">
        <v>3172</v>
      </c>
      <c r="B183" s="122" t="s">
        <v>312</v>
      </c>
    </row>
    <row r="184" spans="1:2">
      <c r="A184" s="122">
        <v>3173</v>
      </c>
      <c r="B184" s="122" t="s">
        <v>314</v>
      </c>
    </row>
    <row r="185" spans="1:2">
      <c r="A185" s="122">
        <v>3174</v>
      </c>
      <c r="B185" s="122" t="s">
        <v>315</v>
      </c>
    </row>
    <row r="186" spans="1:2">
      <c r="A186" s="122">
        <v>3175</v>
      </c>
      <c r="B186" s="122" t="s">
        <v>316</v>
      </c>
    </row>
    <row r="187" spans="1:2">
      <c r="A187" s="122">
        <v>3176</v>
      </c>
      <c r="B187" s="122" t="s">
        <v>318</v>
      </c>
    </row>
    <row r="188" spans="1:2">
      <c r="A188" s="122">
        <v>3177</v>
      </c>
      <c r="B188" s="122" t="s">
        <v>320</v>
      </c>
    </row>
    <row r="189" spans="1:2">
      <c r="A189" s="122">
        <v>3178</v>
      </c>
      <c r="B189" s="122" t="s">
        <v>321</v>
      </c>
    </row>
    <row r="190" spans="1:2">
      <c r="A190" s="122">
        <v>3179</v>
      </c>
      <c r="B190" s="122" t="s">
        <v>323</v>
      </c>
    </row>
    <row r="191" spans="1:2">
      <c r="A191" s="122">
        <v>3180</v>
      </c>
      <c r="B191" s="122" t="s">
        <v>325</v>
      </c>
    </row>
    <row r="192" spans="1:2">
      <c r="A192" s="122">
        <v>3181</v>
      </c>
      <c r="B192" s="122" t="s">
        <v>326</v>
      </c>
    </row>
    <row r="193" spans="1:2">
      <c r="A193" s="122">
        <v>3182</v>
      </c>
      <c r="B193" s="122" t="s">
        <v>328</v>
      </c>
    </row>
    <row r="194" spans="1:2">
      <c r="A194" s="122">
        <v>3183</v>
      </c>
      <c r="B194" s="122" t="s">
        <v>329</v>
      </c>
    </row>
    <row r="195" spans="1:2">
      <c r="A195" s="122">
        <v>3184</v>
      </c>
      <c r="B195" s="122" t="s">
        <v>330</v>
      </c>
    </row>
    <row r="196" spans="1:2">
      <c r="A196" s="122">
        <v>3185</v>
      </c>
      <c r="B196" s="122" t="s">
        <v>332</v>
      </c>
    </row>
    <row r="197" spans="1:2">
      <c r="A197" s="122">
        <v>3186</v>
      </c>
      <c r="B197" s="122" t="s">
        <v>334</v>
      </c>
    </row>
    <row r="198" spans="1:2">
      <c r="A198" s="122">
        <v>3187</v>
      </c>
      <c r="B198" s="122" t="s">
        <v>336</v>
      </c>
    </row>
    <row r="199" spans="1:2">
      <c r="A199" s="122">
        <v>3188</v>
      </c>
      <c r="B199" s="122" t="s">
        <v>338</v>
      </c>
    </row>
    <row r="200" spans="1:2">
      <c r="A200" s="122">
        <v>3189</v>
      </c>
      <c r="B200" s="122" t="s">
        <v>340</v>
      </c>
    </row>
    <row r="201" spans="1:2">
      <c r="A201" s="122">
        <v>3190</v>
      </c>
      <c r="B201" s="122" t="s">
        <v>342</v>
      </c>
    </row>
    <row r="202" spans="1:2">
      <c r="A202" s="122">
        <v>3191</v>
      </c>
      <c r="B202" s="122" t="s">
        <v>344</v>
      </c>
    </row>
    <row r="203" spans="1:2">
      <c r="A203" s="122">
        <v>3192</v>
      </c>
      <c r="B203" s="122" t="s">
        <v>345</v>
      </c>
    </row>
    <row r="204" spans="1:2">
      <c r="A204" s="122">
        <v>3193</v>
      </c>
      <c r="B204" s="122" t="s">
        <v>346</v>
      </c>
    </row>
    <row r="205" spans="1:2">
      <c r="A205" s="122">
        <v>3194</v>
      </c>
      <c r="B205" s="122" t="s">
        <v>348</v>
      </c>
    </row>
    <row r="206" spans="1:2">
      <c r="A206" s="122">
        <v>3195</v>
      </c>
      <c r="B206" s="122" t="s">
        <v>350</v>
      </c>
    </row>
    <row r="207" spans="1:2">
      <c r="A207" s="122">
        <v>3196</v>
      </c>
      <c r="B207" s="122" t="s">
        <v>352</v>
      </c>
    </row>
    <row r="208" spans="1:2">
      <c r="A208" s="122">
        <v>3197</v>
      </c>
      <c r="B208" s="122" t="s">
        <v>354</v>
      </c>
    </row>
    <row r="209" spans="1:2">
      <c r="A209" s="122">
        <v>3198</v>
      </c>
      <c r="B209" s="122" t="s">
        <v>355</v>
      </c>
    </row>
    <row r="210" spans="1:2">
      <c r="A210" s="122">
        <v>3199</v>
      </c>
      <c r="B210" s="122" t="s">
        <v>356</v>
      </c>
    </row>
    <row r="211" spans="1:2">
      <c r="A211" s="122">
        <v>3200</v>
      </c>
      <c r="B211" s="122" t="s">
        <v>358</v>
      </c>
    </row>
    <row r="212" spans="1:2">
      <c r="A212" s="122">
        <v>3201</v>
      </c>
      <c r="B212" s="122" t="s">
        <v>359</v>
      </c>
    </row>
    <row r="213" spans="1:2">
      <c r="A213" s="122">
        <v>3202</v>
      </c>
      <c r="B213" s="122" t="s">
        <v>360</v>
      </c>
    </row>
    <row r="214" spans="1:2">
      <c r="A214" s="122">
        <v>3203</v>
      </c>
      <c r="B214" s="122" t="s">
        <v>362</v>
      </c>
    </row>
    <row r="215" spans="1:2">
      <c r="A215" s="122">
        <v>3204</v>
      </c>
      <c r="B215" s="122" t="s">
        <v>364</v>
      </c>
    </row>
    <row r="216" spans="1:2">
      <c r="A216" s="122">
        <v>3205</v>
      </c>
      <c r="B216" s="122" t="s">
        <v>365</v>
      </c>
    </row>
    <row r="217" spans="1:2">
      <c r="A217" s="122">
        <v>3206</v>
      </c>
      <c r="B217" s="122" t="s">
        <v>367</v>
      </c>
    </row>
    <row r="218" spans="1:2">
      <c r="A218" s="122">
        <v>3207</v>
      </c>
      <c r="B218" s="122" t="s">
        <v>368</v>
      </c>
    </row>
    <row r="219" spans="1:2">
      <c r="A219" s="122">
        <v>3208</v>
      </c>
      <c r="B219" s="122" t="s">
        <v>369</v>
      </c>
    </row>
    <row r="220" spans="1:2">
      <c r="A220" s="122">
        <v>3209</v>
      </c>
      <c r="B220" s="122" t="s">
        <v>370</v>
      </c>
    </row>
    <row r="221" spans="1:2">
      <c r="A221" s="122">
        <v>3210</v>
      </c>
      <c r="B221" s="122" t="s">
        <v>372</v>
      </c>
    </row>
    <row r="222" spans="1:2">
      <c r="A222" s="122">
        <v>3211</v>
      </c>
      <c r="B222" s="122" t="s">
        <v>373</v>
      </c>
    </row>
    <row r="223" spans="1:2">
      <c r="A223" s="122">
        <v>3212</v>
      </c>
      <c r="B223" s="122" t="s">
        <v>375</v>
      </c>
    </row>
    <row r="224" spans="1:2">
      <c r="A224" s="122">
        <v>3213</v>
      </c>
      <c r="B224" s="122" t="s">
        <v>376</v>
      </c>
    </row>
    <row r="225" spans="1:2">
      <c r="A225" s="122">
        <v>3214</v>
      </c>
      <c r="B225" s="122" t="s">
        <v>378</v>
      </c>
    </row>
    <row r="226" spans="1:2">
      <c r="A226" s="122">
        <v>3215</v>
      </c>
      <c r="B226" s="122" t="s">
        <v>380</v>
      </c>
    </row>
    <row r="227" spans="1:2">
      <c r="A227" s="122">
        <v>3216</v>
      </c>
      <c r="B227" s="122" t="s">
        <v>381</v>
      </c>
    </row>
    <row r="228" spans="1:2">
      <c r="A228" s="122">
        <v>3217</v>
      </c>
      <c r="B228" s="122" t="s">
        <v>383</v>
      </c>
    </row>
    <row r="229" spans="1:2">
      <c r="A229" s="122">
        <v>3218</v>
      </c>
      <c r="B229" s="122" t="s">
        <v>384</v>
      </c>
    </row>
    <row r="230" spans="1:2">
      <c r="A230" s="122">
        <v>3219</v>
      </c>
      <c r="B230" s="122" t="s">
        <v>386</v>
      </c>
    </row>
    <row r="231" spans="1:2">
      <c r="A231" s="122">
        <v>3220</v>
      </c>
      <c r="B231" s="122" t="s">
        <v>387</v>
      </c>
    </row>
    <row r="232" spans="1:2">
      <c r="A232" s="122">
        <v>3221</v>
      </c>
      <c r="B232" s="122" t="s">
        <v>388</v>
      </c>
    </row>
    <row r="233" spans="1:2">
      <c r="A233" s="122">
        <v>3222</v>
      </c>
      <c r="B233" s="122" t="s">
        <v>390</v>
      </c>
    </row>
    <row r="234" spans="1:2">
      <c r="A234" s="122">
        <v>3223</v>
      </c>
      <c r="B234" s="122" t="s">
        <v>391</v>
      </c>
    </row>
    <row r="235" spans="1:2">
      <c r="A235" s="122">
        <v>3224</v>
      </c>
      <c r="B235" s="122" t="s">
        <v>393</v>
      </c>
    </row>
    <row r="236" spans="1:2">
      <c r="A236" s="122">
        <v>3225</v>
      </c>
      <c r="B236" s="122" t="s">
        <v>394</v>
      </c>
    </row>
    <row r="237" spans="1:2">
      <c r="A237" s="122">
        <v>3226</v>
      </c>
      <c r="B237" s="122" t="s">
        <v>395</v>
      </c>
    </row>
    <row r="238" spans="1:2">
      <c r="A238" s="122">
        <v>3227</v>
      </c>
      <c r="B238" s="122" t="s">
        <v>397</v>
      </c>
    </row>
    <row r="239" spans="1:2">
      <c r="A239" s="122">
        <v>3228</v>
      </c>
      <c r="B239" s="122" t="s">
        <v>399</v>
      </c>
    </row>
    <row r="240" spans="1:2">
      <c r="A240" s="122">
        <v>3229</v>
      </c>
      <c r="B240" s="122" t="s">
        <v>400</v>
      </c>
    </row>
    <row r="241" spans="1:2">
      <c r="A241" s="122">
        <v>3230</v>
      </c>
      <c r="B241" s="122" t="s">
        <v>401</v>
      </c>
    </row>
    <row r="242" spans="1:2">
      <c r="A242" s="122">
        <v>3231</v>
      </c>
      <c r="B242" s="122" t="s">
        <v>403</v>
      </c>
    </row>
    <row r="243" spans="1:2">
      <c r="A243" s="122">
        <v>3232</v>
      </c>
      <c r="B243" s="122" t="s">
        <v>404</v>
      </c>
    </row>
    <row r="244" spans="1:2">
      <c r="A244" s="122">
        <v>3233</v>
      </c>
      <c r="B244" s="122" t="s">
        <v>405</v>
      </c>
    </row>
    <row r="245" spans="1:2">
      <c r="A245" s="122">
        <v>3234</v>
      </c>
      <c r="B245" s="122" t="s">
        <v>407</v>
      </c>
    </row>
    <row r="246" spans="1:2">
      <c r="A246" s="122">
        <v>3235</v>
      </c>
      <c r="B246" s="122" t="s">
        <v>409</v>
      </c>
    </row>
    <row r="247" spans="1:2">
      <c r="A247" s="122">
        <v>3236</v>
      </c>
      <c r="B247" s="122" t="s">
        <v>410</v>
      </c>
    </row>
    <row r="248" spans="1:2">
      <c r="A248" s="122">
        <v>3237</v>
      </c>
      <c r="B248" s="122" t="s">
        <v>412</v>
      </c>
    </row>
    <row r="249" spans="1:2">
      <c r="A249" s="122">
        <v>3238</v>
      </c>
      <c r="B249" s="122" t="s">
        <v>414</v>
      </c>
    </row>
    <row r="250" spans="1:2">
      <c r="A250" s="122">
        <v>3239</v>
      </c>
      <c r="B250" s="122" t="s">
        <v>415</v>
      </c>
    </row>
    <row r="251" spans="1:2">
      <c r="A251" s="122">
        <v>3240</v>
      </c>
      <c r="B251" s="122" t="s">
        <v>417</v>
      </c>
    </row>
    <row r="252" spans="1:2">
      <c r="A252" s="122">
        <v>3241</v>
      </c>
      <c r="B252" s="122" t="s">
        <v>419</v>
      </c>
    </row>
    <row r="253" spans="1:2">
      <c r="A253" s="122">
        <v>3242</v>
      </c>
      <c r="B253" s="122" t="s">
        <v>420</v>
      </c>
    </row>
    <row r="254" spans="1:2">
      <c r="A254" s="122">
        <v>3243</v>
      </c>
      <c r="B254" s="122" t="s">
        <v>422</v>
      </c>
    </row>
    <row r="255" spans="1:2">
      <c r="A255" s="122">
        <v>3244</v>
      </c>
      <c r="B255" s="122" t="s">
        <v>424</v>
      </c>
    </row>
    <row r="256" spans="1:2">
      <c r="A256" s="122">
        <v>3245</v>
      </c>
      <c r="B256" s="122" t="s">
        <v>425</v>
      </c>
    </row>
    <row r="257" spans="1:2">
      <c r="A257" s="122">
        <v>3246</v>
      </c>
      <c r="B257" s="122" t="s">
        <v>427</v>
      </c>
    </row>
    <row r="258" spans="1:2">
      <c r="A258" s="122">
        <v>3247</v>
      </c>
      <c r="B258" s="122" t="s">
        <v>428</v>
      </c>
    </row>
    <row r="259" spans="1:2">
      <c r="A259" s="122">
        <v>3248</v>
      </c>
      <c r="B259" s="122" t="s">
        <v>430</v>
      </c>
    </row>
    <row r="260" spans="1:2">
      <c r="A260" s="122">
        <v>3249</v>
      </c>
      <c r="B260" s="122" t="s">
        <v>431</v>
      </c>
    </row>
    <row r="261" spans="1:2">
      <c r="A261" s="122">
        <v>3250</v>
      </c>
      <c r="B261" s="122" t="s">
        <v>433</v>
      </c>
    </row>
    <row r="262" spans="1:2">
      <c r="A262" s="122">
        <v>3251</v>
      </c>
      <c r="B262" s="122" t="s">
        <v>435</v>
      </c>
    </row>
    <row r="263" spans="1:2">
      <c r="A263" s="122">
        <v>3252</v>
      </c>
      <c r="B263" s="122" t="s">
        <v>437</v>
      </c>
    </row>
    <row r="264" spans="1:2">
      <c r="A264" s="122">
        <v>3253</v>
      </c>
      <c r="B264" s="122" t="s">
        <v>438</v>
      </c>
    </row>
    <row r="265" spans="1:2">
      <c r="A265" s="122">
        <v>3254</v>
      </c>
      <c r="B265" s="122" t="s">
        <v>439</v>
      </c>
    </row>
    <row r="266" spans="1:2">
      <c r="A266" s="122">
        <v>3255</v>
      </c>
      <c r="B266" s="122" t="s">
        <v>440</v>
      </c>
    </row>
    <row r="267" spans="1:2">
      <c r="A267" s="122">
        <v>3256</v>
      </c>
      <c r="B267" s="122" t="s">
        <v>442</v>
      </c>
    </row>
    <row r="268" spans="1:2">
      <c r="A268" s="122">
        <v>3258</v>
      </c>
      <c r="B268" s="122" t="s">
        <v>443</v>
      </c>
    </row>
    <row r="269" spans="1:2">
      <c r="A269" s="122">
        <v>3259</v>
      </c>
      <c r="B269" s="122" t="s">
        <v>445</v>
      </c>
    </row>
    <row r="270" spans="1:2">
      <c r="A270" s="122">
        <v>3260</v>
      </c>
      <c r="B270" s="122" t="s">
        <v>447</v>
      </c>
    </row>
    <row r="271" spans="1:2">
      <c r="A271" s="122">
        <v>3261</v>
      </c>
      <c r="B271" s="122" t="s">
        <v>448</v>
      </c>
    </row>
    <row r="272" spans="1:2">
      <c r="A272" s="122">
        <v>3262</v>
      </c>
      <c r="B272" s="122" t="s">
        <v>450</v>
      </c>
    </row>
    <row r="273" spans="1:2">
      <c r="A273" s="122">
        <v>3263</v>
      </c>
      <c r="B273" s="122" t="s">
        <v>451</v>
      </c>
    </row>
    <row r="274" spans="1:2">
      <c r="A274" s="122">
        <v>3264</v>
      </c>
      <c r="B274" s="122" t="s">
        <v>453</v>
      </c>
    </row>
    <row r="275" spans="1:2">
      <c r="A275" s="122">
        <v>3265</v>
      </c>
      <c r="B275" s="122" t="s">
        <v>455</v>
      </c>
    </row>
    <row r="276" spans="1:2">
      <c r="A276" s="122">
        <v>3266</v>
      </c>
      <c r="B276" s="122" t="s">
        <v>457</v>
      </c>
    </row>
    <row r="277" spans="1:2">
      <c r="A277" s="122">
        <v>3267</v>
      </c>
      <c r="B277" s="122" t="s">
        <v>458</v>
      </c>
    </row>
    <row r="278" spans="1:2">
      <c r="A278" s="122">
        <v>3268</v>
      </c>
      <c r="B278" s="122" t="s">
        <v>459</v>
      </c>
    </row>
    <row r="279" spans="1:2">
      <c r="A279" s="122">
        <v>3269</v>
      </c>
      <c r="B279" s="122" t="s">
        <v>461</v>
      </c>
    </row>
    <row r="280" spans="1:2">
      <c r="A280" s="122">
        <v>3270</v>
      </c>
      <c r="B280" s="122" t="s">
        <v>462</v>
      </c>
    </row>
    <row r="281" spans="1:2">
      <c r="A281" s="122">
        <v>3271</v>
      </c>
      <c r="B281" s="122" t="s">
        <v>463</v>
      </c>
    </row>
    <row r="282" spans="1:2">
      <c r="A282" s="122">
        <v>3272</v>
      </c>
      <c r="B282" s="122" t="s">
        <v>464</v>
      </c>
    </row>
    <row r="283" spans="1:2">
      <c r="A283" s="122">
        <v>3273</v>
      </c>
      <c r="B283" s="122" t="s">
        <v>465</v>
      </c>
    </row>
    <row r="284" spans="1:2">
      <c r="A284" s="122">
        <v>3274</v>
      </c>
      <c r="B284" s="122" t="s">
        <v>467</v>
      </c>
    </row>
    <row r="285" spans="1:2">
      <c r="A285" s="122">
        <v>3275</v>
      </c>
      <c r="B285" s="122" t="s">
        <v>469</v>
      </c>
    </row>
    <row r="286" spans="1:2">
      <c r="A286" s="122">
        <v>3276</v>
      </c>
      <c r="B286" s="122" t="s">
        <v>471</v>
      </c>
    </row>
    <row r="287" spans="1:2">
      <c r="A287" s="122">
        <v>3277</v>
      </c>
      <c r="B287" s="122" t="s">
        <v>473</v>
      </c>
    </row>
    <row r="288" spans="1:2">
      <c r="A288" s="122">
        <v>3278</v>
      </c>
      <c r="B288" s="122" t="s">
        <v>474</v>
      </c>
    </row>
    <row r="289" spans="1:2">
      <c r="A289" s="122">
        <v>3279</v>
      </c>
      <c r="B289" s="122" t="s">
        <v>476</v>
      </c>
    </row>
    <row r="290" spans="1:2">
      <c r="A290" s="122">
        <v>3280</v>
      </c>
      <c r="B290" s="122" t="s">
        <v>478</v>
      </c>
    </row>
    <row r="291" spans="1:2">
      <c r="A291" s="122">
        <v>3281</v>
      </c>
      <c r="B291" s="122" t="s">
        <v>480</v>
      </c>
    </row>
    <row r="292" spans="1:2">
      <c r="A292" s="122">
        <v>3282</v>
      </c>
      <c r="B292" s="122" t="s">
        <v>481</v>
      </c>
    </row>
    <row r="293" spans="1:2">
      <c r="A293" s="122">
        <v>3283</v>
      </c>
      <c r="B293" s="122" t="s">
        <v>482</v>
      </c>
    </row>
    <row r="294" spans="1:2">
      <c r="A294" s="122">
        <v>3284</v>
      </c>
      <c r="B294" s="122" t="s">
        <v>484</v>
      </c>
    </row>
    <row r="295" spans="1:2">
      <c r="A295" s="122">
        <v>3285</v>
      </c>
      <c r="B295" s="122" t="s">
        <v>485</v>
      </c>
    </row>
    <row r="296" spans="1:2">
      <c r="A296" s="122">
        <v>3286</v>
      </c>
      <c r="B296" s="122" t="s">
        <v>486</v>
      </c>
    </row>
    <row r="297" spans="1:2">
      <c r="A297" s="122">
        <v>3287</v>
      </c>
      <c r="B297" s="122" t="s">
        <v>488</v>
      </c>
    </row>
    <row r="298" spans="1:2">
      <c r="A298" s="122">
        <v>3288</v>
      </c>
      <c r="B298" s="122" t="s">
        <v>489</v>
      </c>
    </row>
    <row r="299" spans="1:2">
      <c r="A299" s="122">
        <v>3289</v>
      </c>
      <c r="B299" s="122" t="s">
        <v>491</v>
      </c>
    </row>
    <row r="300" spans="1:2">
      <c r="A300" s="122">
        <v>3293</v>
      </c>
      <c r="B300" s="122" t="s">
        <v>492</v>
      </c>
    </row>
    <row r="301" spans="1:2">
      <c r="A301" s="122">
        <v>3295</v>
      </c>
      <c r="B301" s="122" t="s">
        <v>494</v>
      </c>
    </row>
    <row r="302" spans="1:2">
      <c r="A302" s="122">
        <v>3297</v>
      </c>
      <c r="B302" s="122" t="s">
        <v>496</v>
      </c>
    </row>
    <row r="303" spans="1:2">
      <c r="A303" s="122">
        <v>3298</v>
      </c>
      <c r="B303" s="122" t="s">
        <v>498</v>
      </c>
    </row>
    <row r="304" spans="1:2">
      <c r="A304" s="122">
        <v>3299</v>
      </c>
      <c r="B304" s="122" t="s">
        <v>499</v>
      </c>
    </row>
    <row r="305" spans="1:2">
      <c r="A305" s="122">
        <v>3302</v>
      </c>
      <c r="B305" s="122" t="s">
        <v>501</v>
      </c>
    </row>
    <row r="306" spans="1:2">
      <c r="A306" s="122">
        <v>3303</v>
      </c>
      <c r="B306" s="122" t="s">
        <v>503</v>
      </c>
    </row>
    <row r="307" spans="1:2">
      <c r="A307" s="122">
        <v>3304</v>
      </c>
      <c r="B307" s="122" t="s">
        <v>504</v>
      </c>
    </row>
    <row r="308" spans="1:2">
      <c r="A308" s="122">
        <v>3305</v>
      </c>
      <c r="B308" s="122" t="s">
        <v>505</v>
      </c>
    </row>
    <row r="309" spans="1:2">
      <c r="A309" s="122">
        <v>3306</v>
      </c>
      <c r="B309" s="122" t="s">
        <v>507</v>
      </c>
    </row>
    <row r="310" spans="1:2">
      <c r="A310" s="122">
        <v>3307</v>
      </c>
      <c r="B310" s="122" t="s">
        <v>508</v>
      </c>
    </row>
    <row r="311" spans="1:2">
      <c r="A311" s="122">
        <v>3309</v>
      </c>
      <c r="B311" s="122" t="s">
        <v>509</v>
      </c>
    </row>
    <row r="312" spans="1:2">
      <c r="A312" s="122">
        <v>3310</v>
      </c>
      <c r="B312" s="122" t="s">
        <v>511</v>
      </c>
    </row>
    <row r="313" spans="1:2">
      <c r="A313" s="122">
        <v>3311</v>
      </c>
      <c r="B313" s="122" t="s">
        <v>512</v>
      </c>
    </row>
    <row r="314" spans="1:2">
      <c r="A314" s="122">
        <v>3312</v>
      </c>
      <c r="B314" s="122" t="s">
        <v>513</v>
      </c>
    </row>
    <row r="315" spans="1:2">
      <c r="A315" s="122">
        <v>3313</v>
      </c>
      <c r="B315" s="122" t="s">
        <v>515</v>
      </c>
    </row>
    <row r="316" spans="1:2">
      <c r="A316" s="122">
        <v>3314</v>
      </c>
      <c r="B316" s="122" t="s">
        <v>516</v>
      </c>
    </row>
    <row r="317" spans="1:2">
      <c r="A317" s="122">
        <v>3315</v>
      </c>
      <c r="B317" s="122" t="s">
        <v>518</v>
      </c>
    </row>
    <row r="318" spans="1:2">
      <c r="A318" s="122">
        <v>3316</v>
      </c>
      <c r="B318" s="122" t="s">
        <v>519</v>
      </c>
    </row>
    <row r="319" spans="1:2">
      <c r="A319" s="122">
        <v>3317</v>
      </c>
      <c r="B319" s="122" t="s">
        <v>520</v>
      </c>
    </row>
    <row r="320" spans="1:2">
      <c r="A320" s="122">
        <v>3318</v>
      </c>
      <c r="B320" s="122" t="s">
        <v>522</v>
      </c>
    </row>
    <row r="321" spans="1:2">
      <c r="A321" s="122">
        <v>3319</v>
      </c>
      <c r="B321" s="122" t="s">
        <v>523</v>
      </c>
    </row>
    <row r="322" spans="1:2">
      <c r="A322" s="122">
        <v>3320</v>
      </c>
      <c r="B322" s="122" t="s">
        <v>524</v>
      </c>
    </row>
    <row r="323" spans="1:2">
      <c r="A323" s="122">
        <v>3321</v>
      </c>
      <c r="B323" s="122" t="s">
        <v>525</v>
      </c>
    </row>
    <row r="324" spans="1:2">
      <c r="A324" s="122">
        <v>3323</v>
      </c>
      <c r="B324" s="122" t="s">
        <v>527</v>
      </c>
    </row>
    <row r="325" spans="1:2">
      <c r="A325" s="122">
        <v>3324</v>
      </c>
      <c r="B325" s="122" t="s">
        <v>529</v>
      </c>
    </row>
    <row r="326" spans="1:2">
      <c r="A326" s="122">
        <v>3325</v>
      </c>
      <c r="B326" s="122" t="s">
        <v>531</v>
      </c>
    </row>
    <row r="327" spans="1:2">
      <c r="A327" s="122">
        <v>3326</v>
      </c>
      <c r="B327" s="122" t="s">
        <v>533</v>
      </c>
    </row>
    <row r="328" spans="1:2">
      <c r="A328" s="122">
        <v>3327</v>
      </c>
      <c r="B328" s="122" t="s">
        <v>534</v>
      </c>
    </row>
    <row r="329" spans="1:2">
      <c r="A329" s="122">
        <v>3328</v>
      </c>
      <c r="B329" s="122" t="s">
        <v>536</v>
      </c>
    </row>
    <row r="330" spans="1:2">
      <c r="A330" s="122">
        <v>3330</v>
      </c>
      <c r="B330" s="122" t="s">
        <v>538</v>
      </c>
    </row>
    <row r="331" spans="1:2">
      <c r="A331" s="122">
        <v>3331</v>
      </c>
      <c r="B331" s="122" t="s">
        <v>540</v>
      </c>
    </row>
    <row r="332" spans="1:2">
      <c r="A332" s="122">
        <v>3332</v>
      </c>
      <c r="B332" s="122" t="s">
        <v>541</v>
      </c>
    </row>
    <row r="333" spans="1:2">
      <c r="A333" s="122">
        <v>3333</v>
      </c>
      <c r="B333" s="122" t="s">
        <v>542</v>
      </c>
    </row>
    <row r="334" spans="1:2">
      <c r="A334" s="122">
        <v>3334</v>
      </c>
      <c r="B334" s="122" t="s">
        <v>544</v>
      </c>
    </row>
    <row r="335" spans="1:2">
      <c r="A335" s="122">
        <v>3336</v>
      </c>
      <c r="B335" s="122" t="s">
        <v>546</v>
      </c>
    </row>
    <row r="336" spans="1:2">
      <c r="A336" s="122">
        <v>3337</v>
      </c>
      <c r="B336" s="122" t="s">
        <v>548</v>
      </c>
    </row>
    <row r="337" spans="1:2">
      <c r="A337" s="122">
        <v>3338</v>
      </c>
      <c r="B337" s="122" t="s">
        <v>549</v>
      </c>
    </row>
    <row r="338" spans="1:2">
      <c r="A338" s="122">
        <v>3339</v>
      </c>
      <c r="B338" s="122" t="s">
        <v>550</v>
      </c>
    </row>
    <row r="339" spans="1:2">
      <c r="A339" s="122">
        <v>3709</v>
      </c>
      <c r="B339" s="122" t="s">
        <v>551</v>
      </c>
    </row>
    <row r="340" spans="1:2">
      <c r="A340" s="122">
        <v>3710</v>
      </c>
      <c r="B340" s="122" t="s">
        <v>553</v>
      </c>
    </row>
    <row r="341" spans="1:2">
      <c r="A341" s="122">
        <v>3711</v>
      </c>
      <c r="B341" s="122" t="s">
        <v>554</v>
      </c>
    </row>
    <row r="342" spans="1:2">
      <c r="A342" s="122">
        <v>3713</v>
      </c>
      <c r="B342" s="122" t="s">
        <v>556</v>
      </c>
    </row>
    <row r="343" spans="1:2">
      <c r="A343" s="122">
        <v>3714</v>
      </c>
      <c r="B343" s="122" t="s">
        <v>558</v>
      </c>
    </row>
    <row r="344" spans="1:2">
      <c r="A344" s="122">
        <v>3715</v>
      </c>
      <c r="B344" s="122" t="s">
        <v>560</v>
      </c>
    </row>
    <row r="345" spans="1:2">
      <c r="A345" s="122">
        <v>3716</v>
      </c>
      <c r="B345" s="122" t="s">
        <v>562</v>
      </c>
    </row>
    <row r="346" spans="1:2">
      <c r="A346" s="122">
        <v>3717</v>
      </c>
      <c r="B346" s="122" t="s">
        <v>564</v>
      </c>
    </row>
    <row r="347" spans="1:2">
      <c r="A347" s="122">
        <v>3718</v>
      </c>
      <c r="B347" s="122" t="s">
        <v>565</v>
      </c>
    </row>
    <row r="348" spans="1:2">
      <c r="A348" s="122">
        <v>3719</v>
      </c>
      <c r="B348" s="122" t="s">
        <v>567</v>
      </c>
    </row>
    <row r="349" spans="1:2">
      <c r="A349" s="122">
        <v>3720</v>
      </c>
      <c r="B349" s="122" t="s">
        <v>569</v>
      </c>
    </row>
    <row r="350" spans="1:2">
      <c r="A350" s="122">
        <v>3721</v>
      </c>
      <c r="B350" s="122" t="s">
        <v>570</v>
      </c>
    </row>
    <row r="351" spans="1:2">
      <c r="A351" s="122">
        <v>3722</v>
      </c>
      <c r="B351" s="122" t="s">
        <v>572</v>
      </c>
    </row>
    <row r="352" spans="1:2">
      <c r="A352" s="122">
        <v>3723</v>
      </c>
      <c r="B352" s="122" t="s">
        <v>574</v>
      </c>
    </row>
    <row r="353" spans="1:2">
      <c r="A353" s="122">
        <v>3724</v>
      </c>
      <c r="B353" s="122" t="s">
        <v>575</v>
      </c>
    </row>
    <row r="354" spans="1:2">
      <c r="A354" s="122">
        <v>3725</v>
      </c>
      <c r="B354" s="122" t="s">
        <v>577</v>
      </c>
    </row>
    <row r="355" spans="1:2">
      <c r="A355" s="122">
        <v>3726</v>
      </c>
      <c r="B355" s="122" t="s">
        <v>578</v>
      </c>
    </row>
    <row r="356" spans="1:2">
      <c r="A356" s="122">
        <v>3727</v>
      </c>
      <c r="B356" s="122" t="s">
        <v>580</v>
      </c>
    </row>
    <row r="357" spans="1:2">
      <c r="A357" s="122">
        <v>3728</v>
      </c>
      <c r="B357" s="122" t="s">
        <v>582</v>
      </c>
    </row>
    <row r="358" spans="1:2">
      <c r="A358" s="122">
        <v>3729</v>
      </c>
      <c r="B358" s="122" t="s">
        <v>583</v>
      </c>
    </row>
    <row r="359" spans="1:2">
      <c r="A359" s="122">
        <v>3730</v>
      </c>
      <c r="B359" s="122" t="s">
        <v>585</v>
      </c>
    </row>
    <row r="360" spans="1:2">
      <c r="A360" s="122">
        <v>3731</v>
      </c>
      <c r="B360" s="122" t="s">
        <v>587</v>
      </c>
    </row>
    <row r="361" spans="1:2">
      <c r="A361" s="122">
        <v>3732</v>
      </c>
      <c r="B361" s="122" t="s">
        <v>588</v>
      </c>
    </row>
    <row r="362" spans="1:2">
      <c r="A362" s="122">
        <v>3733</v>
      </c>
      <c r="B362" s="122" t="s">
        <v>590</v>
      </c>
    </row>
    <row r="363" spans="1:2">
      <c r="A363" s="122">
        <v>3734</v>
      </c>
      <c r="B363" s="122" t="s">
        <v>591</v>
      </c>
    </row>
    <row r="364" spans="1:2">
      <c r="A364" s="122">
        <v>3735</v>
      </c>
      <c r="B364" s="122" t="s">
        <v>593</v>
      </c>
    </row>
    <row r="365" spans="1:2">
      <c r="A365" s="122">
        <v>3736</v>
      </c>
      <c r="B365" s="122" t="s">
        <v>594</v>
      </c>
    </row>
    <row r="366" spans="1:2">
      <c r="A366" s="122">
        <v>3737</v>
      </c>
      <c r="B366" s="122" t="s">
        <v>595</v>
      </c>
    </row>
    <row r="367" spans="1:2">
      <c r="A367" s="122">
        <v>3738</v>
      </c>
      <c r="B367" s="122" t="s">
        <v>597</v>
      </c>
    </row>
    <row r="368" spans="1:2">
      <c r="A368" s="122">
        <v>3739</v>
      </c>
      <c r="B368" s="122" t="s">
        <v>599</v>
      </c>
    </row>
    <row r="369" spans="1:2">
      <c r="A369" s="122">
        <v>3747</v>
      </c>
      <c r="B369" s="122" t="s">
        <v>600</v>
      </c>
    </row>
    <row r="370" spans="1:2">
      <c r="A370" s="122">
        <v>3748</v>
      </c>
      <c r="B370" s="122" t="s">
        <v>602</v>
      </c>
    </row>
    <row r="371" spans="1:2">
      <c r="A371" s="122">
        <v>3749</v>
      </c>
      <c r="B371" s="122" t="s">
        <v>603</v>
      </c>
    </row>
    <row r="372" spans="1:2">
      <c r="A372" s="122">
        <v>3750</v>
      </c>
      <c r="B372" s="122" t="s">
        <v>605</v>
      </c>
    </row>
    <row r="373" spans="1:2">
      <c r="A373" s="122">
        <v>3751</v>
      </c>
      <c r="B373" s="122" t="s">
        <v>606</v>
      </c>
    </row>
    <row r="374" spans="1:2">
      <c r="A374" s="122">
        <v>3752</v>
      </c>
      <c r="B374" s="122" t="s">
        <v>607</v>
      </c>
    </row>
    <row r="375" spans="1:2">
      <c r="A375" s="122">
        <v>3753</v>
      </c>
      <c r="B375" s="122" t="s">
        <v>608</v>
      </c>
    </row>
    <row r="376" spans="1:2">
      <c r="A376" s="122">
        <v>3754</v>
      </c>
      <c r="B376" s="122" t="s">
        <v>610</v>
      </c>
    </row>
    <row r="377" spans="1:2">
      <c r="A377" s="122">
        <v>3755</v>
      </c>
      <c r="B377" s="122" t="s">
        <v>611</v>
      </c>
    </row>
    <row r="378" spans="1:2">
      <c r="A378" s="122">
        <v>3756</v>
      </c>
      <c r="B378" s="122" t="s">
        <v>612</v>
      </c>
    </row>
    <row r="379" spans="1:2">
      <c r="A379" s="122">
        <v>3757</v>
      </c>
      <c r="B379" s="122" t="s">
        <v>614</v>
      </c>
    </row>
    <row r="380" spans="1:2">
      <c r="A380" s="122">
        <v>3758</v>
      </c>
      <c r="B380" s="122" t="s">
        <v>615</v>
      </c>
    </row>
    <row r="381" spans="1:2">
      <c r="A381" s="122">
        <v>3759</v>
      </c>
      <c r="B381" s="122" t="s">
        <v>617</v>
      </c>
    </row>
    <row r="382" spans="1:2">
      <c r="A382" s="122">
        <v>3760</v>
      </c>
      <c r="B382" s="122" t="s">
        <v>619</v>
      </c>
    </row>
    <row r="383" spans="1:2">
      <c r="A383" s="122">
        <v>3761</v>
      </c>
      <c r="B383" s="122" t="s">
        <v>620</v>
      </c>
    </row>
    <row r="384" spans="1:2">
      <c r="A384" s="122">
        <v>3762</v>
      </c>
      <c r="B384" s="122" t="s">
        <v>622</v>
      </c>
    </row>
    <row r="385" spans="1:2">
      <c r="A385" s="122">
        <v>3763</v>
      </c>
      <c r="B385" s="122" t="s">
        <v>624</v>
      </c>
    </row>
    <row r="386" spans="1:2">
      <c r="A386" s="122">
        <v>3764</v>
      </c>
      <c r="B386" s="122" t="s">
        <v>626</v>
      </c>
    </row>
    <row r="387" spans="1:2">
      <c r="A387" s="122">
        <v>3765</v>
      </c>
      <c r="B387" s="122" t="s">
        <v>627</v>
      </c>
    </row>
    <row r="388" spans="1:2">
      <c r="A388" s="122">
        <v>3766</v>
      </c>
      <c r="B388" s="122" t="s">
        <v>628</v>
      </c>
    </row>
    <row r="389" spans="1:2">
      <c r="A389" s="122">
        <v>3767</v>
      </c>
      <c r="B389" s="122" t="s">
        <v>630</v>
      </c>
    </row>
    <row r="390" spans="1:2">
      <c r="A390" s="122">
        <v>3768</v>
      </c>
      <c r="B390" s="122" t="s">
        <v>632</v>
      </c>
    </row>
    <row r="391" spans="1:2">
      <c r="A391" s="122">
        <v>3769</v>
      </c>
      <c r="B391" s="122" t="s">
        <v>633</v>
      </c>
    </row>
    <row r="392" spans="1:2">
      <c r="A392" s="122">
        <v>3770</v>
      </c>
      <c r="B392" s="122" t="s">
        <v>635</v>
      </c>
    </row>
    <row r="393" spans="1:2">
      <c r="A393" s="122">
        <v>3771</v>
      </c>
      <c r="B393" s="122" t="s">
        <v>636</v>
      </c>
    </row>
    <row r="394" spans="1:2">
      <c r="A394" s="122">
        <v>3772</v>
      </c>
      <c r="B394" s="122" t="s">
        <v>638</v>
      </c>
    </row>
    <row r="395" spans="1:2">
      <c r="A395" s="122">
        <v>3773</v>
      </c>
      <c r="B395" s="122" t="s">
        <v>640</v>
      </c>
    </row>
    <row r="396" spans="1:2">
      <c r="A396" s="122">
        <v>3774</v>
      </c>
      <c r="B396" s="122" t="s">
        <v>642</v>
      </c>
    </row>
    <row r="397" spans="1:2">
      <c r="A397" s="122">
        <v>3775</v>
      </c>
      <c r="B397" s="122" t="s">
        <v>644</v>
      </c>
    </row>
    <row r="398" spans="1:2">
      <c r="A398" s="122">
        <v>3776</v>
      </c>
      <c r="B398" s="122" t="s">
        <v>645</v>
      </c>
    </row>
    <row r="399" spans="1:2">
      <c r="A399" s="122">
        <v>3777</v>
      </c>
      <c r="B399" s="122" t="s">
        <v>647</v>
      </c>
    </row>
    <row r="400" spans="1:2">
      <c r="A400" s="122">
        <v>3778</v>
      </c>
      <c r="B400" s="122" t="s">
        <v>649</v>
      </c>
    </row>
    <row r="401" spans="1:2">
      <c r="A401" s="122">
        <v>3779</v>
      </c>
      <c r="B401" s="122" t="s">
        <v>650</v>
      </c>
    </row>
    <row r="402" spans="1:2">
      <c r="A402" s="122">
        <v>3780</v>
      </c>
      <c r="B402" s="122" t="s">
        <v>651</v>
      </c>
    </row>
    <row r="403" spans="1:2">
      <c r="A403" s="122">
        <v>3781</v>
      </c>
      <c r="B403" s="122" t="s">
        <v>653</v>
      </c>
    </row>
    <row r="404" spans="1:2">
      <c r="A404" s="122">
        <v>3782</v>
      </c>
      <c r="B404" s="122" t="s">
        <v>654</v>
      </c>
    </row>
    <row r="405" spans="1:2">
      <c r="A405" s="122">
        <v>3783</v>
      </c>
      <c r="B405" s="122" t="s">
        <v>655</v>
      </c>
    </row>
    <row r="406" spans="1:2">
      <c r="A406" s="122">
        <v>3784</v>
      </c>
      <c r="B406" s="122" t="s">
        <v>657</v>
      </c>
    </row>
    <row r="407" spans="1:2">
      <c r="A407" s="122">
        <v>3785</v>
      </c>
      <c r="B407" s="122" t="s">
        <v>658</v>
      </c>
    </row>
    <row r="408" spans="1:2">
      <c r="A408" s="122">
        <v>3786</v>
      </c>
      <c r="B408" s="122" t="s">
        <v>659</v>
      </c>
    </row>
    <row r="409" spans="1:2">
      <c r="A409" s="122">
        <v>3787</v>
      </c>
      <c r="B409" s="122" t="s">
        <v>661</v>
      </c>
    </row>
    <row r="410" spans="1:2">
      <c r="A410" s="122">
        <v>3788</v>
      </c>
      <c r="B410" s="122" t="s">
        <v>662</v>
      </c>
    </row>
    <row r="411" spans="1:2">
      <c r="A411" s="122">
        <v>3789</v>
      </c>
      <c r="B411" s="122" t="s">
        <v>663</v>
      </c>
    </row>
    <row r="412" spans="1:2">
      <c r="A412" s="122">
        <v>3790</v>
      </c>
      <c r="B412" s="122" t="s">
        <v>665</v>
      </c>
    </row>
    <row r="413" spans="1:2">
      <c r="A413" s="122">
        <v>3791</v>
      </c>
      <c r="B413" s="122" t="s">
        <v>666</v>
      </c>
    </row>
    <row r="414" spans="1:2">
      <c r="A414" s="122">
        <v>3792</v>
      </c>
      <c r="B414" s="122" t="s">
        <v>667</v>
      </c>
    </row>
    <row r="415" spans="1:2">
      <c r="A415" s="122">
        <v>3793</v>
      </c>
      <c r="B415" s="122" t="s">
        <v>669</v>
      </c>
    </row>
    <row r="416" spans="1:2">
      <c r="A416" s="122">
        <v>3794</v>
      </c>
      <c r="B416" s="122" t="s">
        <v>671</v>
      </c>
    </row>
    <row r="417" spans="1:2">
      <c r="A417" s="122">
        <v>3795</v>
      </c>
      <c r="B417" s="122" t="s">
        <v>673</v>
      </c>
    </row>
    <row r="418" spans="1:2">
      <c r="A418" s="122">
        <v>3796</v>
      </c>
      <c r="B418" s="122" t="s">
        <v>675</v>
      </c>
    </row>
    <row r="419" spans="1:2">
      <c r="A419" s="122">
        <v>3797</v>
      </c>
      <c r="B419" s="122" t="s">
        <v>677</v>
      </c>
    </row>
    <row r="420" spans="1:2">
      <c r="A420" s="122">
        <v>3798</v>
      </c>
      <c r="B420" s="122" t="s">
        <v>678</v>
      </c>
    </row>
    <row r="421" spans="1:2">
      <c r="A421" s="122">
        <v>3799</v>
      </c>
      <c r="B421" s="122" t="s">
        <v>680</v>
      </c>
    </row>
    <row r="422" spans="1:2">
      <c r="A422" s="122">
        <v>3800</v>
      </c>
      <c r="B422" s="122" t="s">
        <v>682</v>
      </c>
    </row>
    <row r="423" spans="1:2">
      <c r="A423" s="122">
        <v>3801</v>
      </c>
      <c r="B423" s="122" t="s">
        <v>684</v>
      </c>
    </row>
    <row r="424" spans="1:2">
      <c r="A424" s="122">
        <v>3802</v>
      </c>
      <c r="B424" s="122" t="s">
        <v>686</v>
      </c>
    </row>
    <row r="425" spans="1:2">
      <c r="A425" s="122">
        <v>3875</v>
      </c>
      <c r="B425" s="122" t="s">
        <v>687</v>
      </c>
    </row>
    <row r="426" spans="1:2">
      <c r="A426" s="122">
        <v>3876</v>
      </c>
      <c r="B426" s="122" t="s">
        <v>689</v>
      </c>
    </row>
    <row r="427" spans="1:2">
      <c r="A427" s="122">
        <v>3877</v>
      </c>
      <c r="B427" s="122" t="s">
        <v>690</v>
      </c>
    </row>
    <row r="428" spans="1:2">
      <c r="A428" s="122">
        <v>3878</v>
      </c>
      <c r="B428" s="122" t="s">
        <v>691</v>
      </c>
    </row>
    <row r="429" spans="1:2">
      <c r="A429" s="122">
        <v>3879</v>
      </c>
      <c r="B429" s="122" t="s">
        <v>693</v>
      </c>
    </row>
    <row r="430" spans="1:2">
      <c r="A430" s="122">
        <v>3880</v>
      </c>
      <c r="B430" s="122" t="s">
        <v>694</v>
      </c>
    </row>
    <row r="431" spans="1:2">
      <c r="A431" s="122">
        <v>3881</v>
      </c>
      <c r="B431" s="122" t="s">
        <v>695</v>
      </c>
    </row>
    <row r="432" spans="1:2">
      <c r="A432" s="122">
        <v>3882</v>
      </c>
      <c r="B432" s="122" t="s">
        <v>696</v>
      </c>
    </row>
    <row r="433" spans="1:2">
      <c r="A433" s="122">
        <v>3883</v>
      </c>
      <c r="B433" s="122" t="s">
        <v>698</v>
      </c>
    </row>
    <row r="434" spans="1:2">
      <c r="A434" s="122">
        <v>3884</v>
      </c>
      <c r="B434" s="122" t="s">
        <v>699</v>
      </c>
    </row>
    <row r="435" spans="1:2">
      <c r="A435" s="122">
        <v>3885</v>
      </c>
      <c r="B435" s="122" t="s">
        <v>701</v>
      </c>
    </row>
    <row r="436" spans="1:2">
      <c r="A436" s="122">
        <v>3886</v>
      </c>
      <c r="B436" s="122" t="s">
        <v>702</v>
      </c>
    </row>
    <row r="437" spans="1:2">
      <c r="A437" s="122">
        <v>3887</v>
      </c>
      <c r="B437" s="122" t="s">
        <v>703</v>
      </c>
    </row>
    <row r="438" spans="1:2">
      <c r="A438" s="122">
        <v>3888</v>
      </c>
      <c r="B438" s="122" t="s">
        <v>705</v>
      </c>
    </row>
    <row r="439" spans="1:2">
      <c r="A439" s="122">
        <v>3889</v>
      </c>
      <c r="B439" s="122" t="s">
        <v>706</v>
      </c>
    </row>
    <row r="440" spans="1:2">
      <c r="A440" s="122">
        <v>3890</v>
      </c>
      <c r="B440" s="122" t="s">
        <v>708</v>
      </c>
    </row>
    <row r="441" spans="1:2">
      <c r="A441" s="122">
        <v>3891</v>
      </c>
      <c r="B441" s="122" t="s">
        <v>710</v>
      </c>
    </row>
    <row r="442" spans="1:2">
      <c r="A442" s="122">
        <v>3892</v>
      </c>
      <c r="B442" s="122" t="s">
        <v>712</v>
      </c>
    </row>
    <row r="443" spans="1:2">
      <c r="A443" s="122">
        <v>3893</v>
      </c>
      <c r="B443" s="122" t="s">
        <v>713</v>
      </c>
    </row>
    <row r="444" spans="1:2">
      <c r="A444" s="122">
        <v>3894</v>
      </c>
      <c r="B444" s="122" t="s">
        <v>715</v>
      </c>
    </row>
    <row r="445" spans="1:2">
      <c r="A445" s="122">
        <v>3895</v>
      </c>
      <c r="B445" s="122" t="s">
        <v>716</v>
      </c>
    </row>
    <row r="446" spans="1:2">
      <c r="A446" s="122">
        <v>3896</v>
      </c>
      <c r="B446" s="122" t="s">
        <v>717</v>
      </c>
    </row>
    <row r="447" spans="1:2">
      <c r="A447" s="122">
        <v>3897</v>
      </c>
      <c r="B447" s="122" t="s">
        <v>718</v>
      </c>
    </row>
    <row r="448" spans="1:2">
      <c r="A448" s="122">
        <v>3898</v>
      </c>
      <c r="B448" s="122" t="s">
        <v>720</v>
      </c>
    </row>
    <row r="449" spans="1:2">
      <c r="A449" s="122">
        <v>3899</v>
      </c>
      <c r="B449" s="122" t="s">
        <v>722</v>
      </c>
    </row>
    <row r="450" spans="1:2">
      <c r="A450" s="122">
        <v>3900</v>
      </c>
      <c r="B450" s="122" t="s">
        <v>724</v>
      </c>
    </row>
    <row r="451" spans="1:2">
      <c r="A451" s="122">
        <v>3901</v>
      </c>
      <c r="B451" s="122" t="s">
        <v>726</v>
      </c>
    </row>
    <row r="452" spans="1:2">
      <c r="A452" s="122">
        <v>3902</v>
      </c>
      <c r="B452" s="122" t="s">
        <v>727</v>
      </c>
    </row>
    <row r="453" spans="1:2">
      <c r="A453" s="122">
        <v>3903</v>
      </c>
      <c r="B453" s="122" t="s">
        <v>729</v>
      </c>
    </row>
    <row r="454" spans="1:2">
      <c r="A454" s="122">
        <v>3904</v>
      </c>
      <c r="B454" s="122" t="s">
        <v>730</v>
      </c>
    </row>
    <row r="455" spans="1:2">
      <c r="A455" s="122">
        <v>3905</v>
      </c>
      <c r="B455" s="122" t="s">
        <v>731</v>
      </c>
    </row>
    <row r="456" spans="1:2">
      <c r="A456" s="122">
        <v>3906</v>
      </c>
      <c r="B456" s="122" t="s">
        <v>733</v>
      </c>
    </row>
    <row r="457" spans="1:2">
      <c r="A457" s="122">
        <v>3907</v>
      </c>
      <c r="B457" s="122" t="s">
        <v>734</v>
      </c>
    </row>
    <row r="458" spans="1:2">
      <c r="A458" s="122">
        <v>3908</v>
      </c>
      <c r="B458" s="122" t="s">
        <v>736</v>
      </c>
    </row>
    <row r="459" spans="1:2">
      <c r="A459" s="122">
        <v>3909</v>
      </c>
      <c r="B459" s="122" t="s">
        <v>738</v>
      </c>
    </row>
    <row r="460" spans="1:2">
      <c r="A460" s="122">
        <v>3910</v>
      </c>
      <c r="B460" s="122" t="s">
        <v>740</v>
      </c>
    </row>
    <row r="461" spans="1:2">
      <c r="A461" s="122">
        <v>3911</v>
      </c>
      <c r="B461" s="122" t="s">
        <v>741</v>
      </c>
    </row>
    <row r="462" spans="1:2">
      <c r="A462" s="122">
        <v>3912</v>
      </c>
      <c r="B462" s="122" t="s">
        <v>743</v>
      </c>
    </row>
    <row r="463" spans="1:2">
      <c r="A463" s="122">
        <v>3913</v>
      </c>
      <c r="B463" s="122" t="s">
        <v>745</v>
      </c>
    </row>
    <row r="464" spans="1:2">
      <c r="A464" s="122">
        <v>3914</v>
      </c>
      <c r="B464" s="122" t="s">
        <v>747</v>
      </c>
    </row>
    <row r="465" spans="1:2">
      <c r="A465" s="122">
        <v>3915</v>
      </c>
      <c r="B465" s="122" t="s">
        <v>749</v>
      </c>
    </row>
    <row r="466" spans="1:2">
      <c r="A466" s="122">
        <v>3916</v>
      </c>
      <c r="B466" s="122" t="s">
        <v>750</v>
      </c>
    </row>
    <row r="467" spans="1:2">
      <c r="A467" s="122">
        <v>3917</v>
      </c>
      <c r="B467" s="122" t="s">
        <v>751</v>
      </c>
    </row>
    <row r="468" spans="1:2">
      <c r="A468" s="122">
        <v>3918</v>
      </c>
      <c r="B468" s="122" t="s">
        <v>753</v>
      </c>
    </row>
    <row r="469" spans="1:2">
      <c r="A469" s="122">
        <v>3919</v>
      </c>
      <c r="B469" s="122" t="s">
        <v>754</v>
      </c>
    </row>
    <row r="470" spans="1:2">
      <c r="A470" s="122">
        <v>3920</v>
      </c>
      <c r="B470" s="122" t="s">
        <v>756</v>
      </c>
    </row>
    <row r="471" spans="1:2">
      <c r="A471" s="122">
        <v>3921</v>
      </c>
      <c r="B471" s="122" t="s">
        <v>757</v>
      </c>
    </row>
    <row r="472" spans="1:2">
      <c r="A472" s="122">
        <v>3922</v>
      </c>
      <c r="B472" s="122" t="s">
        <v>758</v>
      </c>
    </row>
    <row r="473" spans="1:2">
      <c r="A473" s="122">
        <v>3923</v>
      </c>
      <c r="B473" s="122" t="s">
        <v>760</v>
      </c>
    </row>
    <row r="474" spans="1:2">
      <c r="A474" s="122">
        <v>3924</v>
      </c>
      <c r="B474" s="122" t="s">
        <v>761</v>
      </c>
    </row>
    <row r="475" spans="1:2">
      <c r="A475" s="122">
        <v>3925</v>
      </c>
      <c r="B475" s="122" t="s">
        <v>762</v>
      </c>
    </row>
    <row r="476" spans="1:2">
      <c r="A476" s="122">
        <v>3926</v>
      </c>
      <c r="B476" s="122" t="s">
        <v>764</v>
      </c>
    </row>
    <row r="477" spans="1:2">
      <c r="A477" s="122">
        <v>3927</v>
      </c>
      <c r="B477" s="122" t="s">
        <v>765</v>
      </c>
    </row>
    <row r="478" spans="1:2">
      <c r="A478" s="122">
        <v>3928</v>
      </c>
      <c r="B478" s="122" t="s">
        <v>767</v>
      </c>
    </row>
    <row r="479" spans="1:2">
      <c r="A479" s="122">
        <v>3929</v>
      </c>
      <c r="B479" s="122" t="s">
        <v>769</v>
      </c>
    </row>
    <row r="480" spans="1:2">
      <c r="A480" s="122">
        <v>3930</v>
      </c>
      <c r="B480" s="122" t="s">
        <v>771</v>
      </c>
    </row>
    <row r="481" spans="1:2">
      <c r="A481" s="122">
        <v>3931</v>
      </c>
      <c r="B481" s="122" t="s">
        <v>773</v>
      </c>
    </row>
    <row r="482" spans="1:2">
      <c r="A482" s="122">
        <v>3932</v>
      </c>
      <c r="B482" s="122" t="s">
        <v>775</v>
      </c>
    </row>
    <row r="483" spans="1:2">
      <c r="A483" s="122">
        <v>3933</v>
      </c>
      <c r="B483" s="122" t="s">
        <v>776</v>
      </c>
    </row>
    <row r="484" spans="1:2">
      <c r="A484" s="122">
        <v>3934</v>
      </c>
      <c r="B484" s="122" t="s">
        <v>778</v>
      </c>
    </row>
    <row r="485" spans="1:2">
      <c r="A485" s="122">
        <v>3935</v>
      </c>
      <c r="B485" s="122" t="s">
        <v>779</v>
      </c>
    </row>
    <row r="486" spans="1:2">
      <c r="A486" s="122">
        <v>3936</v>
      </c>
      <c r="B486" s="122" t="s">
        <v>780</v>
      </c>
    </row>
    <row r="487" spans="1:2">
      <c r="A487" s="122">
        <v>3937</v>
      </c>
      <c r="B487" s="122" t="s">
        <v>781</v>
      </c>
    </row>
    <row r="488" spans="1:2">
      <c r="A488" s="122">
        <v>3938</v>
      </c>
      <c r="B488" s="122" t="s">
        <v>783</v>
      </c>
    </row>
    <row r="489" spans="1:2">
      <c r="A489" s="122">
        <v>3939</v>
      </c>
      <c r="B489" s="122" t="s">
        <v>785</v>
      </c>
    </row>
    <row r="490" spans="1:2">
      <c r="A490" s="122">
        <v>3940</v>
      </c>
      <c r="B490" s="122" t="s">
        <v>787</v>
      </c>
    </row>
    <row r="491" spans="1:2">
      <c r="A491" s="122">
        <v>3941</v>
      </c>
      <c r="B491" s="122" t="s">
        <v>788</v>
      </c>
    </row>
    <row r="492" spans="1:2">
      <c r="A492" s="122">
        <v>3942</v>
      </c>
      <c r="B492" s="122" t="s">
        <v>790</v>
      </c>
    </row>
    <row r="493" spans="1:2">
      <c r="A493" s="122">
        <v>3943</v>
      </c>
      <c r="B493" s="122" t="s">
        <v>791</v>
      </c>
    </row>
    <row r="494" spans="1:2">
      <c r="A494" s="122">
        <v>3944</v>
      </c>
      <c r="B494" s="122" t="s">
        <v>793</v>
      </c>
    </row>
    <row r="495" spans="1:2">
      <c r="A495" s="122">
        <v>3945</v>
      </c>
      <c r="B495" s="122" t="s">
        <v>794</v>
      </c>
    </row>
    <row r="496" spans="1:2">
      <c r="A496" s="122">
        <v>3946</v>
      </c>
      <c r="B496" s="122" t="s">
        <v>796</v>
      </c>
    </row>
    <row r="497" spans="1:2">
      <c r="A497" s="122">
        <v>3947</v>
      </c>
      <c r="B497" s="122" t="s">
        <v>797</v>
      </c>
    </row>
    <row r="498" spans="1:2">
      <c r="A498" s="122">
        <v>3948</v>
      </c>
      <c r="B498" s="122" t="s">
        <v>799</v>
      </c>
    </row>
    <row r="499" spans="1:2">
      <c r="A499" s="122">
        <v>3949</v>
      </c>
      <c r="B499" s="122" t="s">
        <v>801</v>
      </c>
    </row>
    <row r="500" spans="1:2">
      <c r="A500" s="122">
        <v>3950</v>
      </c>
      <c r="B500" s="122" t="s">
        <v>803</v>
      </c>
    </row>
    <row r="501" spans="1:2">
      <c r="A501" s="122">
        <v>3951</v>
      </c>
      <c r="B501" s="122" t="s">
        <v>805</v>
      </c>
    </row>
    <row r="502" spans="1:2">
      <c r="A502" s="122">
        <v>3952</v>
      </c>
      <c r="B502" s="122" t="s">
        <v>806</v>
      </c>
    </row>
    <row r="503" spans="1:2">
      <c r="A503" s="122">
        <v>3953</v>
      </c>
      <c r="B503" s="122" t="s">
        <v>808</v>
      </c>
    </row>
    <row r="504" spans="1:2">
      <c r="A504" s="122">
        <v>3970</v>
      </c>
      <c r="B504" s="122" t="s">
        <v>810</v>
      </c>
    </row>
    <row r="505" spans="1:2">
      <c r="A505" s="122">
        <v>3971</v>
      </c>
      <c r="B505" s="122" t="s">
        <v>812</v>
      </c>
    </row>
    <row r="506" spans="1:2">
      <c r="A506" s="122">
        <v>3972</v>
      </c>
      <c r="B506" s="122" t="s">
        <v>813</v>
      </c>
    </row>
    <row r="507" spans="1:2">
      <c r="A507" s="122">
        <v>3973</v>
      </c>
      <c r="B507" s="122" t="s">
        <v>815</v>
      </c>
    </row>
    <row r="508" spans="1:2">
      <c r="A508" s="122">
        <v>3974</v>
      </c>
      <c r="B508" s="122" t="s">
        <v>817</v>
      </c>
    </row>
    <row r="509" spans="1:2">
      <c r="A509" s="122">
        <v>4168</v>
      </c>
      <c r="B509" s="122" t="s">
        <v>818</v>
      </c>
    </row>
    <row r="510" spans="1:2">
      <c r="A510" s="122">
        <v>4169</v>
      </c>
      <c r="B510" s="122" t="s">
        <v>820</v>
      </c>
    </row>
    <row r="511" spans="1:2">
      <c r="A511" s="122">
        <v>4170</v>
      </c>
      <c r="B511" s="122" t="s">
        <v>821</v>
      </c>
    </row>
    <row r="512" spans="1:2">
      <c r="A512" s="122">
        <v>4171</v>
      </c>
      <c r="B512" s="122" t="s">
        <v>822</v>
      </c>
    </row>
    <row r="513" spans="1:2">
      <c r="A513" s="122">
        <v>4172</v>
      </c>
      <c r="B513" s="122" t="s">
        <v>824</v>
      </c>
    </row>
    <row r="514" spans="1:2">
      <c r="A514" s="122">
        <v>4173</v>
      </c>
      <c r="B514" s="122" t="s">
        <v>825</v>
      </c>
    </row>
    <row r="515" spans="1:2">
      <c r="A515" s="122">
        <v>4174</v>
      </c>
      <c r="B515" s="122" t="s">
        <v>827</v>
      </c>
    </row>
    <row r="516" spans="1:2">
      <c r="A516" s="122">
        <v>4175</v>
      </c>
      <c r="B516" s="122" t="s">
        <v>829</v>
      </c>
    </row>
    <row r="517" spans="1:2">
      <c r="A517" s="122">
        <v>4176</v>
      </c>
      <c r="B517" s="122" t="s">
        <v>830</v>
      </c>
    </row>
    <row r="518" spans="1:2">
      <c r="A518" s="122">
        <v>4177</v>
      </c>
      <c r="B518" s="122" t="s">
        <v>832</v>
      </c>
    </row>
    <row r="519" spans="1:2">
      <c r="A519" s="122">
        <v>4178</v>
      </c>
      <c r="B519" s="122" t="s">
        <v>833</v>
      </c>
    </row>
    <row r="520" spans="1:2">
      <c r="A520" s="122">
        <v>4179</v>
      </c>
      <c r="B520" s="122" t="s">
        <v>834</v>
      </c>
    </row>
    <row r="521" spans="1:2">
      <c r="A521" s="122">
        <v>4180</v>
      </c>
      <c r="B521" s="122" t="s">
        <v>836</v>
      </c>
    </row>
    <row r="522" spans="1:2">
      <c r="A522" s="122">
        <v>4181</v>
      </c>
      <c r="B522" s="122" t="s">
        <v>837</v>
      </c>
    </row>
    <row r="523" spans="1:2">
      <c r="A523" s="122">
        <v>4182</v>
      </c>
      <c r="B523" s="122" t="s">
        <v>838</v>
      </c>
    </row>
    <row r="524" spans="1:2">
      <c r="A524" s="122">
        <v>4183</v>
      </c>
      <c r="B524" s="122" t="s">
        <v>840</v>
      </c>
    </row>
    <row r="525" spans="1:2">
      <c r="A525" s="122">
        <v>4184</v>
      </c>
      <c r="B525" s="122" t="s">
        <v>841</v>
      </c>
    </row>
    <row r="526" spans="1:2">
      <c r="A526" s="122">
        <v>4185</v>
      </c>
      <c r="B526" s="122" t="s">
        <v>843</v>
      </c>
    </row>
    <row r="527" spans="1:2">
      <c r="A527" s="122">
        <v>4186</v>
      </c>
      <c r="B527" s="122" t="s">
        <v>845</v>
      </c>
    </row>
    <row r="528" spans="1:2">
      <c r="A528" s="122">
        <v>4187</v>
      </c>
      <c r="B528" s="122" t="s">
        <v>846</v>
      </c>
    </row>
    <row r="529" spans="1:2">
      <c r="A529" s="122">
        <v>4188</v>
      </c>
      <c r="B529" s="122" t="s">
        <v>848</v>
      </c>
    </row>
    <row r="530" spans="1:2">
      <c r="A530" s="122">
        <v>4189</v>
      </c>
      <c r="B530" s="122" t="s">
        <v>849</v>
      </c>
    </row>
    <row r="531" spans="1:2">
      <c r="A531" s="122">
        <v>4225</v>
      </c>
      <c r="B531" s="122" t="s">
        <v>850</v>
      </c>
    </row>
    <row r="532" spans="1:2">
      <c r="A532" s="122">
        <v>4239</v>
      </c>
      <c r="B532" s="122" t="s">
        <v>852</v>
      </c>
    </row>
    <row r="533" spans="1:2">
      <c r="A533" s="122">
        <v>4240</v>
      </c>
      <c r="B533" s="122" t="s">
        <v>854</v>
      </c>
    </row>
    <row r="534" spans="1:2">
      <c r="A534" s="122">
        <v>4241</v>
      </c>
      <c r="B534" s="122" t="s">
        <v>856</v>
      </c>
    </row>
    <row r="535" spans="1:2">
      <c r="A535" s="122">
        <v>4242</v>
      </c>
      <c r="B535" s="122" t="s">
        <v>858</v>
      </c>
    </row>
    <row r="536" spans="1:2">
      <c r="A536" s="122">
        <v>4243</v>
      </c>
      <c r="B536" s="122" t="s">
        <v>860</v>
      </c>
    </row>
    <row r="537" spans="1:2">
      <c r="A537" s="122">
        <v>4244</v>
      </c>
      <c r="B537" s="122" t="s">
        <v>861</v>
      </c>
    </row>
    <row r="538" spans="1:2">
      <c r="A538" s="122">
        <v>4245</v>
      </c>
      <c r="B538" s="122" t="s">
        <v>863</v>
      </c>
    </row>
    <row r="539" spans="1:2">
      <c r="A539" s="122">
        <v>4246</v>
      </c>
      <c r="B539" s="122" t="s">
        <v>864</v>
      </c>
    </row>
    <row r="540" spans="1:2">
      <c r="A540" s="122">
        <v>4247</v>
      </c>
      <c r="B540" s="122" t="s">
        <v>866</v>
      </c>
    </row>
    <row r="541" spans="1:2">
      <c r="A541" s="122">
        <v>4248</v>
      </c>
      <c r="B541" s="122" t="s">
        <v>867</v>
      </c>
    </row>
    <row r="542" spans="1:2">
      <c r="A542" s="122">
        <v>4249</v>
      </c>
      <c r="B542" s="122" t="s">
        <v>868</v>
      </c>
    </row>
    <row r="543" spans="1:2">
      <c r="A543" s="122">
        <v>4250</v>
      </c>
      <c r="B543" s="122" t="s">
        <v>870</v>
      </c>
    </row>
    <row r="544" spans="1:2">
      <c r="A544" s="122">
        <v>4251</v>
      </c>
      <c r="B544" s="122" t="s">
        <v>872</v>
      </c>
    </row>
    <row r="545" spans="1:2">
      <c r="A545" s="122">
        <v>4252</v>
      </c>
      <c r="B545" s="122" t="s">
        <v>873</v>
      </c>
    </row>
    <row r="546" spans="1:2">
      <c r="A546" s="122">
        <v>4253</v>
      </c>
      <c r="B546" s="122" t="s">
        <v>875</v>
      </c>
    </row>
    <row r="547" spans="1:2">
      <c r="A547" s="122">
        <v>4254</v>
      </c>
      <c r="B547" s="122" t="s">
        <v>877</v>
      </c>
    </row>
    <row r="548" spans="1:2">
      <c r="A548" s="122">
        <v>4255</v>
      </c>
      <c r="B548" s="122" t="s">
        <v>879</v>
      </c>
    </row>
    <row r="549" spans="1:2">
      <c r="A549" s="122">
        <v>4256</v>
      </c>
      <c r="B549" s="122" t="s">
        <v>881</v>
      </c>
    </row>
    <row r="550" spans="1:2">
      <c r="A550" s="122">
        <v>4257</v>
      </c>
      <c r="B550" s="122" t="s">
        <v>882</v>
      </c>
    </row>
    <row r="551" spans="1:2">
      <c r="A551" s="122">
        <v>4258</v>
      </c>
      <c r="B551" s="122" t="s">
        <v>884</v>
      </c>
    </row>
    <row r="552" spans="1:2">
      <c r="A552" s="122">
        <v>4259</v>
      </c>
      <c r="B552" s="122" t="s">
        <v>885</v>
      </c>
    </row>
    <row r="553" spans="1:2">
      <c r="A553" s="122">
        <v>4260</v>
      </c>
      <c r="B553" s="122" t="s">
        <v>886</v>
      </c>
    </row>
    <row r="554" spans="1:2">
      <c r="A554" s="122">
        <v>4261</v>
      </c>
      <c r="B554" s="122" t="s">
        <v>888</v>
      </c>
    </row>
    <row r="555" spans="1:2">
      <c r="A555" s="122">
        <v>4262</v>
      </c>
      <c r="B555" s="122" t="s">
        <v>889</v>
      </c>
    </row>
    <row r="556" spans="1:2">
      <c r="A556" s="122">
        <v>4263</v>
      </c>
      <c r="B556" s="122" t="s">
        <v>891</v>
      </c>
    </row>
    <row r="557" spans="1:2">
      <c r="A557" s="122">
        <v>4265</v>
      </c>
      <c r="B557" s="122" t="s">
        <v>892</v>
      </c>
    </row>
    <row r="558" spans="1:2">
      <c r="A558" s="122">
        <v>4266</v>
      </c>
      <c r="B558" s="122" t="s">
        <v>894</v>
      </c>
    </row>
    <row r="559" spans="1:2">
      <c r="A559" s="122">
        <v>4267</v>
      </c>
      <c r="B559" s="122" t="s">
        <v>895</v>
      </c>
    </row>
    <row r="560" spans="1:2">
      <c r="A560" s="122">
        <v>4268</v>
      </c>
      <c r="B560" s="122" t="s">
        <v>896</v>
      </c>
    </row>
    <row r="561" spans="1:2">
      <c r="A561" s="122">
        <v>4269</v>
      </c>
      <c r="B561" s="122" t="s">
        <v>898</v>
      </c>
    </row>
    <row r="562" spans="1:2">
      <c r="A562" s="122">
        <v>4270</v>
      </c>
      <c r="B562" s="122" t="s">
        <v>900</v>
      </c>
    </row>
    <row r="563" spans="1:2">
      <c r="A563" s="122">
        <v>4271</v>
      </c>
      <c r="B563" s="122" t="s">
        <v>901</v>
      </c>
    </row>
    <row r="564" spans="1:2">
      <c r="A564" s="122">
        <v>4272</v>
      </c>
      <c r="B564" s="122" t="s">
        <v>902</v>
      </c>
    </row>
    <row r="565" spans="1:2">
      <c r="A565" s="122">
        <v>4273</v>
      </c>
      <c r="B565" s="122" t="s">
        <v>904</v>
      </c>
    </row>
    <row r="566" spans="1:2">
      <c r="A566" s="122">
        <v>4274</v>
      </c>
      <c r="B566" s="122" t="s">
        <v>906</v>
      </c>
    </row>
    <row r="567" spans="1:2">
      <c r="A567" s="122">
        <v>4275</v>
      </c>
      <c r="B567" s="122" t="s">
        <v>907</v>
      </c>
    </row>
    <row r="568" spans="1:2">
      <c r="A568" s="122">
        <v>4276</v>
      </c>
      <c r="B568" s="122" t="s">
        <v>909</v>
      </c>
    </row>
    <row r="569" spans="1:2">
      <c r="A569" s="122">
        <v>4277</v>
      </c>
      <c r="B569" s="122" t="s">
        <v>911</v>
      </c>
    </row>
    <row r="570" spans="1:2">
      <c r="A570" s="122">
        <v>4278</v>
      </c>
      <c r="B570" s="122" t="s">
        <v>912</v>
      </c>
    </row>
    <row r="571" spans="1:2">
      <c r="A571" s="122">
        <v>4279</v>
      </c>
      <c r="B571" s="122" t="s">
        <v>914</v>
      </c>
    </row>
    <row r="572" spans="1:2">
      <c r="A572" s="122">
        <v>4280</v>
      </c>
      <c r="B572" s="122" t="s">
        <v>916</v>
      </c>
    </row>
    <row r="573" spans="1:2">
      <c r="A573" s="122">
        <v>4281</v>
      </c>
      <c r="B573" s="122" t="s">
        <v>918</v>
      </c>
    </row>
    <row r="574" spans="1:2">
      <c r="A574" s="122">
        <v>4282</v>
      </c>
      <c r="B574" s="122" t="s">
        <v>920</v>
      </c>
    </row>
    <row r="575" spans="1:2">
      <c r="A575" s="122">
        <v>4283</v>
      </c>
      <c r="B575" s="122" t="s">
        <v>921</v>
      </c>
    </row>
    <row r="576" spans="1:2">
      <c r="A576" s="122">
        <v>4284</v>
      </c>
      <c r="B576" s="122" t="s">
        <v>922</v>
      </c>
    </row>
    <row r="577" spans="1:2">
      <c r="A577" s="122">
        <v>4285</v>
      </c>
      <c r="B577" s="122" t="s">
        <v>923</v>
      </c>
    </row>
    <row r="578" spans="1:2">
      <c r="A578" s="122">
        <v>4286</v>
      </c>
      <c r="B578" s="122" t="s">
        <v>925</v>
      </c>
    </row>
    <row r="579" spans="1:2">
      <c r="A579" s="122">
        <v>4362</v>
      </c>
      <c r="B579" s="122" t="s">
        <v>926</v>
      </c>
    </row>
    <row r="580" spans="1:2">
      <c r="A580" s="122">
        <v>4363</v>
      </c>
      <c r="B580" s="122" t="s">
        <v>928</v>
      </c>
    </row>
    <row r="581" spans="1:2">
      <c r="A581" s="122">
        <v>4364</v>
      </c>
      <c r="B581" s="122" t="s">
        <v>929</v>
      </c>
    </row>
    <row r="582" spans="1:2">
      <c r="A582" s="122">
        <v>4365</v>
      </c>
      <c r="B582" s="122" t="s">
        <v>930</v>
      </c>
    </row>
    <row r="583" spans="1:2">
      <c r="A583" s="122">
        <v>4366</v>
      </c>
      <c r="B583" s="122" t="s">
        <v>932</v>
      </c>
    </row>
    <row r="584" spans="1:2">
      <c r="A584" s="122">
        <v>4367</v>
      </c>
      <c r="B584" s="122" t="s">
        <v>934</v>
      </c>
    </row>
    <row r="585" spans="1:2">
      <c r="A585" s="122">
        <v>4368</v>
      </c>
      <c r="B585" s="122" t="s">
        <v>936</v>
      </c>
    </row>
    <row r="586" spans="1:2">
      <c r="A586" s="122">
        <v>4369</v>
      </c>
      <c r="B586" s="122" t="s">
        <v>938</v>
      </c>
    </row>
    <row r="587" spans="1:2">
      <c r="A587" s="122">
        <v>4370</v>
      </c>
      <c r="B587" s="122" t="s">
        <v>939</v>
      </c>
    </row>
    <row r="588" spans="1:2">
      <c r="A588" s="122">
        <v>4371</v>
      </c>
      <c r="B588" s="122" t="s">
        <v>940</v>
      </c>
    </row>
    <row r="589" spans="1:2">
      <c r="A589" s="122">
        <v>4372</v>
      </c>
      <c r="B589" s="122" t="s">
        <v>942</v>
      </c>
    </row>
    <row r="590" spans="1:2">
      <c r="A590" s="122">
        <v>4373</v>
      </c>
      <c r="B590" s="122" t="s">
        <v>944</v>
      </c>
    </row>
    <row r="591" spans="1:2">
      <c r="A591" s="122">
        <v>4374</v>
      </c>
      <c r="B591" s="122" t="s">
        <v>945</v>
      </c>
    </row>
    <row r="592" spans="1:2">
      <c r="A592" s="122">
        <v>4375</v>
      </c>
      <c r="B592" s="122" t="s">
        <v>947</v>
      </c>
    </row>
    <row r="593" spans="1:2">
      <c r="A593" s="122">
        <v>4376</v>
      </c>
      <c r="B593" s="122" t="s">
        <v>948</v>
      </c>
    </row>
    <row r="594" spans="1:2">
      <c r="A594" s="122">
        <v>4377</v>
      </c>
      <c r="B594" s="122" t="s">
        <v>949</v>
      </c>
    </row>
    <row r="595" spans="1:2">
      <c r="A595" s="122">
        <v>4378</v>
      </c>
      <c r="B595" s="122" t="s">
        <v>951</v>
      </c>
    </row>
    <row r="596" spans="1:2">
      <c r="A596" s="122">
        <v>4379</v>
      </c>
      <c r="B596" s="122" t="s">
        <v>953</v>
      </c>
    </row>
    <row r="597" spans="1:2">
      <c r="A597" s="122">
        <v>4634</v>
      </c>
      <c r="B597" s="122" t="s">
        <v>955</v>
      </c>
    </row>
    <row r="598" spans="1:2">
      <c r="A598" s="122">
        <v>4635</v>
      </c>
      <c r="B598" s="122" t="s">
        <v>957</v>
      </c>
    </row>
    <row r="599" spans="1:2">
      <c r="A599" s="122">
        <v>4636</v>
      </c>
      <c r="B599" s="122" t="s">
        <v>958</v>
      </c>
    </row>
    <row r="600" spans="1:2">
      <c r="A600" s="122">
        <v>4637</v>
      </c>
      <c r="B600" s="122" t="s">
        <v>959</v>
      </c>
    </row>
    <row r="601" spans="1:2">
      <c r="A601" s="122">
        <v>4642</v>
      </c>
      <c r="B601" s="122" t="s">
        <v>961</v>
      </c>
    </row>
    <row r="602" spans="1:2">
      <c r="A602" s="122">
        <v>4643</v>
      </c>
      <c r="B602" s="122" t="s">
        <v>963</v>
      </c>
    </row>
    <row r="603" spans="1:2">
      <c r="A603" s="122">
        <v>4644</v>
      </c>
      <c r="B603" s="122" t="s">
        <v>964</v>
      </c>
    </row>
    <row r="604" spans="1:2">
      <c r="A604" s="122">
        <v>4645</v>
      </c>
      <c r="B604" s="122" t="s">
        <v>966</v>
      </c>
    </row>
    <row r="605" spans="1:2">
      <c r="A605" s="136"/>
      <c r="B605" s="136"/>
    </row>
    <row r="606" spans="1:2">
      <c r="A606" s="136"/>
      <c r="B606" s="136"/>
    </row>
    <row r="607" spans="1:2">
      <c r="A607" s="136"/>
      <c r="B607" s="136"/>
    </row>
    <row r="608" spans="1:2">
      <c r="A608" s="136"/>
      <c r="B608" s="136"/>
    </row>
    <row r="609" spans="1:2">
      <c r="A609" s="136"/>
      <c r="B609" s="136"/>
    </row>
    <row r="610" spans="1:2">
      <c r="A610" s="136"/>
      <c r="B610" s="136"/>
    </row>
    <row r="611" spans="1:2">
      <c r="A611" s="136"/>
      <c r="B611" s="136"/>
    </row>
    <row r="612" spans="1:2">
      <c r="A612" s="136"/>
      <c r="B612" s="136"/>
    </row>
    <row r="613" spans="1:2">
      <c r="A613" s="136"/>
      <c r="B613" s="136"/>
    </row>
    <row r="614" spans="1:2">
      <c r="A614" s="136"/>
      <c r="B614" s="136"/>
    </row>
    <row r="615" spans="1:2">
      <c r="A615" s="136"/>
      <c r="B615" s="136"/>
    </row>
    <row r="616" spans="1:2">
      <c r="A616" s="136"/>
      <c r="B616" s="136"/>
    </row>
    <row r="617" spans="1:2">
      <c r="A617" s="136"/>
      <c r="B617" s="136"/>
    </row>
    <row r="618" spans="1:2">
      <c r="A618" s="136"/>
      <c r="B618" s="136"/>
    </row>
    <row r="619" spans="1:2">
      <c r="A619" s="136"/>
      <c r="B619" s="136"/>
    </row>
    <row r="620" spans="1:2">
      <c r="A620" s="136"/>
      <c r="B620" s="136"/>
    </row>
    <row r="621" spans="1:2">
      <c r="A621" s="136"/>
      <c r="B621" s="136"/>
    </row>
    <row r="622" spans="1:2">
      <c r="A622" s="136"/>
      <c r="B622" s="136"/>
    </row>
    <row r="623" spans="1:2">
      <c r="A623" s="136"/>
      <c r="B623" s="136"/>
    </row>
    <row r="624" spans="1:2">
      <c r="A624" s="136"/>
      <c r="B624" s="136"/>
    </row>
    <row r="625" spans="1:2">
      <c r="A625" s="136"/>
      <c r="B625" s="136"/>
    </row>
    <row r="626" spans="1:2">
      <c r="A626" s="136"/>
      <c r="B626" s="136"/>
    </row>
    <row r="627" spans="1:2">
      <c r="A627" s="136"/>
      <c r="B627" s="136"/>
    </row>
    <row r="628" spans="1:2">
      <c r="A628" s="136"/>
      <c r="B628" s="136"/>
    </row>
    <row r="629" spans="1:2">
      <c r="A629" s="136"/>
      <c r="B629" s="136"/>
    </row>
    <row r="630" spans="1:2">
      <c r="A630" s="136"/>
      <c r="B630" s="136"/>
    </row>
    <row r="631" spans="1:2">
      <c r="A631" s="136"/>
      <c r="B631" s="136"/>
    </row>
    <row r="632" spans="1:2">
      <c r="A632" s="136"/>
      <c r="B632" s="136"/>
    </row>
    <row r="633" spans="1:2">
      <c r="A633" s="136"/>
      <c r="B633" s="136"/>
    </row>
    <row r="634" spans="1:2">
      <c r="A634" s="136"/>
      <c r="B634" s="136"/>
    </row>
    <row r="635" spans="1:2">
      <c r="A635" s="136"/>
      <c r="B635" s="136"/>
    </row>
    <row r="636" spans="1:2">
      <c r="A636" s="136"/>
      <c r="B636" s="136"/>
    </row>
    <row r="637" spans="1:2">
      <c r="A637" s="136"/>
      <c r="B637" s="136"/>
    </row>
    <row r="638" spans="1:2">
      <c r="A638" s="136"/>
      <c r="B638" s="136"/>
    </row>
    <row r="639" spans="1:2">
      <c r="A639" s="136"/>
      <c r="B639" s="136"/>
    </row>
    <row r="640" spans="1:2">
      <c r="A640" s="136"/>
      <c r="B640" s="136"/>
    </row>
    <row r="641" spans="1:2">
      <c r="A641" s="136"/>
      <c r="B641" s="136"/>
    </row>
    <row r="642" spans="1:2">
      <c r="A642" s="136"/>
      <c r="B642" s="136"/>
    </row>
    <row r="643" spans="1:2">
      <c r="A643" s="136"/>
      <c r="B643" s="136"/>
    </row>
    <row r="644" spans="1:2">
      <c r="A644" s="136"/>
      <c r="B644" s="136"/>
    </row>
    <row r="645" spans="1:2">
      <c r="A645" s="136"/>
      <c r="B645" s="136"/>
    </row>
    <row r="646" spans="1:2">
      <c r="A646" s="136"/>
      <c r="B646" s="136"/>
    </row>
    <row r="647" spans="1:2">
      <c r="A647" s="136"/>
      <c r="B647" s="136"/>
    </row>
    <row r="648" spans="1:2">
      <c r="A648" s="136"/>
      <c r="B648" s="136"/>
    </row>
    <row r="649" spans="1:2">
      <c r="A649" s="136"/>
      <c r="B649" s="136"/>
    </row>
    <row r="650" spans="1:2">
      <c r="A650" s="136"/>
      <c r="B650" s="136"/>
    </row>
    <row r="651" spans="1:2">
      <c r="A651" s="136"/>
      <c r="B651" s="136"/>
    </row>
    <row r="652" spans="1:2">
      <c r="A652" s="136"/>
      <c r="B652" s="136"/>
    </row>
    <row r="653" spans="1:2">
      <c r="A653" s="136"/>
      <c r="B653" s="136"/>
    </row>
    <row r="654" spans="1:2">
      <c r="A654" s="136"/>
      <c r="B654" s="136"/>
    </row>
    <row r="655" spans="1:2">
      <c r="A655" s="136"/>
      <c r="B655" s="136"/>
    </row>
    <row r="656" spans="1:2">
      <c r="A656" s="136"/>
      <c r="B656" s="136"/>
    </row>
    <row r="657" spans="1:2">
      <c r="A657" s="136"/>
      <c r="B657" s="136"/>
    </row>
    <row r="658" spans="1:2">
      <c r="A658" s="136"/>
      <c r="B658" s="136"/>
    </row>
    <row r="659" spans="1:2">
      <c r="A659" s="136"/>
      <c r="B659" s="136"/>
    </row>
    <row r="660" spans="1:2">
      <c r="A660" s="136"/>
      <c r="B660" s="136"/>
    </row>
    <row r="661" spans="1:2">
      <c r="A661" s="136"/>
      <c r="B661" s="136"/>
    </row>
    <row r="662" spans="1:2">
      <c r="A662" s="136"/>
      <c r="B662" s="136"/>
    </row>
    <row r="663" spans="1:2">
      <c r="A663" s="136"/>
      <c r="B663" s="136"/>
    </row>
    <row r="664" spans="1:2">
      <c r="A664" s="136"/>
      <c r="B664" s="136"/>
    </row>
    <row r="665" spans="1:2">
      <c r="A665" s="136"/>
      <c r="B665" s="136"/>
    </row>
    <row r="666" spans="1:2">
      <c r="A666" s="136"/>
      <c r="B666" s="136"/>
    </row>
    <row r="667" spans="1:2">
      <c r="A667" s="136"/>
      <c r="B667" s="136"/>
    </row>
    <row r="668" spans="1:2">
      <c r="A668" s="136"/>
      <c r="B668" s="136"/>
    </row>
    <row r="669" spans="1:2">
      <c r="A669" s="136"/>
      <c r="B669" s="136"/>
    </row>
    <row r="670" spans="1:2">
      <c r="A670" s="136"/>
      <c r="B670" s="136"/>
    </row>
    <row r="671" spans="1:2">
      <c r="A671" s="136"/>
      <c r="B671" s="136"/>
    </row>
    <row r="672" spans="1:2">
      <c r="A672" s="136"/>
      <c r="B672" s="136"/>
    </row>
    <row r="673" spans="1:2">
      <c r="A673" s="136"/>
      <c r="B673" s="136"/>
    </row>
    <row r="674" spans="1:2">
      <c r="A674" s="136"/>
      <c r="B674" s="136"/>
    </row>
    <row r="675" spans="1:2">
      <c r="A675" s="136"/>
      <c r="B675" s="136"/>
    </row>
    <row r="676" spans="1:2">
      <c r="A676" s="136"/>
      <c r="B676" s="136"/>
    </row>
    <row r="677" spans="1:2">
      <c r="A677" s="136"/>
      <c r="B677" s="136"/>
    </row>
    <row r="678" spans="1:2">
      <c r="A678" s="136"/>
      <c r="B678" s="136"/>
    </row>
    <row r="679" spans="1:2">
      <c r="A679" s="136"/>
      <c r="B679" s="136"/>
    </row>
    <row r="680" spans="1:2">
      <c r="A680" s="136"/>
      <c r="B680" s="136"/>
    </row>
    <row r="681" spans="1:2">
      <c r="A681" s="136"/>
      <c r="B681" s="136"/>
    </row>
    <row r="682" spans="1:2">
      <c r="A682" s="136"/>
      <c r="B682" s="136"/>
    </row>
    <row r="683" spans="1:2">
      <c r="A683" s="136"/>
      <c r="B683" s="136"/>
    </row>
    <row r="684" spans="1:2">
      <c r="A684" s="136"/>
      <c r="B684" s="136"/>
    </row>
    <row r="685" spans="1:2">
      <c r="A685" s="136"/>
      <c r="B685" s="136"/>
    </row>
    <row r="686" spans="1:2">
      <c r="A686" s="136"/>
      <c r="B686" s="136"/>
    </row>
    <row r="687" spans="1:2">
      <c r="A687" s="136"/>
      <c r="B687" s="136"/>
    </row>
    <row r="688" spans="1:2">
      <c r="A688" s="136"/>
      <c r="B688" s="136"/>
    </row>
    <row r="689" spans="1:2">
      <c r="A689" s="136"/>
      <c r="B689" s="136"/>
    </row>
    <row r="690" spans="1:2">
      <c r="A690" s="136"/>
      <c r="B690" s="136"/>
    </row>
    <row r="691" spans="1:2">
      <c r="A691" s="136"/>
      <c r="B691" s="136"/>
    </row>
    <row r="692" spans="1:2">
      <c r="A692" s="136"/>
      <c r="B692" s="136"/>
    </row>
    <row r="693" spans="1:2">
      <c r="A693" s="136"/>
      <c r="B693" s="136"/>
    </row>
    <row r="694" spans="1:2">
      <c r="A694" s="136"/>
      <c r="B694" s="136"/>
    </row>
    <row r="695" spans="1:2">
      <c r="A695" s="136"/>
      <c r="B695" s="136"/>
    </row>
    <row r="696" spans="1:2">
      <c r="A696" s="136"/>
      <c r="B696" s="136"/>
    </row>
    <row r="697" spans="1:2">
      <c r="A697" s="136"/>
      <c r="B697" s="136"/>
    </row>
    <row r="698" spans="1:2">
      <c r="A698" s="136"/>
      <c r="B698" s="136"/>
    </row>
    <row r="699" spans="1:2">
      <c r="A699" s="136"/>
      <c r="B699" s="136"/>
    </row>
    <row r="700" spans="1:2">
      <c r="A700" s="136"/>
      <c r="B700" s="136"/>
    </row>
    <row r="701" spans="1:2">
      <c r="A701" s="136"/>
      <c r="B701" s="136"/>
    </row>
    <row r="702" spans="1:2">
      <c r="A702" s="136"/>
      <c r="B702" s="136"/>
    </row>
    <row r="703" spans="1:2">
      <c r="A703" s="136"/>
      <c r="B703" s="136"/>
    </row>
    <row r="704" spans="1:2">
      <c r="A704" s="136"/>
      <c r="B704" s="136"/>
    </row>
    <row r="705" spans="1:2">
      <c r="A705" s="136"/>
      <c r="B705" s="136"/>
    </row>
    <row r="706" spans="1:2">
      <c r="A706" s="136"/>
      <c r="B706" s="136"/>
    </row>
    <row r="707" spans="1:2">
      <c r="A707" s="136"/>
      <c r="B707" s="136"/>
    </row>
    <row r="708" spans="1:2">
      <c r="A708" s="136"/>
      <c r="B708" s="136"/>
    </row>
    <row r="709" spans="1:2">
      <c r="A709" s="136"/>
      <c r="B709" s="136"/>
    </row>
    <row r="710" spans="1:2">
      <c r="A710" s="136"/>
      <c r="B710" s="136"/>
    </row>
    <row r="711" spans="1:2">
      <c r="A711" s="136"/>
      <c r="B711" s="136"/>
    </row>
    <row r="712" spans="1:2">
      <c r="A712" s="136"/>
      <c r="B712" s="136"/>
    </row>
    <row r="713" spans="1:2">
      <c r="A713" s="136"/>
      <c r="B713" s="136"/>
    </row>
    <row r="714" spans="1:2">
      <c r="A714" s="136"/>
      <c r="B714" s="136"/>
    </row>
    <row r="715" spans="1:2">
      <c r="A715" s="136"/>
      <c r="B715" s="136"/>
    </row>
    <row r="716" spans="1:2">
      <c r="A716" s="136"/>
      <c r="B716" s="136"/>
    </row>
    <row r="717" spans="1:2">
      <c r="A717" s="136"/>
      <c r="B717" s="136"/>
    </row>
    <row r="718" spans="1:2">
      <c r="A718" s="136"/>
      <c r="B718" s="136"/>
    </row>
    <row r="719" spans="1:2">
      <c r="A719" s="136"/>
      <c r="B719" s="136"/>
    </row>
    <row r="720" spans="1:2">
      <c r="A720" s="136"/>
      <c r="B720" s="136"/>
    </row>
    <row r="721" spans="1:2">
      <c r="A721" s="136"/>
      <c r="B721" s="136"/>
    </row>
    <row r="722" spans="1:2">
      <c r="A722" s="136"/>
      <c r="B722" s="136"/>
    </row>
    <row r="723" spans="1:2">
      <c r="A723" s="136"/>
      <c r="B723" s="136"/>
    </row>
    <row r="724" spans="1:2">
      <c r="A724" s="136"/>
      <c r="B724" s="136"/>
    </row>
    <row r="725" spans="1:2">
      <c r="A725" s="136"/>
      <c r="B725" s="136"/>
    </row>
    <row r="726" spans="1:2">
      <c r="A726" s="136"/>
      <c r="B726" s="136"/>
    </row>
    <row r="727" spans="1:2">
      <c r="A727" s="136"/>
      <c r="B727" s="136"/>
    </row>
    <row r="728" spans="1:2">
      <c r="A728" s="136"/>
      <c r="B728" s="136"/>
    </row>
    <row r="729" spans="1:2">
      <c r="A729" s="136"/>
      <c r="B729" s="136"/>
    </row>
    <row r="730" spans="1:2">
      <c r="A730" s="136"/>
      <c r="B730" s="136"/>
    </row>
    <row r="731" spans="1:2">
      <c r="A731" s="136"/>
      <c r="B731" s="136"/>
    </row>
    <row r="732" spans="1:2">
      <c r="A732" s="136"/>
      <c r="B732" s="136"/>
    </row>
    <row r="733" spans="1:2">
      <c r="A733" s="136"/>
      <c r="B733" s="136"/>
    </row>
    <row r="734" spans="1:2">
      <c r="A734" s="136"/>
      <c r="B734" s="136"/>
    </row>
    <row r="735" spans="1:2">
      <c r="A735" s="136"/>
      <c r="B735" s="136"/>
    </row>
    <row r="736" spans="1:2">
      <c r="A736" s="136"/>
      <c r="B736" s="136"/>
    </row>
    <row r="737" spans="1:2">
      <c r="A737" s="136"/>
      <c r="B737" s="136"/>
    </row>
    <row r="738" spans="1:2">
      <c r="A738" s="136"/>
      <c r="B738" s="136"/>
    </row>
    <row r="739" spans="1:2">
      <c r="A739" s="136"/>
      <c r="B739" s="136"/>
    </row>
    <row r="740" spans="1:2">
      <c r="A740" s="136"/>
      <c r="B740" s="136"/>
    </row>
    <row r="741" spans="1:2">
      <c r="A741" s="136"/>
      <c r="B741" s="136"/>
    </row>
    <row r="742" spans="1:2">
      <c r="A742" s="136"/>
      <c r="B742" s="136"/>
    </row>
    <row r="743" spans="1:2">
      <c r="A743" s="136"/>
      <c r="B743" s="136"/>
    </row>
    <row r="744" spans="1:2">
      <c r="A744" s="136"/>
      <c r="B744" s="136"/>
    </row>
    <row r="745" spans="1:2">
      <c r="A745" s="136"/>
      <c r="B745" s="136"/>
    </row>
    <row r="746" spans="1:2">
      <c r="A746" s="136"/>
      <c r="B746" s="136"/>
    </row>
    <row r="747" spans="1:2">
      <c r="A747" s="136"/>
      <c r="B747" s="136"/>
    </row>
    <row r="748" spans="1:2">
      <c r="A748" s="136"/>
      <c r="B748" s="136"/>
    </row>
    <row r="749" spans="1:2">
      <c r="A749" s="136"/>
      <c r="B749" s="136"/>
    </row>
    <row r="750" spans="1:2">
      <c r="A750" s="136"/>
      <c r="B750" s="136"/>
    </row>
    <row r="751" spans="1:2">
      <c r="A751" s="136"/>
      <c r="B751" s="136"/>
    </row>
    <row r="752" spans="1:2">
      <c r="A752" s="136"/>
      <c r="B752" s="136"/>
    </row>
    <row r="753" spans="1:2">
      <c r="A753" s="136"/>
      <c r="B753" s="136"/>
    </row>
    <row r="754" spans="1:2">
      <c r="A754" s="136"/>
      <c r="B754" s="136"/>
    </row>
    <row r="755" spans="1:2">
      <c r="A755" s="136"/>
      <c r="B755" s="136"/>
    </row>
    <row r="756" spans="1:2">
      <c r="A756" s="136"/>
      <c r="B756" s="136"/>
    </row>
    <row r="757" spans="1:2">
      <c r="A757" s="136"/>
      <c r="B757" s="136"/>
    </row>
    <row r="758" spans="1:2">
      <c r="A758" s="136"/>
      <c r="B758" s="136"/>
    </row>
    <row r="759" spans="1:2">
      <c r="A759" s="136"/>
      <c r="B759" s="136"/>
    </row>
    <row r="760" spans="1:2">
      <c r="A760" s="136"/>
      <c r="B760" s="136"/>
    </row>
    <row r="761" spans="1:2">
      <c r="A761" s="136"/>
      <c r="B761" s="136"/>
    </row>
    <row r="762" spans="1:2">
      <c r="A762" s="136"/>
      <c r="B762" s="136"/>
    </row>
    <row r="763" spans="1:2">
      <c r="A763" s="136"/>
      <c r="B763" s="136"/>
    </row>
    <row r="764" spans="1:2">
      <c r="A764" s="136"/>
      <c r="B764" s="136"/>
    </row>
    <row r="765" spans="1:2">
      <c r="A765" s="136"/>
      <c r="B765" s="136"/>
    </row>
    <row r="766" spans="1:2">
      <c r="A766" s="136"/>
      <c r="B766" s="136"/>
    </row>
    <row r="767" spans="1:2">
      <c r="A767" s="136"/>
      <c r="B767" s="136"/>
    </row>
    <row r="768" spans="1:2">
      <c r="A768" s="136"/>
      <c r="B768" s="136"/>
    </row>
    <row r="769" spans="1:2">
      <c r="A769" s="136"/>
      <c r="B769" s="136"/>
    </row>
    <row r="770" spans="1:2">
      <c r="A770" s="136"/>
      <c r="B770" s="136"/>
    </row>
    <row r="771" spans="1:2">
      <c r="A771" s="136"/>
      <c r="B771" s="136"/>
    </row>
    <row r="772" spans="1:2">
      <c r="A772" s="136"/>
      <c r="B772" s="136"/>
    </row>
    <row r="773" spans="1:2">
      <c r="A773" s="136"/>
      <c r="B773" s="136"/>
    </row>
    <row r="774" spans="1:2">
      <c r="A774" s="136"/>
      <c r="B774" s="136"/>
    </row>
    <row r="775" spans="1:2">
      <c r="A775" s="136"/>
      <c r="B775" s="136"/>
    </row>
    <row r="776" spans="1:2">
      <c r="A776" s="136"/>
      <c r="B776" s="136"/>
    </row>
    <row r="777" spans="1:2">
      <c r="A777" s="136"/>
      <c r="B777" s="136"/>
    </row>
    <row r="778" spans="1:2">
      <c r="A778" s="136"/>
      <c r="B778" s="136"/>
    </row>
    <row r="779" spans="1:2">
      <c r="A779" s="136"/>
      <c r="B779" s="136"/>
    </row>
    <row r="780" spans="1:2">
      <c r="A780" s="136"/>
      <c r="B780" s="136"/>
    </row>
    <row r="781" spans="1:2">
      <c r="A781" s="136"/>
      <c r="B781" s="136"/>
    </row>
    <row r="782" spans="1:2">
      <c r="A782" s="136"/>
      <c r="B782" s="136"/>
    </row>
    <row r="783" spans="1:2">
      <c r="A783" s="136"/>
      <c r="B783" s="136"/>
    </row>
    <row r="784" spans="1:2">
      <c r="A784" s="136"/>
      <c r="B784" s="136"/>
    </row>
    <row r="785" spans="1:2">
      <c r="A785" s="136"/>
      <c r="B785" s="136"/>
    </row>
    <row r="786" spans="1:2">
      <c r="A786" s="136"/>
      <c r="B786" s="136"/>
    </row>
    <row r="787" spans="1:2">
      <c r="A787" s="136"/>
      <c r="B787" s="136"/>
    </row>
    <row r="788" spans="1:2">
      <c r="A788" s="136"/>
      <c r="B788" s="136"/>
    </row>
    <row r="789" spans="1:2">
      <c r="A789" s="136"/>
      <c r="B789" s="136"/>
    </row>
    <row r="790" spans="1:2">
      <c r="A790" s="136"/>
      <c r="B790" s="136"/>
    </row>
    <row r="791" spans="1:2">
      <c r="A791" s="136"/>
      <c r="B791" s="136"/>
    </row>
    <row r="792" spans="1:2">
      <c r="A792" s="136"/>
      <c r="B792" s="136"/>
    </row>
    <row r="793" spans="1:2">
      <c r="A793" s="136"/>
      <c r="B793" s="136"/>
    </row>
    <row r="794" spans="1:2">
      <c r="A794" s="136"/>
      <c r="B794" s="136"/>
    </row>
    <row r="795" spans="1:2">
      <c r="A795" s="136"/>
      <c r="B795" s="136"/>
    </row>
    <row r="796" spans="1:2">
      <c r="A796" s="136"/>
      <c r="B796" s="136"/>
    </row>
    <row r="797" spans="1:2">
      <c r="A797" s="136"/>
      <c r="B797" s="136"/>
    </row>
    <row r="798" spans="1:2">
      <c r="A798" s="136"/>
      <c r="B798" s="136"/>
    </row>
    <row r="799" spans="1:2">
      <c r="A799" s="136"/>
      <c r="B799" s="136"/>
    </row>
    <row r="800" spans="1:2">
      <c r="A800" s="136"/>
      <c r="B800" s="136"/>
    </row>
    <row r="801" spans="1:2">
      <c r="A801" s="136"/>
      <c r="B801" s="136"/>
    </row>
    <row r="802" spans="1:2">
      <c r="A802" s="136"/>
      <c r="B802" s="136"/>
    </row>
    <row r="803" spans="1:2">
      <c r="A803" s="136"/>
      <c r="B803" s="136"/>
    </row>
    <row r="804" spans="1:2">
      <c r="A804" s="136"/>
      <c r="B804" s="136"/>
    </row>
    <row r="805" spans="1:2">
      <c r="A805" s="136"/>
      <c r="B805" s="136"/>
    </row>
    <row r="806" spans="1:2">
      <c r="A806" s="136"/>
      <c r="B806" s="136"/>
    </row>
    <row r="807" spans="1:2">
      <c r="A807" s="136"/>
      <c r="B807" s="136"/>
    </row>
    <row r="808" spans="1:2">
      <c r="A808" s="136"/>
      <c r="B808" s="136"/>
    </row>
    <row r="809" spans="1:2">
      <c r="A809" s="136"/>
      <c r="B809" s="136"/>
    </row>
    <row r="810" spans="1:2">
      <c r="A810" s="136"/>
      <c r="B810" s="136"/>
    </row>
    <row r="811" spans="1:2">
      <c r="A811" s="136"/>
      <c r="B811" s="136"/>
    </row>
    <row r="812" spans="1:2">
      <c r="A812" s="136"/>
      <c r="B812" s="136"/>
    </row>
    <row r="813" spans="1:2">
      <c r="A813" s="136"/>
      <c r="B813" s="136"/>
    </row>
    <row r="814" spans="1:2">
      <c r="A814" s="136"/>
      <c r="B814" s="136"/>
    </row>
    <row r="815" spans="1:2">
      <c r="A815" s="136"/>
      <c r="B815" s="136"/>
    </row>
    <row r="816" spans="1:2">
      <c r="A816" s="136"/>
      <c r="B816" s="136"/>
    </row>
    <row r="817" spans="1:2">
      <c r="A817" s="136"/>
      <c r="B817" s="136"/>
    </row>
    <row r="818" spans="1:2">
      <c r="A818" s="136"/>
      <c r="B818" s="136"/>
    </row>
    <row r="819" spans="1:2">
      <c r="A819" s="136"/>
      <c r="B819" s="136"/>
    </row>
    <row r="820" spans="1:2">
      <c r="A820" s="136"/>
      <c r="B820" s="136"/>
    </row>
    <row r="821" spans="1:2">
      <c r="A821" s="136"/>
      <c r="B821" s="136"/>
    </row>
    <row r="822" spans="1:2">
      <c r="A822" s="136"/>
      <c r="B822" s="136"/>
    </row>
    <row r="823" spans="1:2">
      <c r="A823" s="136"/>
      <c r="B823" s="136"/>
    </row>
    <row r="824" spans="1:2">
      <c r="A824" s="136"/>
      <c r="B824" s="136"/>
    </row>
    <row r="825" spans="1:2">
      <c r="A825" s="136"/>
      <c r="B825" s="136"/>
    </row>
    <row r="826" spans="1:2">
      <c r="A826" s="136"/>
      <c r="B826" s="136"/>
    </row>
    <row r="827" spans="1:2">
      <c r="A827" s="136"/>
      <c r="B827" s="136"/>
    </row>
    <row r="828" spans="1:2">
      <c r="A828" s="136"/>
      <c r="B828" s="136"/>
    </row>
    <row r="829" spans="1:2">
      <c r="A829" s="136"/>
      <c r="B829" s="136"/>
    </row>
    <row r="830" spans="1:2">
      <c r="A830" s="136"/>
      <c r="B830" s="136"/>
    </row>
    <row r="831" spans="1:2">
      <c r="A831" s="136"/>
      <c r="B831" s="136"/>
    </row>
    <row r="832" spans="1:2">
      <c r="A832" s="136"/>
      <c r="B832" s="136"/>
    </row>
    <row r="833" spans="1:2">
      <c r="A833" s="136"/>
      <c r="B833" s="136"/>
    </row>
    <row r="834" spans="1:2">
      <c r="A834" s="136"/>
      <c r="B834" s="136"/>
    </row>
    <row r="835" spans="1:2">
      <c r="A835" s="136"/>
      <c r="B835" s="136"/>
    </row>
    <row r="836" spans="1:2">
      <c r="A836" s="136"/>
      <c r="B836" s="136"/>
    </row>
    <row r="837" spans="1:2">
      <c r="A837" s="136"/>
      <c r="B837" s="136"/>
    </row>
    <row r="838" spans="1:2">
      <c r="A838" s="136"/>
      <c r="B838" s="136"/>
    </row>
    <row r="839" spans="1:2">
      <c r="A839" s="136"/>
      <c r="B839" s="136"/>
    </row>
    <row r="840" spans="1:2">
      <c r="A840" s="136"/>
      <c r="B840" s="136"/>
    </row>
    <row r="841" spans="1:2">
      <c r="A841" s="136"/>
      <c r="B841" s="136"/>
    </row>
    <row r="842" spans="1:2">
      <c r="A842" s="136"/>
      <c r="B842" s="136"/>
    </row>
    <row r="843" spans="1:2">
      <c r="A843" s="136"/>
      <c r="B843" s="136"/>
    </row>
    <row r="844" spans="1:2">
      <c r="A844" s="136"/>
      <c r="B844" s="136"/>
    </row>
    <row r="845" spans="1:2">
      <c r="A845" s="136"/>
      <c r="B845" s="136"/>
    </row>
    <row r="846" spans="1:2">
      <c r="A846" s="136"/>
      <c r="B846" s="136"/>
    </row>
    <row r="847" spans="1:2">
      <c r="A847" s="136"/>
      <c r="B847" s="136"/>
    </row>
    <row r="848" spans="1:2">
      <c r="A848" s="136"/>
      <c r="B848" s="136"/>
    </row>
    <row r="849" spans="1:2">
      <c r="A849" s="136"/>
      <c r="B849" s="136"/>
    </row>
    <row r="850" spans="1:2">
      <c r="A850" s="136"/>
      <c r="B850" s="136"/>
    </row>
    <row r="851" spans="1:2">
      <c r="A851" s="136"/>
      <c r="B851" s="136"/>
    </row>
    <row r="852" spans="1:2">
      <c r="A852" s="136"/>
      <c r="B852" s="136"/>
    </row>
    <row r="853" spans="1:2">
      <c r="A853" s="136"/>
      <c r="B853" s="136"/>
    </row>
    <row r="854" spans="1:2">
      <c r="A854" s="136"/>
      <c r="B854" s="136"/>
    </row>
    <row r="855" spans="1:2">
      <c r="A855" s="136"/>
      <c r="B855" s="136"/>
    </row>
    <row r="856" spans="1:2">
      <c r="A856" s="136"/>
      <c r="B856" s="136"/>
    </row>
    <row r="857" spans="1:2">
      <c r="A857" s="136"/>
      <c r="B857" s="136"/>
    </row>
    <row r="858" spans="1:2">
      <c r="A858" s="136"/>
      <c r="B858" s="136"/>
    </row>
    <row r="859" spans="1:2">
      <c r="A859" s="136"/>
      <c r="B859" s="136"/>
    </row>
    <row r="860" spans="1:2">
      <c r="A860" s="136"/>
      <c r="B860" s="136"/>
    </row>
    <row r="861" spans="1:2">
      <c r="A861" s="136"/>
      <c r="B861" s="136"/>
    </row>
    <row r="862" spans="1:2">
      <c r="A862" s="136"/>
      <c r="B862" s="136"/>
    </row>
    <row r="863" spans="1:2">
      <c r="A863" s="136"/>
      <c r="B863" s="136"/>
    </row>
    <row r="864" spans="1:2">
      <c r="A864" s="136"/>
      <c r="B864" s="136"/>
    </row>
    <row r="865" spans="1:2">
      <c r="A865" s="136"/>
      <c r="B865" s="136"/>
    </row>
    <row r="866" spans="1:2">
      <c r="A866" s="136"/>
      <c r="B866" s="136"/>
    </row>
    <row r="867" spans="1:2">
      <c r="A867" s="136"/>
      <c r="B867" s="136"/>
    </row>
    <row r="868" spans="1:2">
      <c r="A868" s="136"/>
      <c r="B868" s="136"/>
    </row>
    <row r="869" spans="1:2">
      <c r="A869" s="136"/>
      <c r="B869" s="136"/>
    </row>
    <row r="870" spans="1:2">
      <c r="A870" s="136"/>
      <c r="B870" s="136"/>
    </row>
    <row r="871" spans="1:2">
      <c r="A871" s="136"/>
      <c r="B871" s="136"/>
    </row>
    <row r="872" spans="1:2">
      <c r="A872" s="136"/>
      <c r="B872" s="136"/>
    </row>
    <row r="873" spans="1:2">
      <c r="A873" s="136"/>
      <c r="B873" s="136"/>
    </row>
    <row r="874" spans="1:2">
      <c r="A874" s="136"/>
      <c r="B874" s="136"/>
    </row>
    <row r="875" spans="1:2">
      <c r="A875" s="136"/>
      <c r="B875" s="136"/>
    </row>
    <row r="876" spans="1:2">
      <c r="A876" s="136"/>
      <c r="B876" s="136"/>
    </row>
    <row r="877" spans="1:2">
      <c r="A877" s="136"/>
      <c r="B877" s="136"/>
    </row>
    <row r="878" spans="1:2">
      <c r="A878" s="136"/>
      <c r="B878" s="136"/>
    </row>
    <row r="879" spans="1:2">
      <c r="A879" s="136"/>
      <c r="B879" s="136"/>
    </row>
    <row r="880" spans="1:2">
      <c r="A880" s="136"/>
      <c r="B880" s="136"/>
    </row>
    <row r="881" spans="1:2">
      <c r="A881" s="136"/>
      <c r="B881" s="136"/>
    </row>
    <row r="882" spans="1:2">
      <c r="A882" s="136"/>
      <c r="B882" s="136"/>
    </row>
    <row r="883" spans="1:2">
      <c r="A883" s="136"/>
      <c r="B883" s="136"/>
    </row>
    <row r="884" spans="1:2">
      <c r="A884" s="136"/>
      <c r="B884" s="136"/>
    </row>
    <row r="885" spans="1:2">
      <c r="A885" s="136"/>
      <c r="B885" s="136"/>
    </row>
    <row r="886" spans="1:2">
      <c r="A886" s="136"/>
      <c r="B886" s="136"/>
    </row>
    <row r="887" spans="1:2">
      <c r="A887" s="136"/>
      <c r="B887" s="136"/>
    </row>
    <row r="888" spans="1:2">
      <c r="A888" s="136"/>
      <c r="B888" s="136"/>
    </row>
    <row r="889" spans="1:2">
      <c r="A889" s="136"/>
      <c r="B889" s="136"/>
    </row>
    <row r="890" spans="1:2">
      <c r="A890" s="136"/>
      <c r="B890" s="136"/>
    </row>
    <row r="891" spans="1:2">
      <c r="A891" s="136"/>
      <c r="B891" s="136"/>
    </row>
    <row r="892" spans="1:2">
      <c r="A892" s="136"/>
      <c r="B892" s="136"/>
    </row>
    <row r="893" spans="1:2">
      <c r="A893" s="136"/>
      <c r="B893" s="136"/>
    </row>
    <row r="894" spans="1:2">
      <c r="A894" s="136"/>
      <c r="B894" s="136"/>
    </row>
    <row r="895" spans="1:2">
      <c r="A895" s="136"/>
      <c r="B895" s="136"/>
    </row>
    <row r="896" spans="1:2">
      <c r="A896" s="136"/>
      <c r="B896" s="136"/>
    </row>
    <row r="897" spans="1:2">
      <c r="A897" s="136"/>
      <c r="B897" s="136"/>
    </row>
    <row r="898" spans="1:2">
      <c r="A898" s="136"/>
      <c r="B898" s="136"/>
    </row>
    <row r="899" spans="1:2">
      <c r="A899" s="136"/>
      <c r="B899" s="136"/>
    </row>
    <row r="900" spans="1:2">
      <c r="A900" s="136"/>
      <c r="B900" s="136"/>
    </row>
    <row r="901" spans="1:2">
      <c r="A901" s="136"/>
      <c r="B901" s="136"/>
    </row>
    <row r="902" spans="1:2">
      <c r="A902" s="136"/>
      <c r="B902" s="136"/>
    </row>
    <row r="903" spans="1:2">
      <c r="A903" s="136"/>
      <c r="B903" s="136"/>
    </row>
    <row r="904" spans="1:2">
      <c r="A904" s="136"/>
      <c r="B904" s="136"/>
    </row>
    <row r="905" spans="1:2">
      <c r="A905" s="136"/>
      <c r="B905" s="136"/>
    </row>
    <row r="906" spans="1:2">
      <c r="A906" s="136"/>
      <c r="B906" s="136"/>
    </row>
    <row r="907" spans="1:2">
      <c r="A907" s="136"/>
      <c r="B907" s="136"/>
    </row>
    <row r="908" spans="1:2">
      <c r="A908" s="136"/>
      <c r="B908" s="136"/>
    </row>
    <row r="909" spans="1:2">
      <c r="A909" s="136"/>
      <c r="B909" s="136"/>
    </row>
    <row r="910" spans="1:2">
      <c r="A910" s="136"/>
      <c r="B910" s="136"/>
    </row>
    <row r="911" spans="1:2">
      <c r="A911" s="136"/>
      <c r="B911" s="136"/>
    </row>
    <row r="912" spans="1:2">
      <c r="A912" s="136"/>
      <c r="B912" s="136"/>
    </row>
    <row r="913" spans="1:2">
      <c r="A913" s="136"/>
      <c r="B913" s="136"/>
    </row>
    <row r="914" spans="1:2">
      <c r="A914" s="136"/>
      <c r="B914" s="136"/>
    </row>
    <row r="915" spans="1:2">
      <c r="A915" s="136"/>
      <c r="B915" s="136"/>
    </row>
    <row r="916" spans="1:2">
      <c r="A916" s="136"/>
      <c r="B916" s="136"/>
    </row>
    <row r="917" spans="1:2">
      <c r="A917" s="136"/>
      <c r="B917" s="136"/>
    </row>
    <row r="918" spans="1:2">
      <c r="A918" s="136"/>
      <c r="B918" s="136"/>
    </row>
    <row r="919" spans="1:2">
      <c r="A919" s="136"/>
      <c r="B919" s="136"/>
    </row>
    <row r="920" spans="1:2">
      <c r="A920" s="136"/>
      <c r="B920" s="136"/>
    </row>
    <row r="921" spans="1:2">
      <c r="A921" s="136"/>
      <c r="B921" s="136"/>
    </row>
    <row r="922" spans="1:2">
      <c r="A922" s="136"/>
      <c r="B922" s="136"/>
    </row>
    <row r="923" spans="1:2">
      <c r="A923" s="136"/>
      <c r="B923" s="136"/>
    </row>
    <row r="924" spans="1:2">
      <c r="A924" s="136"/>
      <c r="B924" s="136"/>
    </row>
    <row r="925" spans="1:2">
      <c r="A925" s="136"/>
      <c r="B925" s="136"/>
    </row>
    <row r="926" spans="1:2">
      <c r="A926" s="136"/>
      <c r="B926" s="136"/>
    </row>
    <row r="927" spans="1:2">
      <c r="A927" s="136"/>
      <c r="B927" s="136"/>
    </row>
    <row r="928" spans="1:2">
      <c r="A928" s="136"/>
      <c r="B928" s="136"/>
    </row>
    <row r="929" spans="1:2">
      <c r="A929" s="136"/>
      <c r="B929" s="136"/>
    </row>
    <row r="930" spans="1:2">
      <c r="A930" s="136"/>
      <c r="B930" s="136"/>
    </row>
    <row r="931" spans="1:2">
      <c r="A931" s="136"/>
      <c r="B931" s="136"/>
    </row>
    <row r="932" spans="1:2">
      <c r="A932" s="136"/>
      <c r="B932" s="136"/>
    </row>
    <row r="933" spans="1:2">
      <c r="A933" s="136"/>
      <c r="B933" s="136"/>
    </row>
    <row r="934" spans="1:2">
      <c r="A934" s="136"/>
      <c r="B934" s="136"/>
    </row>
    <row r="935" spans="1:2">
      <c r="A935" s="136"/>
      <c r="B935" s="136"/>
    </row>
    <row r="936" spans="1:2">
      <c r="A936" s="136"/>
      <c r="B936" s="136"/>
    </row>
    <row r="937" spans="1:2">
      <c r="A937" s="136"/>
      <c r="B937" s="136"/>
    </row>
    <row r="938" spans="1:2">
      <c r="A938" s="136"/>
      <c r="B938" s="136"/>
    </row>
    <row r="939" spans="1:2">
      <c r="A939" s="136"/>
      <c r="B939" s="136"/>
    </row>
    <row r="940" spans="1:2">
      <c r="A940" s="136"/>
      <c r="B940" s="136"/>
    </row>
    <row r="941" spans="1:2">
      <c r="A941" s="136"/>
      <c r="B941" s="136"/>
    </row>
    <row r="942" spans="1:2">
      <c r="A942" s="136"/>
      <c r="B942" s="136"/>
    </row>
    <row r="943" spans="1:2">
      <c r="A943" s="136"/>
      <c r="B943" s="136"/>
    </row>
    <row r="944" spans="1:2">
      <c r="A944" s="136"/>
      <c r="B944" s="136"/>
    </row>
    <row r="945" spans="1:2">
      <c r="A945" s="136"/>
      <c r="B945" s="136"/>
    </row>
    <row r="946" spans="1:2">
      <c r="A946" s="136"/>
      <c r="B946" s="136"/>
    </row>
    <row r="947" spans="1:2">
      <c r="A947" s="136"/>
      <c r="B947" s="136"/>
    </row>
    <row r="948" spans="1:2">
      <c r="A948" s="136"/>
      <c r="B948" s="136"/>
    </row>
    <row r="949" spans="1:2">
      <c r="A949" s="136"/>
      <c r="B949" s="136"/>
    </row>
    <row r="950" spans="1:2">
      <c r="A950" s="136"/>
      <c r="B950" s="136"/>
    </row>
    <row r="951" spans="1:2">
      <c r="A951" s="136"/>
      <c r="B951" s="136"/>
    </row>
    <row r="952" spans="1:2">
      <c r="A952" s="136"/>
      <c r="B952" s="136"/>
    </row>
    <row r="953" spans="1:2">
      <c r="A953" s="136"/>
      <c r="B953" s="136"/>
    </row>
    <row r="954" spans="1:2">
      <c r="A954" s="136"/>
      <c r="B954" s="136"/>
    </row>
    <row r="955" spans="1:2">
      <c r="A955" s="136"/>
      <c r="B955" s="136"/>
    </row>
    <row r="956" spans="1:2">
      <c r="A956" s="136"/>
      <c r="B956" s="136"/>
    </row>
    <row r="957" spans="1:2">
      <c r="A957" s="136"/>
      <c r="B957" s="136"/>
    </row>
    <row r="958" spans="1:2">
      <c r="A958" s="136"/>
      <c r="B958" s="136"/>
    </row>
    <row r="959" spans="1:2">
      <c r="A959" s="136"/>
      <c r="B959" s="136"/>
    </row>
    <row r="960" spans="1:2">
      <c r="A960" s="136"/>
      <c r="B960" s="136"/>
    </row>
    <row r="961" spans="1:2">
      <c r="A961" s="136"/>
      <c r="B961" s="136"/>
    </row>
    <row r="962" spans="1:2">
      <c r="A962" s="136"/>
      <c r="B962" s="136"/>
    </row>
    <row r="963" spans="1:2">
      <c r="A963" s="136"/>
      <c r="B963" s="136"/>
    </row>
    <row r="964" spans="1:2">
      <c r="A964" s="136"/>
      <c r="B964" s="136"/>
    </row>
    <row r="965" spans="1:2">
      <c r="A965" s="136"/>
      <c r="B965" s="136"/>
    </row>
    <row r="966" spans="1:2">
      <c r="A966" s="136"/>
      <c r="B966" s="136"/>
    </row>
    <row r="967" spans="1:2">
      <c r="A967" s="136"/>
      <c r="B967" s="136"/>
    </row>
    <row r="968" spans="1:2">
      <c r="A968" s="136"/>
      <c r="B968" s="136"/>
    </row>
    <row r="969" spans="1:2">
      <c r="A969" s="136"/>
      <c r="B969" s="136"/>
    </row>
    <row r="970" spans="1:2">
      <c r="A970" s="136"/>
      <c r="B970" s="136"/>
    </row>
    <row r="971" spans="1:2">
      <c r="A971" s="136"/>
      <c r="B971" s="136"/>
    </row>
    <row r="972" spans="1:2">
      <c r="A972" s="136"/>
      <c r="B972" s="136"/>
    </row>
    <row r="973" spans="1:2">
      <c r="A973" s="136"/>
      <c r="B973" s="136"/>
    </row>
    <row r="974" spans="1:2">
      <c r="A974" s="136"/>
      <c r="B974" s="136"/>
    </row>
    <row r="975" spans="1:2">
      <c r="A975" s="136"/>
      <c r="B975" s="136"/>
    </row>
    <row r="976" spans="1:2">
      <c r="A976" s="136"/>
      <c r="B976" s="136"/>
    </row>
    <row r="977" spans="1:2">
      <c r="A977" s="136"/>
      <c r="B977" s="136"/>
    </row>
    <row r="978" spans="1:2">
      <c r="A978" s="136"/>
      <c r="B978" s="136"/>
    </row>
    <row r="979" spans="1:2">
      <c r="A979" s="136"/>
      <c r="B979" s="136"/>
    </row>
    <row r="980" spans="1:2">
      <c r="A980" s="136"/>
      <c r="B980" s="136"/>
    </row>
    <row r="981" spans="1:2">
      <c r="A981" s="136"/>
      <c r="B981" s="136"/>
    </row>
    <row r="982" spans="1:2">
      <c r="A982" s="136"/>
      <c r="B982" s="136"/>
    </row>
    <row r="983" spans="1:2">
      <c r="A983" s="136"/>
      <c r="B983" s="136"/>
    </row>
    <row r="984" spans="1:2">
      <c r="A984" s="136"/>
      <c r="B984" s="136"/>
    </row>
    <row r="985" spans="1:2">
      <c r="A985" s="136"/>
      <c r="B985" s="136"/>
    </row>
    <row r="986" spans="1:2">
      <c r="A986" s="136"/>
      <c r="B986" s="136"/>
    </row>
    <row r="987" spans="1:2">
      <c r="A987" s="136"/>
      <c r="B987" s="136"/>
    </row>
    <row r="988" spans="1:2">
      <c r="A988" s="136"/>
      <c r="B988" s="136"/>
    </row>
    <row r="989" spans="1:2">
      <c r="A989" s="136"/>
      <c r="B989" s="136"/>
    </row>
    <row r="990" spans="1:2">
      <c r="A990" s="136"/>
      <c r="B990" s="136"/>
    </row>
    <row r="991" spans="1:2">
      <c r="A991" s="136"/>
      <c r="B991" s="136"/>
    </row>
    <row r="992" spans="1:2">
      <c r="A992" s="136"/>
      <c r="B992" s="136"/>
    </row>
    <row r="993" spans="1:2">
      <c r="A993" s="136"/>
      <c r="B993" s="136"/>
    </row>
    <row r="994" spans="1:2">
      <c r="A994" s="136"/>
      <c r="B994" s="136"/>
    </row>
    <row r="995" spans="1:2">
      <c r="A995" s="136"/>
      <c r="B995" s="136"/>
    </row>
    <row r="996" spans="1:2">
      <c r="A996" s="136"/>
      <c r="B996" s="136"/>
    </row>
    <row r="997" spans="1:2">
      <c r="A997" s="136"/>
      <c r="B997" s="136"/>
    </row>
    <row r="998" spans="1:2">
      <c r="A998" s="136"/>
      <c r="B998" s="136"/>
    </row>
    <row r="999" spans="1:2">
      <c r="A999" s="136"/>
      <c r="B999" s="136"/>
    </row>
    <row r="1000" spans="1:2">
      <c r="A1000" s="136"/>
      <c r="B1000" s="1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94A6-7514-4697-A5ED-EE4B38FBFAEB}">
  <dimension ref="A1:T465"/>
  <sheetViews>
    <sheetView workbookViewId="0">
      <selection activeCell="B20" sqref="B20"/>
    </sheetView>
  </sheetViews>
  <sheetFormatPr defaultRowHeight="15"/>
  <cols>
    <col min="1" max="1" width="15.28515625" bestFit="1" customWidth="1"/>
    <col min="2" max="3" width="15.28515625" customWidth="1"/>
    <col min="4" max="4" width="7.7109375" bestFit="1" customWidth="1"/>
    <col min="5" max="5" width="21.85546875" bestFit="1" customWidth="1"/>
    <col min="6" max="6" width="6.42578125" bestFit="1" customWidth="1"/>
    <col min="7" max="7" width="15.28515625" bestFit="1" customWidth="1"/>
    <col min="8" max="8" width="15.28515625" customWidth="1"/>
    <col min="9" max="9" width="25.85546875" bestFit="1" customWidth="1"/>
    <col min="10" max="10" width="3.7109375" bestFit="1" customWidth="1"/>
    <col min="11" max="11" width="17.7109375" bestFit="1" customWidth="1"/>
    <col min="12" max="12" width="27" bestFit="1" customWidth="1"/>
    <col min="13" max="13" width="76.5703125" bestFit="1" customWidth="1"/>
    <col min="14" max="14" width="19.7109375" bestFit="1" customWidth="1"/>
    <col min="15" max="15" width="17" bestFit="1" customWidth="1"/>
    <col min="16" max="16" width="178.42578125" bestFit="1" customWidth="1"/>
    <col min="17" max="17" width="48" bestFit="1" customWidth="1"/>
    <col min="18" max="18" width="24.28515625" bestFit="1" customWidth="1"/>
    <col min="19" max="19" width="15.28515625" bestFit="1" customWidth="1"/>
    <col min="20" max="20" width="84.140625" bestFit="1" customWidth="1"/>
  </cols>
  <sheetData>
    <row r="1" spans="1:20">
      <c r="A1" s="134" t="s">
        <v>1688</v>
      </c>
      <c r="B1" s="134" t="s">
        <v>1609</v>
      </c>
      <c r="C1" s="134" t="s">
        <v>1610</v>
      </c>
      <c r="D1" s="134" t="s">
        <v>1689</v>
      </c>
      <c r="E1" s="134" t="s">
        <v>1690</v>
      </c>
      <c r="F1" s="134" t="s">
        <v>1691</v>
      </c>
      <c r="G1" s="134" t="s">
        <v>1688</v>
      </c>
      <c r="H1" s="134" t="s">
        <v>1692</v>
      </c>
      <c r="I1" s="134" t="s">
        <v>1693</v>
      </c>
      <c r="J1" s="134" t="s">
        <v>1694</v>
      </c>
      <c r="K1" s="134" t="s">
        <v>1695</v>
      </c>
      <c r="L1" s="134" t="s">
        <v>1696</v>
      </c>
      <c r="M1" s="134" t="s">
        <v>1697</v>
      </c>
      <c r="N1" s="134" t="s">
        <v>1698</v>
      </c>
      <c r="O1" s="134" t="s">
        <v>1699</v>
      </c>
      <c r="P1" s="134" t="s">
        <v>1700</v>
      </c>
      <c r="Q1" s="134" t="s">
        <v>1701</v>
      </c>
      <c r="R1" s="134" t="s">
        <v>1702</v>
      </c>
      <c r="S1" s="134" t="s">
        <v>1703</v>
      </c>
      <c r="T1" s="134" t="s">
        <v>1704</v>
      </c>
    </row>
    <row r="2" spans="1:20">
      <c r="A2" s="134" t="s">
        <v>1600</v>
      </c>
      <c r="B2" s="134">
        <v>4</v>
      </c>
      <c r="C2" s="134" t="s">
        <v>1015</v>
      </c>
      <c r="D2" s="135" t="s">
        <v>1015</v>
      </c>
      <c r="E2" s="134" t="s">
        <v>1705</v>
      </c>
      <c r="F2" s="134" t="s">
        <v>1706</v>
      </c>
      <c r="G2" s="134" t="s">
        <v>1600</v>
      </c>
      <c r="H2" s="134" t="s">
        <v>1014</v>
      </c>
      <c r="I2" s="134" t="s">
        <v>1707</v>
      </c>
      <c r="J2" s="135" t="s">
        <v>1015</v>
      </c>
      <c r="K2" s="134" t="s">
        <v>1708</v>
      </c>
      <c r="L2" s="134" t="s">
        <v>1709</v>
      </c>
      <c r="M2" s="134" t="s">
        <v>1710</v>
      </c>
      <c r="N2" s="134" t="s">
        <v>1711</v>
      </c>
      <c r="O2" s="134" t="s">
        <v>1711</v>
      </c>
      <c r="P2" s="134" t="s">
        <v>1712</v>
      </c>
      <c r="Q2" s="134" t="s">
        <v>1713</v>
      </c>
      <c r="R2" s="134" t="s">
        <v>1714</v>
      </c>
      <c r="S2" s="134" t="s">
        <v>1715</v>
      </c>
      <c r="T2" s="135" t="s">
        <v>1015</v>
      </c>
    </row>
    <row r="3" spans="1:20">
      <c r="A3" s="134" t="s">
        <v>1019</v>
      </c>
      <c r="B3">
        <v>14</v>
      </c>
      <c r="C3" s="134">
        <v>64</v>
      </c>
      <c r="D3" s="135" t="s">
        <v>1015</v>
      </c>
      <c r="E3" s="134" t="s">
        <v>1716</v>
      </c>
      <c r="F3" s="134" t="s">
        <v>1717</v>
      </c>
      <c r="G3" s="134" t="s">
        <v>1019</v>
      </c>
      <c r="H3" s="134" t="s">
        <v>1014</v>
      </c>
      <c r="I3" s="134" t="s">
        <v>1718</v>
      </c>
      <c r="J3" s="135" t="s">
        <v>1015</v>
      </c>
      <c r="K3" s="134" t="s">
        <v>1719</v>
      </c>
      <c r="L3" s="134" t="s">
        <v>1720</v>
      </c>
      <c r="M3" s="134" t="s">
        <v>1721</v>
      </c>
      <c r="N3" s="134" t="s">
        <v>1722</v>
      </c>
      <c r="O3" s="134" t="s">
        <v>1723</v>
      </c>
      <c r="P3" s="134" t="s">
        <v>1724</v>
      </c>
      <c r="Q3" s="134" t="s">
        <v>1725</v>
      </c>
      <c r="R3" s="134" t="s">
        <v>1726</v>
      </c>
      <c r="S3" s="134" t="s">
        <v>1715</v>
      </c>
      <c r="T3" s="135" t="s">
        <v>1015</v>
      </c>
    </row>
    <row r="4" spans="1:20">
      <c r="A4" s="134" t="s">
        <v>1583</v>
      </c>
      <c r="B4" s="134">
        <v>14</v>
      </c>
      <c r="C4" s="134">
        <v>64</v>
      </c>
      <c r="D4" s="135" t="s">
        <v>1015</v>
      </c>
      <c r="E4" s="135" t="s">
        <v>1015</v>
      </c>
      <c r="F4" s="134" t="s">
        <v>1717</v>
      </c>
      <c r="G4" s="134" t="s">
        <v>1583</v>
      </c>
      <c r="H4" s="134" t="s">
        <v>1014</v>
      </c>
      <c r="I4" s="135" t="s">
        <v>1727</v>
      </c>
      <c r="J4" s="135" t="s">
        <v>1015</v>
      </c>
      <c r="K4" s="134" t="s">
        <v>1728</v>
      </c>
      <c r="L4" s="134" t="s">
        <v>1729</v>
      </c>
      <c r="M4" s="134" t="s">
        <v>1730</v>
      </c>
      <c r="N4" s="134" t="s">
        <v>1731</v>
      </c>
      <c r="O4" s="134" t="s">
        <v>1731</v>
      </c>
      <c r="P4" s="134" t="s">
        <v>1732</v>
      </c>
      <c r="Q4" s="134" t="s">
        <v>1733</v>
      </c>
      <c r="R4" s="134" t="s">
        <v>1734</v>
      </c>
      <c r="S4" s="134" t="s">
        <v>1715</v>
      </c>
      <c r="T4" s="135" t="s">
        <v>1015</v>
      </c>
    </row>
    <row r="5" spans="1:20">
      <c r="A5" s="134" t="s">
        <v>1596</v>
      </c>
      <c r="B5" s="134">
        <v>35</v>
      </c>
      <c r="C5" s="134">
        <v>27</v>
      </c>
      <c r="D5" s="135" t="s">
        <v>1015</v>
      </c>
      <c r="E5" s="134" t="s">
        <v>1735</v>
      </c>
      <c r="F5" s="134" t="s">
        <v>1736</v>
      </c>
      <c r="G5" s="134" t="s">
        <v>1596</v>
      </c>
      <c r="H5" s="134" t="s">
        <v>1014</v>
      </c>
      <c r="I5" s="134" t="s">
        <v>1737</v>
      </c>
      <c r="J5" s="135" t="s">
        <v>1015</v>
      </c>
      <c r="K5" s="134" t="s">
        <v>1708</v>
      </c>
      <c r="L5" s="134" t="s">
        <v>1738</v>
      </c>
      <c r="M5" s="134" t="s">
        <v>1739</v>
      </c>
      <c r="N5" s="134" t="s">
        <v>1711</v>
      </c>
      <c r="O5" s="134" t="s">
        <v>1711</v>
      </c>
      <c r="P5" s="134" t="s">
        <v>1740</v>
      </c>
      <c r="Q5" s="134" t="s">
        <v>1741</v>
      </c>
      <c r="R5" s="134" t="s">
        <v>1742</v>
      </c>
      <c r="S5" s="134" t="s">
        <v>1715</v>
      </c>
      <c r="T5" s="135" t="s">
        <v>1015</v>
      </c>
    </row>
    <row r="6" spans="1:20">
      <c r="A6" s="134" t="s">
        <v>1599</v>
      </c>
      <c r="B6" s="134">
        <v>35</v>
      </c>
      <c r="C6" s="134">
        <v>27</v>
      </c>
      <c r="D6" s="135" t="s">
        <v>1015</v>
      </c>
      <c r="E6" s="134" t="s">
        <v>1735</v>
      </c>
      <c r="F6" s="134" t="s">
        <v>1736</v>
      </c>
      <c r="G6" s="134" t="s">
        <v>1599</v>
      </c>
      <c r="H6" s="134" t="s">
        <v>1014</v>
      </c>
      <c r="I6" s="134" t="s">
        <v>1737</v>
      </c>
      <c r="J6" s="135" t="s">
        <v>1015</v>
      </c>
      <c r="K6" s="134" t="s">
        <v>1708</v>
      </c>
      <c r="L6" s="134" t="s">
        <v>1738</v>
      </c>
      <c r="M6" s="134" t="s">
        <v>1739</v>
      </c>
      <c r="N6" s="134" t="s">
        <v>1711</v>
      </c>
      <c r="O6" s="134" t="s">
        <v>1711</v>
      </c>
      <c r="P6" s="134" t="s">
        <v>1743</v>
      </c>
      <c r="Q6" s="134" t="s">
        <v>1744</v>
      </c>
      <c r="R6" s="134" t="s">
        <v>1742</v>
      </c>
      <c r="S6" s="134" t="s">
        <v>1715</v>
      </c>
      <c r="T6" s="135" t="s">
        <v>1015</v>
      </c>
    </row>
    <row r="7" spans="1:20">
      <c r="A7" s="134" t="s">
        <v>1098</v>
      </c>
      <c r="B7" s="134">
        <v>40</v>
      </c>
      <c r="C7" s="134" t="s">
        <v>1745</v>
      </c>
      <c r="D7" s="135" t="s">
        <v>1015</v>
      </c>
      <c r="E7" s="134" t="s">
        <v>1746</v>
      </c>
      <c r="F7" s="134" t="s">
        <v>1706</v>
      </c>
      <c r="G7" s="134" t="s">
        <v>1098</v>
      </c>
      <c r="H7" s="134" t="s">
        <v>1014</v>
      </c>
      <c r="I7" s="134" t="s">
        <v>1747</v>
      </c>
      <c r="J7" s="135" t="s">
        <v>1015</v>
      </c>
      <c r="K7" s="134" t="s">
        <v>1708</v>
      </c>
      <c r="L7" s="134" t="s">
        <v>1748</v>
      </c>
      <c r="M7" s="134" t="s">
        <v>1749</v>
      </c>
      <c r="N7" s="134" t="s">
        <v>1750</v>
      </c>
      <c r="O7" s="134" t="s">
        <v>1711</v>
      </c>
      <c r="P7" s="134" t="s">
        <v>1751</v>
      </c>
      <c r="Q7" s="134" t="s">
        <v>1752</v>
      </c>
      <c r="R7" s="134" t="s">
        <v>1753</v>
      </c>
      <c r="S7" s="134" t="s">
        <v>1715</v>
      </c>
      <c r="T7" s="135" t="s">
        <v>1015</v>
      </c>
    </row>
    <row r="8" spans="1:20">
      <c r="A8" s="134" t="s">
        <v>1106</v>
      </c>
      <c r="B8" s="134">
        <v>40</v>
      </c>
      <c r="C8" s="134">
        <v>30</v>
      </c>
      <c r="D8" s="135" t="s">
        <v>1015</v>
      </c>
      <c r="E8" s="134" t="s">
        <v>1746</v>
      </c>
      <c r="F8" s="134" t="s">
        <v>1706</v>
      </c>
      <c r="G8" s="134" t="s">
        <v>1106</v>
      </c>
      <c r="H8" s="134" t="s">
        <v>1014</v>
      </c>
      <c r="I8" s="134" t="s">
        <v>1747</v>
      </c>
      <c r="J8" s="135" t="s">
        <v>1015</v>
      </c>
      <c r="K8" s="134" t="s">
        <v>1708</v>
      </c>
      <c r="L8" s="134" t="s">
        <v>1748</v>
      </c>
      <c r="M8" s="134" t="s">
        <v>1749</v>
      </c>
      <c r="N8" s="134" t="s">
        <v>1750</v>
      </c>
      <c r="O8" s="134" t="s">
        <v>1711</v>
      </c>
      <c r="P8" s="134" t="s">
        <v>1754</v>
      </c>
      <c r="Q8" s="134" t="s">
        <v>1755</v>
      </c>
      <c r="R8" s="134" t="s">
        <v>1753</v>
      </c>
      <c r="S8" s="134" t="s">
        <v>1715</v>
      </c>
      <c r="T8" s="135" t="s">
        <v>1015</v>
      </c>
    </row>
    <row r="9" spans="1:20">
      <c r="A9" s="134" t="s">
        <v>1138</v>
      </c>
      <c r="B9" s="134">
        <v>40</v>
      </c>
      <c r="C9" s="134">
        <v>41</v>
      </c>
      <c r="D9" s="135" t="s">
        <v>1015</v>
      </c>
      <c r="E9" s="134" t="s">
        <v>1756</v>
      </c>
      <c r="F9" s="134" t="s">
        <v>1717</v>
      </c>
      <c r="G9" s="134" t="s">
        <v>1138</v>
      </c>
      <c r="H9" s="134" t="s">
        <v>1014</v>
      </c>
      <c r="I9" s="134" t="s">
        <v>1757</v>
      </c>
      <c r="J9" s="135" t="s">
        <v>1015</v>
      </c>
      <c r="K9" s="134" t="s">
        <v>1708</v>
      </c>
      <c r="L9" s="134" t="s">
        <v>1738</v>
      </c>
      <c r="M9" s="134" t="s">
        <v>1758</v>
      </c>
      <c r="N9" s="134" t="s">
        <v>1711</v>
      </c>
      <c r="O9" s="134" t="s">
        <v>1711</v>
      </c>
      <c r="P9" s="134" t="s">
        <v>1759</v>
      </c>
      <c r="Q9" s="134" t="s">
        <v>1760</v>
      </c>
      <c r="R9" s="134" t="s">
        <v>1761</v>
      </c>
      <c r="S9" s="134" t="s">
        <v>1715</v>
      </c>
      <c r="T9" s="135" t="s">
        <v>1015</v>
      </c>
    </row>
    <row r="10" spans="1:20">
      <c r="A10" s="134" t="s">
        <v>1165</v>
      </c>
      <c r="B10" s="134">
        <v>40</v>
      </c>
      <c r="C10" s="134">
        <v>30</v>
      </c>
      <c r="D10" s="135" t="s">
        <v>1015</v>
      </c>
      <c r="E10" s="134" t="s">
        <v>1746</v>
      </c>
      <c r="F10" s="134" t="s">
        <v>1706</v>
      </c>
      <c r="G10" s="134" t="s">
        <v>1165</v>
      </c>
      <c r="H10" s="134" t="s">
        <v>1014</v>
      </c>
      <c r="I10" s="134" t="s">
        <v>1747</v>
      </c>
      <c r="J10" s="135" t="s">
        <v>1015</v>
      </c>
      <c r="K10" s="134" t="s">
        <v>1708</v>
      </c>
      <c r="L10" s="134" t="s">
        <v>1748</v>
      </c>
      <c r="M10" s="134" t="s">
        <v>1749</v>
      </c>
      <c r="N10" s="134" t="s">
        <v>1762</v>
      </c>
      <c r="O10" s="134" t="s">
        <v>1711</v>
      </c>
      <c r="P10" s="134" t="s">
        <v>1763</v>
      </c>
      <c r="Q10" s="134" t="s">
        <v>1764</v>
      </c>
      <c r="R10" s="134" t="s">
        <v>1753</v>
      </c>
      <c r="S10" s="134" t="s">
        <v>1715</v>
      </c>
      <c r="T10" s="135" t="s">
        <v>1015</v>
      </c>
    </row>
    <row r="11" spans="1:20">
      <c r="A11" s="134" t="s">
        <v>1166</v>
      </c>
      <c r="B11" s="134">
        <v>40</v>
      </c>
      <c r="C11" s="134">
        <v>30</v>
      </c>
      <c r="D11" s="135" t="s">
        <v>1015</v>
      </c>
      <c r="E11" s="134" t="s">
        <v>1746</v>
      </c>
      <c r="F11" s="134" t="s">
        <v>1706</v>
      </c>
      <c r="G11" s="134" t="s">
        <v>1166</v>
      </c>
      <c r="H11" s="134" t="s">
        <v>1014</v>
      </c>
      <c r="I11" s="134" t="s">
        <v>1747</v>
      </c>
      <c r="J11" s="135" t="s">
        <v>1015</v>
      </c>
      <c r="K11" s="134" t="s">
        <v>1708</v>
      </c>
      <c r="L11" s="134" t="s">
        <v>1748</v>
      </c>
      <c r="M11" s="134" t="s">
        <v>1749</v>
      </c>
      <c r="N11" s="134" t="s">
        <v>1762</v>
      </c>
      <c r="O11" s="134" t="s">
        <v>1711</v>
      </c>
      <c r="P11" s="134" t="s">
        <v>1765</v>
      </c>
      <c r="Q11" s="134" t="s">
        <v>1766</v>
      </c>
      <c r="R11" s="134" t="s">
        <v>1753</v>
      </c>
      <c r="S11" s="134" t="s">
        <v>1715</v>
      </c>
      <c r="T11" s="135" t="s">
        <v>1015</v>
      </c>
    </row>
    <row r="12" spans="1:20">
      <c r="A12" s="134" t="s">
        <v>1439</v>
      </c>
      <c r="B12" s="134">
        <v>40</v>
      </c>
      <c r="C12" s="134">
        <v>41</v>
      </c>
      <c r="D12" s="135" t="s">
        <v>1015</v>
      </c>
      <c r="E12" s="134" t="s">
        <v>1756</v>
      </c>
      <c r="F12" s="134" t="s">
        <v>1717</v>
      </c>
      <c r="G12" s="134" t="s">
        <v>1439</v>
      </c>
      <c r="H12" s="134" t="s">
        <v>1014</v>
      </c>
      <c r="I12" s="134" t="s">
        <v>1757</v>
      </c>
      <c r="J12" s="135" t="s">
        <v>1015</v>
      </c>
      <c r="K12" s="134" t="s">
        <v>1708</v>
      </c>
      <c r="L12" s="134" t="s">
        <v>1738</v>
      </c>
      <c r="M12" s="134" t="s">
        <v>1758</v>
      </c>
      <c r="N12" s="134" t="s">
        <v>1711</v>
      </c>
      <c r="O12" s="134" t="s">
        <v>1711</v>
      </c>
      <c r="P12" s="134" t="s">
        <v>1767</v>
      </c>
      <c r="Q12" s="134" t="s">
        <v>1768</v>
      </c>
      <c r="R12" s="134" t="s">
        <v>1761</v>
      </c>
      <c r="S12" s="134" t="s">
        <v>1715</v>
      </c>
      <c r="T12" s="135" t="s">
        <v>1015</v>
      </c>
    </row>
    <row r="13" spans="1:20">
      <c r="A13" s="134" t="s">
        <v>1474</v>
      </c>
      <c r="B13" s="134">
        <v>40</v>
      </c>
      <c r="C13" s="134">
        <v>30</v>
      </c>
      <c r="D13" s="135" t="s">
        <v>1015</v>
      </c>
      <c r="E13" s="134" t="s">
        <v>1746</v>
      </c>
      <c r="F13" s="134" t="s">
        <v>1706</v>
      </c>
      <c r="G13" s="134" t="s">
        <v>1474</v>
      </c>
      <c r="H13" s="134" t="s">
        <v>1014</v>
      </c>
      <c r="I13" s="134" t="s">
        <v>1747</v>
      </c>
      <c r="J13" s="135" t="s">
        <v>1015</v>
      </c>
      <c r="K13" s="134" t="s">
        <v>1708</v>
      </c>
      <c r="L13" s="134" t="s">
        <v>1748</v>
      </c>
      <c r="M13" s="134" t="s">
        <v>1749</v>
      </c>
      <c r="N13" s="134" t="s">
        <v>1750</v>
      </c>
      <c r="O13" s="134" t="s">
        <v>1711</v>
      </c>
      <c r="P13" s="134" t="s">
        <v>1769</v>
      </c>
      <c r="Q13" s="134" t="s">
        <v>1770</v>
      </c>
      <c r="R13" s="134" t="s">
        <v>1753</v>
      </c>
      <c r="S13" s="134" t="s">
        <v>1715</v>
      </c>
      <c r="T13" s="135" t="s">
        <v>1015</v>
      </c>
    </row>
    <row r="14" spans="1:20">
      <c r="A14" s="134" t="s">
        <v>1602</v>
      </c>
      <c r="B14" s="134"/>
      <c r="C14" s="134"/>
      <c r="D14" s="135" t="s">
        <v>1015</v>
      </c>
      <c r="E14" s="134" t="s">
        <v>1771</v>
      </c>
      <c r="F14" s="134" t="s">
        <v>1772</v>
      </c>
      <c r="G14" s="134" t="s">
        <v>1602</v>
      </c>
      <c r="H14" s="134" t="s">
        <v>1014</v>
      </c>
      <c r="I14" s="134" t="s">
        <v>1773</v>
      </c>
      <c r="J14" s="135" t="s">
        <v>1015</v>
      </c>
      <c r="K14" s="134" t="s">
        <v>1708</v>
      </c>
      <c r="L14" s="134" t="s">
        <v>1774</v>
      </c>
      <c r="M14" s="134" t="s">
        <v>1775</v>
      </c>
      <c r="N14" s="134" t="s">
        <v>1776</v>
      </c>
      <c r="O14" s="134" t="s">
        <v>1711</v>
      </c>
      <c r="P14" s="134" t="s">
        <v>1777</v>
      </c>
      <c r="Q14" s="134" t="s">
        <v>1778</v>
      </c>
      <c r="R14" s="134" t="s">
        <v>1779</v>
      </c>
      <c r="S14" s="134" t="s">
        <v>1715</v>
      </c>
      <c r="T14" s="135" t="s">
        <v>1015</v>
      </c>
    </row>
    <row r="15" spans="1:20">
      <c r="A15" s="134" t="s">
        <v>1017</v>
      </c>
      <c r="B15" s="134" t="s">
        <v>1780</v>
      </c>
      <c r="C15" s="134">
        <v>41</v>
      </c>
      <c r="D15" s="135" t="s">
        <v>1015</v>
      </c>
      <c r="E15" s="134" t="s">
        <v>1781</v>
      </c>
      <c r="F15" s="134" t="s">
        <v>1782</v>
      </c>
      <c r="G15" s="134" t="s">
        <v>1017</v>
      </c>
      <c r="H15" s="134" t="s">
        <v>1014</v>
      </c>
      <c r="I15" s="134" t="s">
        <v>1783</v>
      </c>
      <c r="J15" s="135" t="s">
        <v>1015</v>
      </c>
      <c r="K15" s="134" t="s">
        <v>1708</v>
      </c>
      <c r="L15" s="134" t="s">
        <v>1738</v>
      </c>
      <c r="M15" s="134" t="s">
        <v>1784</v>
      </c>
      <c r="N15" s="134" t="s">
        <v>1711</v>
      </c>
      <c r="O15" s="134" t="s">
        <v>1711</v>
      </c>
      <c r="P15" s="134" t="s">
        <v>1785</v>
      </c>
      <c r="Q15" s="134" t="s">
        <v>1786</v>
      </c>
      <c r="R15" s="134" t="s">
        <v>1787</v>
      </c>
      <c r="S15" s="134" t="s">
        <v>1715</v>
      </c>
      <c r="T15" s="135" t="s">
        <v>1015</v>
      </c>
    </row>
    <row r="16" spans="1:20">
      <c r="A16" s="134" t="s">
        <v>1021</v>
      </c>
      <c r="B16" s="134" t="s">
        <v>1788</v>
      </c>
      <c r="C16" s="134">
        <v>27</v>
      </c>
      <c r="D16" s="135" t="s">
        <v>1015</v>
      </c>
      <c r="E16" s="134" t="s">
        <v>1716</v>
      </c>
      <c r="F16" s="134" t="s">
        <v>1717</v>
      </c>
      <c r="G16" s="134" t="s">
        <v>1021</v>
      </c>
      <c r="H16" s="134" t="s">
        <v>1014</v>
      </c>
      <c r="I16" s="134" t="s">
        <v>1718</v>
      </c>
      <c r="J16" s="135" t="s">
        <v>1015</v>
      </c>
      <c r="K16" s="134" t="s">
        <v>1708</v>
      </c>
      <c r="L16" s="134" t="s">
        <v>1738</v>
      </c>
      <c r="M16" s="134" t="s">
        <v>1789</v>
      </c>
      <c r="N16" s="134" t="s">
        <v>1711</v>
      </c>
      <c r="O16" s="134" t="s">
        <v>1711</v>
      </c>
      <c r="P16" s="134" t="s">
        <v>1790</v>
      </c>
      <c r="Q16" s="134" t="s">
        <v>1791</v>
      </c>
      <c r="R16" s="134" t="s">
        <v>1792</v>
      </c>
      <c r="S16" s="134" t="s">
        <v>1715</v>
      </c>
      <c r="T16" s="135" t="s">
        <v>1015</v>
      </c>
    </row>
    <row r="17" spans="1:20">
      <c r="A17" s="134" t="s">
        <v>1009</v>
      </c>
      <c r="B17" s="134"/>
      <c r="C17" s="134"/>
      <c r="D17" s="135" t="s">
        <v>1015</v>
      </c>
      <c r="E17" s="134" t="s">
        <v>1793</v>
      </c>
      <c r="F17" s="134" t="s">
        <v>1794</v>
      </c>
      <c r="G17" s="134" t="s">
        <v>1009</v>
      </c>
      <c r="H17" s="134" t="s">
        <v>1014</v>
      </c>
      <c r="I17" s="134" t="s">
        <v>1795</v>
      </c>
      <c r="J17" s="135" t="s">
        <v>1015</v>
      </c>
      <c r="K17" s="134" t="s">
        <v>1708</v>
      </c>
      <c r="L17" s="134" t="s">
        <v>1796</v>
      </c>
      <c r="M17" s="134" t="s">
        <v>1797</v>
      </c>
      <c r="N17" s="134" t="s">
        <v>1711</v>
      </c>
      <c r="O17" s="134" t="s">
        <v>1798</v>
      </c>
      <c r="P17" s="134" t="s">
        <v>1799</v>
      </c>
      <c r="Q17" s="134" t="s">
        <v>1800</v>
      </c>
      <c r="R17" s="134" t="s">
        <v>1801</v>
      </c>
      <c r="S17" s="134" t="s">
        <v>1715</v>
      </c>
      <c r="T17" s="135" t="s">
        <v>1015</v>
      </c>
    </row>
    <row r="18" spans="1:20">
      <c r="A18" s="134" t="s">
        <v>1022</v>
      </c>
      <c r="B18" s="134"/>
      <c r="C18" s="134"/>
      <c r="D18" s="135" t="s">
        <v>1015</v>
      </c>
      <c r="E18" s="134" t="s">
        <v>1781</v>
      </c>
      <c r="F18" s="134" t="s">
        <v>1802</v>
      </c>
      <c r="G18" s="134" t="s">
        <v>1022</v>
      </c>
      <c r="H18" s="134" t="s">
        <v>1014</v>
      </c>
      <c r="I18" s="134" t="s">
        <v>1803</v>
      </c>
      <c r="J18" s="135" t="s">
        <v>1015</v>
      </c>
      <c r="K18" s="134" t="s">
        <v>1708</v>
      </c>
      <c r="L18" s="134" t="s">
        <v>1774</v>
      </c>
      <c r="M18" s="134" t="s">
        <v>1804</v>
      </c>
      <c r="N18" s="134" t="s">
        <v>1805</v>
      </c>
      <c r="O18" s="134" t="s">
        <v>1711</v>
      </c>
      <c r="P18" s="134" t="s">
        <v>1806</v>
      </c>
      <c r="Q18" s="134" t="s">
        <v>1807</v>
      </c>
      <c r="R18" s="134" t="s">
        <v>1808</v>
      </c>
      <c r="S18" s="134" t="s">
        <v>1715</v>
      </c>
      <c r="T18" s="135" t="s">
        <v>1015</v>
      </c>
    </row>
    <row r="19" spans="1:20">
      <c r="A19" s="134" t="s">
        <v>1024</v>
      </c>
      <c r="B19" s="134"/>
      <c r="C19" s="134"/>
      <c r="D19" s="135" t="s">
        <v>1015</v>
      </c>
      <c r="E19" s="134" t="s">
        <v>1716</v>
      </c>
      <c r="F19" s="134" t="s">
        <v>1717</v>
      </c>
      <c r="G19" s="134" t="s">
        <v>1024</v>
      </c>
      <c r="H19" s="134" t="s">
        <v>1014</v>
      </c>
      <c r="I19" s="134" t="s">
        <v>1718</v>
      </c>
      <c r="J19" s="135" t="s">
        <v>1015</v>
      </c>
      <c r="K19" s="134" t="s">
        <v>1708</v>
      </c>
      <c r="L19" s="134" t="s">
        <v>1738</v>
      </c>
      <c r="M19" s="134" t="s">
        <v>1789</v>
      </c>
      <c r="N19" s="134" t="s">
        <v>1711</v>
      </c>
      <c r="O19" s="134" t="s">
        <v>1711</v>
      </c>
      <c r="P19" s="134" t="s">
        <v>1809</v>
      </c>
      <c r="Q19" s="134" t="s">
        <v>1810</v>
      </c>
      <c r="R19" s="134" t="s">
        <v>1792</v>
      </c>
      <c r="S19" s="134" t="s">
        <v>1715</v>
      </c>
      <c r="T19" s="135" t="s">
        <v>1015</v>
      </c>
    </row>
    <row r="20" spans="1:20">
      <c r="A20" s="134" t="s">
        <v>1026</v>
      </c>
      <c r="B20" s="134"/>
      <c r="C20" s="134"/>
      <c r="D20" s="135" t="s">
        <v>1015</v>
      </c>
      <c r="E20" s="134" t="s">
        <v>1746</v>
      </c>
      <c r="F20" s="134" t="s">
        <v>1706</v>
      </c>
      <c r="G20" s="134" t="s">
        <v>1026</v>
      </c>
      <c r="H20" s="134" t="s">
        <v>1014</v>
      </c>
      <c r="I20" s="134" t="s">
        <v>1747</v>
      </c>
      <c r="J20" s="135" t="s">
        <v>1015</v>
      </c>
      <c r="K20" s="134" t="s">
        <v>1708</v>
      </c>
      <c r="L20" s="134" t="s">
        <v>1811</v>
      </c>
      <c r="M20" s="134" t="s">
        <v>1749</v>
      </c>
      <c r="N20" s="134" t="s">
        <v>1812</v>
      </c>
      <c r="O20" s="134" t="s">
        <v>1711</v>
      </c>
      <c r="P20" s="134" t="s">
        <v>1813</v>
      </c>
      <c r="Q20" s="134" t="s">
        <v>1814</v>
      </c>
      <c r="R20" s="134" t="s">
        <v>1753</v>
      </c>
      <c r="S20" s="134" t="s">
        <v>1715</v>
      </c>
      <c r="T20" s="135" t="s">
        <v>1015</v>
      </c>
    </row>
    <row r="21" spans="1:20">
      <c r="A21" s="134" t="s">
        <v>1028</v>
      </c>
      <c r="B21" s="134"/>
      <c r="C21" s="134"/>
      <c r="D21" s="135" t="s">
        <v>1015</v>
      </c>
      <c r="E21" s="134" t="s">
        <v>1746</v>
      </c>
      <c r="F21" s="134" t="s">
        <v>1706</v>
      </c>
      <c r="G21" s="134" t="s">
        <v>1028</v>
      </c>
      <c r="H21" s="134" t="s">
        <v>1014</v>
      </c>
      <c r="I21" s="134" t="s">
        <v>1747</v>
      </c>
      <c r="J21" s="135" t="s">
        <v>1015</v>
      </c>
      <c r="K21" s="134" t="s">
        <v>1708</v>
      </c>
      <c r="L21" s="134" t="s">
        <v>1748</v>
      </c>
      <c r="M21" s="134" t="s">
        <v>1749</v>
      </c>
      <c r="N21" s="134" t="s">
        <v>1750</v>
      </c>
      <c r="O21" s="134" t="s">
        <v>1711</v>
      </c>
      <c r="P21" s="134" t="s">
        <v>1815</v>
      </c>
      <c r="Q21" s="134" t="s">
        <v>1816</v>
      </c>
      <c r="R21" s="134" t="s">
        <v>1753</v>
      </c>
      <c r="S21" s="134" t="s">
        <v>1715</v>
      </c>
      <c r="T21" s="135" t="s">
        <v>1015</v>
      </c>
    </row>
    <row r="22" spans="1:20">
      <c r="A22" s="134" t="s">
        <v>1030</v>
      </c>
      <c r="B22" s="134"/>
      <c r="C22" s="134"/>
      <c r="D22" s="135" t="s">
        <v>1015</v>
      </c>
      <c r="E22" s="134" t="s">
        <v>1746</v>
      </c>
      <c r="F22" s="134" t="s">
        <v>1706</v>
      </c>
      <c r="G22" s="134" t="s">
        <v>1030</v>
      </c>
      <c r="H22" s="134" t="s">
        <v>1014</v>
      </c>
      <c r="I22" s="134" t="s">
        <v>1747</v>
      </c>
      <c r="J22" s="135" t="s">
        <v>1015</v>
      </c>
      <c r="K22" s="134" t="s">
        <v>1708</v>
      </c>
      <c r="L22" s="134" t="s">
        <v>1748</v>
      </c>
      <c r="M22" s="134" t="s">
        <v>1749</v>
      </c>
      <c r="N22" s="134" t="s">
        <v>1817</v>
      </c>
      <c r="O22" s="134" t="s">
        <v>1711</v>
      </c>
      <c r="P22" s="134" t="s">
        <v>1818</v>
      </c>
      <c r="Q22" s="134" t="s">
        <v>1819</v>
      </c>
      <c r="R22" s="134" t="s">
        <v>1820</v>
      </c>
      <c r="S22" s="134" t="s">
        <v>1715</v>
      </c>
      <c r="T22" s="135" t="s">
        <v>1015</v>
      </c>
    </row>
    <row r="23" spans="1:20">
      <c r="A23" s="134" t="s">
        <v>1031</v>
      </c>
      <c r="B23" s="134"/>
      <c r="C23" s="134"/>
      <c r="D23" s="135" t="s">
        <v>1015</v>
      </c>
      <c r="E23" s="135" t="s">
        <v>1015</v>
      </c>
      <c r="F23" s="134" t="s">
        <v>1821</v>
      </c>
      <c r="G23" s="134" t="s">
        <v>1031</v>
      </c>
      <c r="H23" s="134" t="s">
        <v>1014</v>
      </c>
      <c r="I23" s="135" t="s">
        <v>1822</v>
      </c>
      <c r="J23" s="135" t="s">
        <v>1015</v>
      </c>
      <c r="K23" s="134" t="s">
        <v>1728</v>
      </c>
      <c r="L23" s="134" t="s">
        <v>1729</v>
      </c>
      <c r="M23" s="134" t="s">
        <v>1823</v>
      </c>
      <c r="N23" s="134" t="s">
        <v>1731</v>
      </c>
      <c r="O23" s="134" t="s">
        <v>1731</v>
      </c>
      <c r="P23" s="134" t="s">
        <v>1824</v>
      </c>
      <c r="Q23" s="134" t="s">
        <v>1825</v>
      </c>
      <c r="R23" s="134" t="s">
        <v>1826</v>
      </c>
      <c r="S23" s="134" t="s">
        <v>1715</v>
      </c>
      <c r="T23" s="135" t="s">
        <v>1015</v>
      </c>
    </row>
    <row r="24" spans="1:20">
      <c r="A24" s="134" t="s">
        <v>1033</v>
      </c>
      <c r="B24" s="134"/>
      <c r="C24" s="134"/>
      <c r="D24" s="135" t="s">
        <v>1015</v>
      </c>
      <c r="E24" s="134" t="s">
        <v>1716</v>
      </c>
      <c r="F24" s="134" t="s">
        <v>1717</v>
      </c>
      <c r="G24" s="134" t="s">
        <v>1033</v>
      </c>
      <c r="H24" s="134" t="s">
        <v>1014</v>
      </c>
      <c r="I24" s="134" t="s">
        <v>1718</v>
      </c>
      <c r="J24" s="135" t="s">
        <v>1015</v>
      </c>
      <c r="K24" s="134" t="s">
        <v>1708</v>
      </c>
      <c r="L24" s="134" t="s">
        <v>1738</v>
      </c>
      <c r="M24" s="134" t="s">
        <v>1789</v>
      </c>
      <c r="N24" s="134" t="s">
        <v>1711</v>
      </c>
      <c r="O24" s="134" t="s">
        <v>1711</v>
      </c>
      <c r="P24" s="134" t="s">
        <v>1827</v>
      </c>
      <c r="Q24" s="134" t="s">
        <v>1828</v>
      </c>
      <c r="R24" s="134" t="s">
        <v>1792</v>
      </c>
      <c r="S24" s="134" t="s">
        <v>1715</v>
      </c>
      <c r="T24" s="135" t="s">
        <v>1015</v>
      </c>
    </row>
    <row r="25" spans="1:20">
      <c r="A25" s="134" t="s">
        <v>1035</v>
      </c>
      <c r="B25" s="134"/>
      <c r="C25" s="134"/>
      <c r="D25" s="135" t="s">
        <v>1015</v>
      </c>
      <c r="E25" s="134" t="s">
        <v>1829</v>
      </c>
      <c r="F25" s="134" t="s">
        <v>1772</v>
      </c>
      <c r="G25" s="134" t="s">
        <v>1035</v>
      </c>
      <c r="H25" s="134" t="s">
        <v>1014</v>
      </c>
      <c r="I25" s="134" t="s">
        <v>1830</v>
      </c>
      <c r="J25" s="135" t="s">
        <v>1015</v>
      </c>
      <c r="K25" s="134" t="s">
        <v>1708</v>
      </c>
      <c r="L25" s="134" t="s">
        <v>1738</v>
      </c>
      <c r="M25" s="134" t="s">
        <v>1831</v>
      </c>
      <c r="N25" s="134" t="s">
        <v>1711</v>
      </c>
      <c r="O25" s="134" t="s">
        <v>1711</v>
      </c>
      <c r="P25" s="134" t="s">
        <v>1832</v>
      </c>
      <c r="Q25" s="134" t="s">
        <v>1833</v>
      </c>
      <c r="R25" s="134" t="s">
        <v>1834</v>
      </c>
      <c r="S25" s="134" t="s">
        <v>1715</v>
      </c>
      <c r="T25" s="135" t="s">
        <v>1015</v>
      </c>
    </row>
    <row r="26" spans="1:20">
      <c r="A26" s="134" t="s">
        <v>1037</v>
      </c>
      <c r="B26" s="134"/>
      <c r="C26" s="134"/>
      <c r="D26" s="135" t="s">
        <v>1015</v>
      </c>
      <c r="E26" s="134" t="s">
        <v>1746</v>
      </c>
      <c r="F26" s="134" t="s">
        <v>1772</v>
      </c>
      <c r="G26" s="134" t="s">
        <v>1037</v>
      </c>
      <c r="H26" s="134" t="s">
        <v>1014</v>
      </c>
      <c r="I26" s="134" t="s">
        <v>1835</v>
      </c>
      <c r="J26" s="135" t="s">
        <v>1015</v>
      </c>
      <c r="K26" s="134" t="s">
        <v>1708</v>
      </c>
      <c r="L26" s="134" t="s">
        <v>1748</v>
      </c>
      <c r="M26" s="134" t="s">
        <v>1836</v>
      </c>
      <c r="N26" s="134" t="s">
        <v>1750</v>
      </c>
      <c r="O26" s="134" t="s">
        <v>1711</v>
      </c>
      <c r="P26" s="134" t="s">
        <v>1837</v>
      </c>
      <c r="Q26" s="134" t="s">
        <v>1838</v>
      </c>
      <c r="R26" s="134" t="s">
        <v>1839</v>
      </c>
      <c r="S26" s="134" t="s">
        <v>1715</v>
      </c>
      <c r="T26" s="135" t="s">
        <v>1015</v>
      </c>
    </row>
    <row r="27" spans="1:20">
      <c r="A27" s="134" t="s">
        <v>1039</v>
      </c>
      <c r="B27" s="134"/>
      <c r="C27" s="134"/>
      <c r="D27" s="135" t="s">
        <v>1015</v>
      </c>
      <c r="E27" s="135" t="s">
        <v>1015</v>
      </c>
      <c r="F27" s="134" t="s">
        <v>1782</v>
      </c>
      <c r="G27" s="134" t="s">
        <v>1039</v>
      </c>
      <c r="H27" s="134" t="s">
        <v>1014</v>
      </c>
      <c r="I27" s="135" t="s">
        <v>1840</v>
      </c>
      <c r="J27" s="135" t="s">
        <v>1015</v>
      </c>
      <c r="K27" s="134" t="s">
        <v>1728</v>
      </c>
      <c r="L27" s="134" t="s">
        <v>1841</v>
      </c>
      <c r="M27" s="134" t="s">
        <v>1842</v>
      </c>
      <c r="N27" s="134" t="s">
        <v>1731</v>
      </c>
      <c r="O27" s="134" t="s">
        <v>1843</v>
      </c>
      <c r="P27" s="134" t="s">
        <v>1844</v>
      </c>
      <c r="Q27" s="134" t="s">
        <v>1845</v>
      </c>
      <c r="R27" s="134" t="s">
        <v>1846</v>
      </c>
      <c r="S27" s="134" t="s">
        <v>1715</v>
      </c>
      <c r="T27" s="135" t="s">
        <v>1015</v>
      </c>
    </row>
    <row r="28" spans="1:20">
      <c r="A28" s="134" t="s">
        <v>1041</v>
      </c>
      <c r="B28" s="134"/>
      <c r="C28" s="134"/>
      <c r="D28" s="135" t="s">
        <v>1015</v>
      </c>
      <c r="E28" s="134" t="s">
        <v>1716</v>
      </c>
      <c r="F28" s="134" t="s">
        <v>1717</v>
      </c>
      <c r="G28" s="134" t="s">
        <v>1041</v>
      </c>
      <c r="H28" s="134" t="s">
        <v>1014</v>
      </c>
      <c r="I28" s="134" t="s">
        <v>1718</v>
      </c>
      <c r="J28" s="135" t="s">
        <v>1015</v>
      </c>
      <c r="K28" s="134" t="s">
        <v>1708</v>
      </c>
      <c r="L28" s="134" t="s">
        <v>1738</v>
      </c>
      <c r="M28" s="134" t="s">
        <v>1789</v>
      </c>
      <c r="N28" s="134" t="s">
        <v>1711</v>
      </c>
      <c r="O28" s="134" t="s">
        <v>1711</v>
      </c>
      <c r="P28" s="134" t="s">
        <v>1847</v>
      </c>
      <c r="Q28" s="134" t="s">
        <v>1848</v>
      </c>
      <c r="R28" s="134" t="s">
        <v>1792</v>
      </c>
      <c r="S28" s="134" t="s">
        <v>1715</v>
      </c>
      <c r="T28" s="135" t="s">
        <v>1015</v>
      </c>
    </row>
    <row r="29" spans="1:20">
      <c r="A29" s="134" t="s">
        <v>1043</v>
      </c>
      <c r="B29" s="134"/>
      <c r="C29" s="134"/>
      <c r="D29" s="135" t="s">
        <v>1015</v>
      </c>
      <c r="E29" s="134" t="s">
        <v>1849</v>
      </c>
      <c r="F29" s="134" t="s">
        <v>1850</v>
      </c>
      <c r="G29" s="134" t="s">
        <v>1043</v>
      </c>
      <c r="H29" s="134" t="s">
        <v>1014</v>
      </c>
      <c r="I29" s="134" t="s">
        <v>1851</v>
      </c>
      <c r="J29" s="135" t="s">
        <v>1015</v>
      </c>
      <c r="K29" s="134" t="s">
        <v>1708</v>
      </c>
      <c r="L29" s="134" t="s">
        <v>1852</v>
      </c>
      <c r="M29" s="134" t="s">
        <v>1853</v>
      </c>
      <c r="N29" s="134" t="s">
        <v>1854</v>
      </c>
      <c r="O29" s="134" t="s">
        <v>1711</v>
      </c>
      <c r="P29" s="134" t="s">
        <v>1855</v>
      </c>
      <c r="Q29" s="134" t="s">
        <v>1856</v>
      </c>
      <c r="R29" s="134" t="s">
        <v>1857</v>
      </c>
      <c r="S29" s="134" t="s">
        <v>1715</v>
      </c>
      <c r="T29" s="134" t="s">
        <v>1858</v>
      </c>
    </row>
    <row r="30" spans="1:20">
      <c r="A30" s="134" t="s">
        <v>1045</v>
      </c>
      <c r="B30" s="134"/>
      <c r="C30" s="134"/>
      <c r="D30" s="135" t="s">
        <v>1015</v>
      </c>
      <c r="E30" s="134" t="s">
        <v>1859</v>
      </c>
      <c r="F30" s="134" t="s">
        <v>1772</v>
      </c>
      <c r="G30" s="134" t="s">
        <v>1045</v>
      </c>
      <c r="H30" s="134" t="s">
        <v>1014</v>
      </c>
      <c r="I30" s="134" t="s">
        <v>1860</v>
      </c>
      <c r="J30" s="135" t="s">
        <v>1015</v>
      </c>
      <c r="K30" s="134" t="s">
        <v>1708</v>
      </c>
      <c r="L30" s="134" t="s">
        <v>1861</v>
      </c>
      <c r="M30" s="134" t="s">
        <v>1862</v>
      </c>
      <c r="N30" s="134" t="s">
        <v>1863</v>
      </c>
      <c r="O30" s="134" t="s">
        <v>1711</v>
      </c>
      <c r="P30" s="134" t="s">
        <v>1864</v>
      </c>
      <c r="Q30" s="134" t="s">
        <v>1865</v>
      </c>
      <c r="R30" s="134" t="s">
        <v>1866</v>
      </c>
      <c r="S30" s="134" t="s">
        <v>1715</v>
      </c>
      <c r="T30" s="135" t="s">
        <v>1015</v>
      </c>
    </row>
    <row r="31" spans="1:20">
      <c r="A31" s="134" t="s">
        <v>1047</v>
      </c>
      <c r="B31" s="134"/>
      <c r="C31" s="134"/>
      <c r="D31" s="135" t="s">
        <v>1015</v>
      </c>
      <c r="E31" s="134" t="s">
        <v>1867</v>
      </c>
      <c r="F31" s="134" t="s">
        <v>1850</v>
      </c>
      <c r="G31" s="134" t="s">
        <v>1047</v>
      </c>
      <c r="H31" s="134" t="s">
        <v>1014</v>
      </c>
      <c r="I31" s="134" t="s">
        <v>1868</v>
      </c>
      <c r="J31" s="135" t="s">
        <v>1015</v>
      </c>
      <c r="K31" s="134" t="s">
        <v>1708</v>
      </c>
      <c r="L31" s="134" t="s">
        <v>1709</v>
      </c>
      <c r="M31" s="134" t="s">
        <v>1869</v>
      </c>
      <c r="N31" s="134" t="s">
        <v>1711</v>
      </c>
      <c r="O31" s="134" t="s">
        <v>1711</v>
      </c>
      <c r="P31" s="134" t="s">
        <v>1870</v>
      </c>
      <c r="Q31" s="134" t="s">
        <v>1871</v>
      </c>
      <c r="R31" s="134" t="s">
        <v>1872</v>
      </c>
      <c r="S31" s="134" t="s">
        <v>1715</v>
      </c>
      <c r="T31" s="135" t="s">
        <v>1015</v>
      </c>
    </row>
    <row r="32" spans="1:20">
      <c r="A32" s="134" t="s">
        <v>1049</v>
      </c>
      <c r="B32" s="134"/>
      <c r="C32" s="134"/>
      <c r="D32" s="135" t="s">
        <v>1015</v>
      </c>
      <c r="E32" s="134" t="s">
        <v>1746</v>
      </c>
      <c r="F32" s="134" t="s">
        <v>1706</v>
      </c>
      <c r="G32" s="134" t="s">
        <v>1049</v>
      </c>
      <c r="H32" s="134" t="s">
        <v>1014</v>
      </c>
      <c r="I32" s="134" t="s">
        <v>1747</v>
      </c>
      <c r="J32" s="135" t="s">
        <v>1015</v>
      </c>
      <c r="K32" s="134" t="s">
        <v>1708</v>
      </c>
      <c r="L32" s="134" t="s">
        <v>1748</v>
      </c>
      <c r="M32" s="134" t="s">
        <v>1749</v>
      </c>
      <c r="N32" s="134" t="s">
        <v>1750</v>
      </c>
      <c r="O32" s="134" t="s">
        <v>1711</v>
      </c>
      <c r="P32" s="134" t="s">
        <v>1873</v>
      </c>
      <c r="Q32" s="134" t="s">
        <v>1874</v>
      </c>
      <c r="R32" s="134" t="s">
        <v>1753</v>
      </c>
      <c r="S32" s="134" t="s">
        <v>1715</v>
      </c>
      <c r="T32" s="135" t="s">
        <v>1015</v>
      </c>
    </row>
    <row r="33" spans="1:20">
      <c r="A33" s="134" t="s">
        <v>1051</v>
      </c>
      <c r="B33" s="134"/>
      <c r="C33" s="134"/>
      <c r="D33" s="135" t="s">
        <v>1015</v>
      </c>
      <c r="E33" s="134" t="s">
        <v>1716</v>
      </c>
      <c r="F33" s="134" t="s">
        <v>1717</v>
      </c>
      <c r="G33" s="134" t="s">
        <v>1051</v>
      </c>
      <c r="H33" s="134" t="s">
        <v>1014</v>
      </c>
      <c r="I33" s="134" t="s">
        <v>1718</v>
      </c>
      <c r="J33" s="135" t="s">
        <v>1015</v>
      </c>
      <c r="K33" s="134" t="s">
        <v>1708</v>
      </c>
      <c r="L33" s="134" t="s">
        <v>1738</v>
      </c>
      <c r="M33" s="134" t="s">
        <v>1789</v>
      </c>
      <c r="N33" s="134" t="s">
        <v>1711</v>
      </c>
      <c r="O33" s="134" t="s">
        <v>1711</v>
      </c>
      <c r="P33" s="134" t="s">
        <v>1875</v>
      </c>
      <c r="Q33" s="134" t="s">
        <v>1876</v>
      </c>
      <c r="R33" s="134" t="s">
        <v>1792</v>
      </c>
      <c r="S33" s="134" t="s">
        <v>1715</v>
      </c>
      <c r="T33" s="135" t="s">
        <v>1015</v>
      </c>
    </row>
    <row r="34" spans="1:20">
      <c r="A34" s="134" t="s">
        <v>1053</v>
      </c>
      <c r="B34" s="134"/>
      <c r="C34" s="134"/>
      <c r="D34" s="135" t="s">
        <v>1015</v>
      </c>
      <c r="E34" s="134" t="s">
        <v>1716</v>
      </c>
      <c r="F34" s="134" t="s">
        <v>1717</v>
      </c>
      <c r="G34" s="134" t="s">
        <v>1053</v>
      </c>
      <c r="H34" s="134" t="s">
        <v>1014</v>
      </c>
      <c r="I34" s="134" t="s">
        <v>1718</v>
      </c>
      <c r="J34" s="135" t="s">
        <v>1015</v>
      </c>
      <c r="K34" s="134" t="s">
        <v>1708</v>
      </c>
      <c r="L34" s="134" t="s">
        <v>1738</v>
      </c>
      <c r="M34" s="134" t="s">
        <v>1789</v>
      </c>
      <c r="N34" s="134" t="s">
        <v>1711</v>
      </c>
      <c r="O34" s="134" t="s">
        <v>1711</v>
      </c>
      <c r="P34" s="134" t="s">
        <v>1877</v>
      </c>
      <c r="Q34" s="134" t="s">
        <v>1878</v>
      </c>
      <c r="R34" s="134" t="s">
        <v>1792</v>
      </c>
      <c r="S34" s="134" t="s">
        <v>1715</v>
      </c>
      <c r="T34" s="135" t="s">
        <v>1015</v>
      </c>
    </row>
    <row r="35" spans="1:20">
      <c r="A35" s="134" t="s">
        <v>1055</v>
      </c>
      <c r="B35" s="134"/>
      <c r="C35" s="134"/>
      <c r="D35" s="135" t="s">
        <v>1015</v>
      </c>
      <c r="E35" s="134" t="s">
        <v>1879</v>
      </c>
      <c r="F35" s="134" t="s">
        <v>1772</v>
      </c>
      <c r="G35" s="134" t="s">
        <v>1055</v>
      </c>
      <c r="H35" s="134" t="s">
        <v>1014</v>
      </c>
      <c r="I35" s="134" t="s">
        <v>1880</v>
      </c>
      <c r="J35" s="135" t="s">
        <v>1015</v>
      </c>
      <c r="K35" s="134" t="s">
        <v>1708</v>
      </c>
      <c r="L35" s="134" t="s">
        <v>1774</v>
      </c>
      <c r="M35" s="134" t="s">
        <v>1881</v>
      </c>
      <c r="N35" s="134" t="s">
        <v>1882</v>
      </c>
      <c r="O35" s="134" t="s">
        <v>1711</v>
      </c>
      <c r="P35" s="134" t="s">
        <v>1883</v>
      </c>
      <c r="Q35" s="134" t="s">
        <v>1884</v>
      </c>
      <c r="R35" s="134" t="s">
        <v>1885</v>
      </c>
      <c r="S35" s="134" t="s">
        <v>1715</v>
      </c>
      <c r="T35" s="134" t="s">
        <v>1886</v>
      </c>
    </row>
    <row r="36" spans="1:20">
      <c r="A36" s="134" t="s">
        <v>1057</v>
      </c>
      <c r="B36" s="134"/>
      <c r="C36" s="134"/>
      <c r="D36" s="135" t="s">
        <v>1015</v>
      </c>
      <c r="E36" s="134" t="s">
        <v>1716</v>
      </c>
      <c r="F36" s="134" t="s">
        <v>1717</v>
      </c>
      <c r="G36" s="134" t="s">
        <v>1057</v>
      </c>
      <c r="H36" s="134" t="s">
        <v>1014</v>
      </c>
      <c r="I36" s="134" t="s">
        <v>1718</v>
      </c>
      <c r="J36" s="135" t="s">
        <v>1015</v>
      </c>
      <c r="K36" s="134" t="s">
        <v>1708</v>
      </c>
      <c r="L36" s="134" t="s">
        <v>1738</v>
      </c>
      <c r="M36" s="134" t="s">
        <v>1789</v>
      </c>
      <c r="N36" s="134" t="s">
        <v>1711</v>
      </c>
      <c r="O36" s="134" t="s">
        <v>1711</v>
      </c>
      <c r="P36" s="134" t="s">
        <v>1887</v>
      </c>
      <c r="Q36" s="134" t="s">
        <v>1888</v>
      </c>
      <c r="R36" s="134" t="s">
        <v>1792</v>
      </c>
      <c r="S36" s="134" t="s">
        <v>1715</v>
      </c>
      <c r="T36" s="135" t="s">
        <v>1015</v>
      </c>
    </row>
    <row r="37" spans="1:20">
      <c r="A37" s="134" t="s">
        <v>1059</v>
      </c>
      <c r="B37" s="134"/>
      <c r="C37" s="134"/>
      <c r="D37" s="135" t="s">
        <v>1015</v>
      </c>
      <c r="E37" s="134" t="s">
        <v>1716</v>
      </c>
      <c r="F37" s="134" t="s">
        <v>1717</v>
      </c>
      <c r="G37" s="134" t="s">
        <v>1059</v>
      </c>
      <c r="H37" s="134" t="s">
        <v>1014</v>
      </c>
      <c r="I37" s="134" t="s">
        <v>1718</v>
      </c>
      <c r="J37" s="135" t="s">
        <v>1015</v>
      </c>
      <c r="K37" s="134" t="s">
        <v>1708</v>
      </c>
      <c r="L37" s="134" t="s">
        <v>1738</v>
      </c>
      <c r="M37" s="134" t="s">
        <v>1789</v>
      </c>
      <c r="N37" s="134" t="s">
        <v>1711</v>
      </c>
      <c r="O37" s="134" t="s">
        <v>1711</v>
      </c>
      <c r="P37" s="134" t="s">
        <v>1889</v>
      </c>
      <c r="Q37" s="134" t="s">
        <v>1890</v>
      </c>
      <c r="R37" s="134" t="s">
        <v>1792</v>
      </c>
      <c r="S37" s="134" t="s">
        <v>1715</v>
      </c>
      <c r="T37" s="135" t="s">
        <v>1015</v>
      </c>
    </row>
    <row r="38" spans="1:20">
      <c r="A38" s="134" t="s">
        <v>1061</v>
      </c>
      <c r="B38" s="134"/>
      <c r="C38" s="134"/>
      <c r="D38" s="135" t="s">
        <v>1015</v>
      </c>
      <c r="E38" s="134" t="s">
        <v>1891</v>
      </c>
      <c r="F38" s="134" t="s">
        <v>1892</v>
      </c>
      <c r="G38" s="134" t="s">
        <v>1061</v>
      </c>
      <c r="H38" s="134" t="s">
        <v>1014</v>
      </c>
      <c r="I38" s="134" t="s">
        <v>1893</v>
      </c>
      <c r="J38" s="135" t="s">
        <v>1015</v>
      </c>
      <c r="K38" s="134" t="s">
        <v>1708</v>
      </c>
      <c r="L38" s="134" t="s">
        <v>1738</v>
      </c>
      <c r="M38" s="134" t="s">
        <v>1894</v>
      </c>
      <c r="N38" s="134" t="s">
        <v>1711</v>
      </c>
      <c r="O38" s="134" t="s">
        <v>1711</v>
      </c>
      <c r="P38" s="134" t="s">
        <v>1895</v>
      </c>
      <c r="Q38" s="134" t="s">
        <v>1896</v>
      </c>
      <c r="R38" s="134" t="s">
        <v>1897</v>
      </c>
      <c r="S38" s="134" t="s">
        <v>1715</v>
      </c>
      <c r="T38" s="135" t="s">
        <v>1015</v>
      </c>
    </row>
    <row r="39" spans="1:20">
      <c r="A39" s="134" t="s">
        <v>1063</v>
      </c>
      <c r="B39" s="134"/>
      <c r="C39" s="134"/>
      <c r="D39" s="135" t="s">
        <v>1015</v>
      </c>
      <c r="E39" s="134" t="s">
        <v>1891</v>
      </c>
      <c r="F39" s="134" t="s">
        <v>1892</v>
      </c>
      <c r="G39" s="134" t="s">
        <v>1063</v>
      </c>
      <c r="H39" s="134" t="s">
        <v>1014</v>
      </c>
      <c r="I39" s="134" t="s">
        <v>1893</v>
      </c>
      <c r="J39" s="135" t="s">
        <v>1015</v>
      </c>
      <c r="K39" s="134" t="s">
        <v>1708</v>
      </c>
      <c r="L39" s="134" t="s">
        <v>1738</v>
      </c>
      <c r="M39" s="134" t="s">
        <v>1894</v>
      </c>
      <c r="N39" s="134" t="s">
        <v>1711</v>
      </c>
      <c r="O39" s="134" t="s">
        <v>1711</v>
      </c>
      <c r="P39" s="134" t="s">
        <v>1898</v>
      </c>
      <c r="Q39" s="134" t="s">
        <v>1899</v>
      </c>
      <c r="R39" s="134" t="s">
        <v>1897</v>
      </c>
      <c r="S39" s="134" t="s">
        <v>1715</v>
      </c>
      <c r="T39" s="135" t="s">
        <v>1015</v>
      </c>
    </row>
    <row r="40" spans="1:20">
      <c r="A40" s="134" t="s">
        <v>1064</v>
      </c>
      <c r="B40" s="134"/>
      <c r="C40" s="134"/>
      <c r="D40" s="135" t="s">
        <v>1015</v>
      </c>
      <c r="E40" s="134" t="s">
        <v>1900</v>
      </c>
      <c r="F40" s="134" t="s">
        <v>1821</v>
      </c>
      <c r="G40" s="134" t="s">
        <v>1064</v>
      </c>
      <c r="H40" s="134" t="s">
        <v>1014</v>
      </c>
      <c r="I40" s="134" t="s">
        <v>1901</v>
      </c>
      <c r="J40" s="135" t="s">
        <v>1015</v>
      </c>
      <c r="K40" s="134" t="s">
        <v>1719</v>
      </c>
      <c r="L40" s="134" t="s">
        <v>1902</v>
      </c>
      <c r="M40" s="134" t="s">
        <v>1903</v>
      </c>
      <c r="N40" s="134" t="s">
        <v>1904</v>
      </c>
      <c r="O40" s="134" t="s">
        <v>1723</v>
      </c>
      <c r="P40" s="134" t="s">
        <v>1905</v>
      </c>
      <c r="Q40" s="134" t="s">
        <v>1906</v>
      </c>
      <c r="R40" s="134" t="s">
        <v>1907</v>
      </c>
      <c r="S40" s="134" t="s">
        <v>1715</v>
      </c>
      <c r="T40" s="134" t="s">
        <v>1858</v>
      </c>
    </row>
    <row r="41" spans="1:20">
      <c r="A41" s="134" t="s">
        <v>1066</v>
      </c>
      <c r="B41" s="134"/>
      <c r="C41" s="134"/>
      <c r="D41" s="135" t="s">
        <v>1015</v>
      </c>
      <c r="E41" s="134" t="s">
        <v>1849</v>
      </c>
      <c r="F41" s="134" t="s">
        <v>1821</v>
      </c>
      <c r="G41" s="134" t="s">
        <v>1066</v>
      </c>
      <c r="H41" s="134" t="s">
        <v>1014</v>
      </c>
      <c r="I41" s="134" t="s">
        <v>1908</v>
      </c>
      <c r="J41" s="135" t="s">
        <v>1015</v>
      </c>
      <c r="K41" s="134" t="s">
        <v>1708</v>
      </c>
      <c r="L41" s="134" t="s">
        <v>1852</v>
      </c>
      <c r="M41" s="134" t="s">
        <v>1909</v>
      </c>
      <c r="N41" s="134" t="s">
        <v>1910</v>
      </c>
      <c r="O41" s="134" t="s">
        <v>1711</v>
      </c>
      <c r="P41" s="134" t="s">
        <v>1911</v>
      </c>
      <c r="Q41" s="134" t="s">
        <v>1912</v>
      </c>
      <c r="R41" s="134" t="s">
        <v>1913</v>
      </c>
      <c r="S41" s="134" t="s">
        <v>1715</v>
      </c>
      <c r="T41" s="134" t="s">
        <v>1858</v>
      </c>
    </row>
    <row r="42" spans="1:20">
      <c r="A42" s="134" t="s">
        <v>1067</v>
      </c>
      <c r="B42" s="134"/>
      <c r="C42" s="134"/>
      <c r="D42" s="135" t="s">
        <v>1015</v>
      </c>
      <c r="E42" s="134" t="s">
        <v>1716</v>
      </c>
      <c r="F42" s="134" t="s">
        <v>1717</v>
      </c>
      <c r="G42" s="134" t="s">
        <v>1067</v>
      </c>
      <c r="H42" s="134" t="s">
        <v>1014</v>
      </c>
      <c r="I42" s="134" t="s">
        <v>1718</v>
      </c>
      <c r="J42" s="135" t="s">
        <v>1015</v>
      </c>
      <c r="K42" s="134" t="s">
        <v>1708</v>
      </c>
      <c r="L42" s="134" t="s">
        <v>1738</v>
      </c>
      <c r="M42" s="134" t="s">
        <v>1789</v>
      </c>
      <c r="N42" s="134" t="s">
        <v>1711</v>
      </c>
      <c r="O42" s="134" t="s">
        <v>1711</v>
      </c>
      <c r="P42" s="134" t="s">
        <v>1914</v>
      </c>
      <c r="Q42" s="134" t="s">
        <v>1915</v>
      </c>
      <c r="R42" s="134" t="s">
        <v>1792</v>
      </c>
      <c r="S42" s="134" t="s">
        <v>1715</v>
      </c>
      <c r="T42" s="135" t="s">
        <v>1015</v>
      </c>
    </row>
    <row r="43" spans="1:20">
      <c r="A43" s="134" t="s">
        <v>1068</v>
      </c>
      <c r="B43" s="134"/>
      <c r="C43" s="134"/>
      <c r="D43" s="135" t="s">
        <v>1015</v>
      </c>
      <c r="E43" s="134" t="s">
        <v>1705</v>
      </c>
      <c r="F43" s="134" t="s">
        <v>1916</v>
      </c>
      <c r="G43" s="134" t="s">
        <v>1068</v>
      </c>
      <c r="H43" s="134" t="s">
        <v>1014</v>
      </c>
      <c r="I43" s="134" t="s">
        <v>1917</v>
      </c>
      <c r="J43" s="135" t="s">
        <v>1015</v>
      </c>
      <c r="K43" s="134" t="s">
        <v>1708</v>
      </c>
      <c r="L43" s="134" t="s">
        <v>1709</v>
      </c>
      <c r="M43" s="134" t="s">
        <v>1918</v>
      </c>
      <c r="N43" s="134" t="s">
        <v>1919</v>
      </c>
      <c r="O43" s="134" t="s">
        <v>1711</v>
      </c>
      <c r="P43" s="134" t="s">
        <v>1920</v>
      </c>
      <c r="Q43" s="134" t="s">
        <v>1921</v>
      </c>
      <c r="R43" s="134" t="s">
        <v>1922</v>
      </c>
      <c r="S43" s="134" t="s">
        <v>1715</v>
      </c>
      <c r="T43" s="135" t="s">
        <v>1015</v>
      </c>
    </row>
    <row r="44" spans="1:20">
      <c r="A44" s="134" t="s">
        <v>1070</v>
      </c>
      <c r="B44" s="134"/>
      <c r="C44" s="134"/>
      <c r="D44" s="135" t="s">
        <v>1015</v>
      </c>
      <c r="E44" s="134" t="s">
        <v>1746</v>
      </c>
      <c r="F44" s="134" t="s">
        <v>1706</v>
      </c>
      <c r="G44" s="134" t="s">
        <v>1070</v>
      </c>
      <c r="H44" s="134" t="s">
        <v>1014</v>
      </c>
      <c r="I44" s="134" t="s">
        <v>1747</v>
      </c>
      <c r="J44" s="135" t="s">
        <v>1015</v>
      </c>
      <c r="K44" s="134" t="s">
        <v>1708</v>
      </c>
      <c r="L44" s="134" t="s">
        <v>1748</v>
      </c>
      <c r="M44" s="134" t="s">
        <v>1749</v>
      </c>
      <c r="N44" s="134" t="s">
        <v>1750</v>
      </c>
      <c r="O44" s="134" t="s">
        <v>1711</v>
      </c>
      <c r="P44" s="134" t="s">
        <v>1923</v>
      </c>
      <c r="Q44" s="134" t="s">
        <v>1924</v>
      </c>
      <c r="R44" s="134" t="s">
        <v>1753</v>
      </c>
      <c r="S44" s="134" t="s">
        <v>1715</v>
      </c>
      <c r="T44" s="135" t="s">
        <v>1015</v>
      </c>
    </row>
    <row r="45" spans="1:20">
      <c r="A45" s="134" t="s">
        <v>1072</v>
      </c>
      <c r="B45" s="134"/>
      <c r="C45" s="134"/>
      <c r="D45" s="135" t="s">
        <v>1015</v>
      </c>
      <c r="E45" s="134" t="s">
        <v>1746</v>
      </c>
      <c r="F45" s="134" t="s">
        <v>1706</v>
      </c>
      <c r="G45" s="134" t="s">
        <v>1072</v>
      </c>
      <c r="H45" s="134" t="s">
        <v>1014</v>
      </c>
      <c r="I45" s="134" t="s">
        <v>1747</v>
      </c>
      <c r="J45" s="135" t="s">
        <v>1015</v>
      </c>
      <c r="K45" s="134" t="s">
        <v>1708</v>
      </c>
      <c r="L45" s="134" t="s">
        <v>1748</v>
      </c>
      <c r="M45" s="134" t="s">
        <v>1749</v>
      </c>
      <c r="N45" s="134" t="s">
        <v>1750</v>
      </c>
      <c r="O45" s="134" t="s">
        <v>1711</v>
      </c>
      <c r="P45" s="134" t="s">
        <v>1925</v>
      </c>
      <c r="Q45" s="134" t="s">
        <v>1926</v>
      </c>
      <c r="R45" s="134" t="s">
        <v>1753</v>
      </c>
      <c r="S45" s="134" t="s">
        <v>1715</v>
      </c>
      <c r="T45" s="135" t="s">
        <v>1015</v>
      </c>
    </row>
    <row r="46" spans="1:20">
      <c r="A46" s="134" t="s">
        <v>1073</v>
      </c>
      <c r="B46" s="134"/>
      <c r="C46" s="134"/>
      <c r="D46" s="135" t="s">
        <v>1015</v>
      </c>
      <c r="E46" s="134" t="s">
        <v>1716</v>
      </c>
      <c r="F46" s="134" t="s">
        <v>1927</v>
      </c>
      <c r="G46" s="134" t="s">
        <v>1073</v>
      </c>
      <c r="H46" s="134" t="s">
        <v>1014</v>
      </c>
      <c r="I46" s="134" t="s">
        <v>1928</v>
      </c>
      <c r="J46" s="135" t="s">
        <v>1015</v>
      </c>
      <c r="K46" s="134" t="s">
        <v>1708</v>
      </c>
      <c r="L46" s="134" t="s">
        <v>1738</v>
      </c>
      <c r="M46" s="134" t="s">
        <v>1929</v>
      </c>
      <c r="N46" s="134" t="s">
        <v>1711</v>
      </c>
      <c r="O46" s="134" t="s">
        <v>1711</v>
      </c>
      <c r="P46" s="134" t="s">
        <v>1930</v>
      </c>
      <c r="Q46" s="134" t="s">
        <v>1931</v>
      </c>
      <c r="R46" s="134" t="s">
        <v>1932</v>
      </c>
      <c r="S46" s="134" t="s">
        <v>1715</v>
      </c>
      <c r="T46" s="135" t="s">
        <v>1015</v>
      </c>
    </row>
    <row r="47" spans="1:20">
      <c r="A47" s="134" t="s">
        <v>1075</v>
      </c>
      <c r="B47" s="134"/>
      <c r="C47" s="134"/>
      <c r="D47" s="135" t="s">
        <v>1015</v>
      </c>
      <c r="E47" s="134" t="s">
        <v>1859</v>
      </c>
      <c r="F47" s="134" t="s">
        <v>1706</v>
      </c>
      <c r="G47" s="134" t="s">
        <v>1075</v>
      </c>
      <c r="H47" s="134" t="s">
        <v>1014</v>
      </c>
      <c r="I47" s="134" t="s">
        <v>1933</v>
      </c>
      <c r="J47" s="135" t="s">
        <v>1015</v>
      </c>
      <c r="K47" s="134" t="s">
        <v>1708</v>
      </c>
      <c r="L47" s="134" t="s">
        <v>1934</v>
      </c>
      <c r="M47" s="134" t="s">
        <v>1935</v>
      </c>
      <c r="N47" s="134" t="s">
        <v>1936</v>
      </c>
      <c r="O47" s="134" t="s">
        <v>1711</v>
      </c>
      <c r="P47" s="134" t="s">
        <v>1937</v>
      </c>
      <c r="Q47" s="134" t="s">
        <v>1938</v>
      </c>
      <c r="R47" s="134" t="s">
        <v>1939</v>
      </c>
      <c r="S47" s="134" t="s">
        <v>1715</v>
      </c>
      <c r="T47" s="135" t="s">
        <v>1015</v>
      </c>
    </row>
    <row r="48" spans="1:20">
      <c r="A48" s="134" t="s">
        <v>1077</v>
      </c>
      <c r="B48" s="134"/>
      <c r="C48" s="134"/>
      <c r="D48" s="135" t="s">
        <v>1015</v>
      </c>
      <c r="E48" s="134" t="s">
        <v>1859</v>
      </c>
      <c r="F48" s="134" t="s">
        <v>1706</v>
      </c>
      <c r="G48" s="134" t="s">
        <v>1077</v>
      </c>
      <c r="H48" s="134" t="s">
        <v>1014</v>
      </c>
      <c r="I48" s="134" t="s">
        <v>1933</v>
      </c>
      <c r="J48" s="135" t="s">
        <v>1015</v>
      </c>
      <c r="K48" s="134" t="s">
        <v>1708</v>
      </c>
      <c r="L48" s="134" t="s">
        <v>1934</v>
      </c>
      <c r="M48" s="134" t="s">
        <v>1935</v>
      </c>
      <c r="N48" s="134" t="s">
        <v>1936</v>
      </c>
      <c r="O48" s="134" t="s">
        <v>1711</v>
      </c>
      <c r="P48" s="134" t="s">
        <v>1940</v>
      </c>
      <c r="Q48" s="134" t="s">
        <v>1941</v>
      </c>
      <c r="R48" s="134" t="s">
        <v>1939</v>
      </c>
      <c r="S48" s="134" t="s">
        <v>1715</v>
      </c>
      <c r="T48" s="135" t="s">
        <v>1015</v>
      </c>
    </row>
    <row r="49" spans="1:20">
      <c r="A49" s="134" t="s">
        <v>1078</v>
      </c>
      <c r="B49" s="134"/>
      <c r="C49" s="134"/>
      <c r="D49" s="135" t="s">
        <v>1015</v>
      </c>
      <c r="E49" s="134" t="s">
        <v>1746</v>
      </c>
      <c r="F49" s="134" t="s">
        <v>1706</v>
      </c>
      <c r="G49" s="134" t="s">
        <v>1078</v>
      </c>
      <c r="H49" s="134" t="s">
        <v>1014</v>
      </c>
      <c r="I49" s="134" t="s">
        <v>1747</v>
      </c>
      <c r="J49" s="135" t="s">
        <v>1015</v>
      </c>
      <c r="K49" s="134" t="s">
        <v>1719</v>
      </c>
      <c r="L49" s="134" t="s">
        <v>1942</v>
      </c>
      <c r="M49" s="134" t="s">
        <v>1943</v>
      </c>
      <c r="N49" s="134" t="s">
        <v>1944</v>
      </c>
      <c r="O49" s="134" t="s">
        <v>1723</v>
      </c>
      <c r="P49" s="134" t="s">
        <v>1945</v>
      </c>
      <c r="Q49" s="134" t="s">
        <v>1946</v>
      </c>
      <c r="R49" s="134" t="s">
        <v>1947</v>
      </c>
      <c r="S49" s="134" t="s">
        <v>1715</v>
      </c>
      <c r="T49" s="135" t="s">
        <v>1015</v>
      </c>
    </row>
    <row r="50" spans="1:20">
      <c r="A50" s="134" t="s">
        <v>1080</v>
      </c>
      <c r="B50" s="134"/>
      <c r="C50" s="134"/>
      <c r="D50" s="135" t="s">
        <v>1015</v>
      </c>
      <c r="E50" s="134" t="s">
        <v>1746</v>
      </c>
      <c r="F50" s="134" t="s">
        <v>1706</v>
      </c>
      <c r="G50" s="134" t="s">
        <v>1080</v>
      </c>
      <c r="H50" s="134" t="s">
        <v>1014</v>
      </c>
      <c r="I50" s="134" t="s">
        <v>1747</v>
      </c>
      <c r="J50" s="135" t="s">
        <v>1015</v>
      </c>
      <c r="K50" s="134" t="s">
        <v>1719</v>
      </c>
      <c r="L50" s="134" t="s">
        <v>1942</v>
      </c>
      <c r="M50" s="134" t="s">
        <v>1943</v>
      </c>
      <c r="N50" s="134" t="s">
        <v>1944</v>
      </c>
      <c r="O50" s="134" t="s">
        <v>1723</v>
      </c>
      <c r="P50" s="134" t="s">
        <v>1948</v>
      </c>
      <c r="Q50" s="134" t="s">
        <v>1949</v>
      </c>
      <c r="R50" s="134" t="s">
        <v>1947</v>
      </c>
      <c r="S50" s="134" t="s">
        <v>1715</v>
      </c>
      <c r="T50" s="135" t="s">
        <v>1015</v>
      </c>
    </row>
    <row r="51" spans="1:20">
      <c r="A51" s="134" t="s">
        <v>1081</v>
      </c>
      <c r="B51" s="134"/>
      <c r="C51" s="134"/>
      <c r="D51" s="135" t="s">
        <v>1015</v>
      </c>
      <c r="E51" s="134" t="s">
        <v>1746</v>
      </c>
      <c r="F51" s="134" t="s">
        <v>1706</v>
      </c>
      <c r="G51" s="134" t="s">
        <v>1081</v>
      </c>
      <c r="H51" s="134" t="s">
        <v>1014</v>
      </c>
      <c r="I51" s="134" t="s">
        <v>1747</v>
      </c>
      <c r="J51" s="135" t="s">
        <v>1015</v>
      </c>
      <c r="K51" s="134" t="s">
        <v>1708</v>
      </c>
      <c r="L51" s="134" t="s">
        <v>1748</v>
      </c>
      <c r="M51" s="134" t="s">
        <v>1749</v>
      </c>
      <c r="N51" s="134" t="s">
        <v>1750</v>
      </c>
      <c r="O51" s="134" t="s">
        <v>1711</v>
      </c>
      <c r="P51" s="134" t="s">
        <v>1950</v>
      </c>
      <c r="Q51" s="134" t="s">
        <v>1951</v>
      </c>
      <c r="R51" s="134" t="s">
        <v>1753</v>
      </c>
      <c r="S51" s="134" t="s">
        <v>1715</v>
      </c>
      <c r="T51" s="135" t="s">
        <v>1015</v>
      </c>
    </row>
    <row r="52" spans="1:20">
      <c r="A52" s="134" t="s">
        <v>1082</v>
      </c>
      <c r="B52" s="134"/>
      <c r="C52" s="134"/>
      <c r="D52" s="135" t="s">
        <v>1015</v>
      </c>
      <c r="E52" s="134" t="s">
        <v>1716</v>
      </c>
      <c r="F52" s="134" t="s">
        <v>1717</v>
      </c>
      <c r="G52" s="134" t="s">
        <v>1082</v>
      </c>
      <c r="H52" s="134" t="s">
        <v>1014</v>
      </c>
      <c r="I52" s="134" t="s">
        <v>1718</v>
      </c>
      <c r="J52" s="135" t="s">
        <v>1015</v>
      </c>
      <c r="K52" s="134" t="s">
        <v>1708</v>
      </c>
      <c r="L52" s="134" t="s">
        <v>1738</v>
      </c>
      <c r="M52" s="134" t="s">
        <v>1789</v>
      </c>
      <c r="N52" s="134" t="s">
        <v>1711</v>
      </c>
      <c r="O52" s="134" t="s">
        <v>1711</v>
      </c>
      <c r="P52" s="134" t="s">
        <v>1952</v>
      </c>
      <c r="Q52" s="134" t="s">
        <v>1953</v>
      </c>
      <c r="R52" s="134" t="s">
        <v>1792</v>
      </c>
      <c r="S52" s="134" t="s">
        <v>1715</v>
      </c>
      <c r="T52" s="135" t="s">
        <v>1015</v>
      </c>
    </row>
    <row r="53" spans="1:20">
      <c r="A53" s="134" t="s">
        <v>1084</v>
      </c>
      <c r="B53" s="134"/>
      <c r="C53" s="134"/>
      <c r="D53" s="135" t="s">
        <v>1015</v>
      </c>
      <c r="E53" s="134" t="s">
        <v>1716</v>
      </c>
      <c r="F53" s="134" t="s">
        <v>1717</v>
      </c>
      <c r="G53" s="134" t="s">
        <v>1084</v>
      </c>
      <c r="H53" s="134" t="s">
        <v>1014</v>
      </c>
      <c r="I53" s="134" t="s">
        <v>1718</v>
      </c>
      <c r="J53" s="135" t="s">
        <v>1015</v>
      </c>
      <c r="K53" s="134" t="s">
        <v>1708</v>
      </c>
      <c r="L53" s="134" t="s">
        <v>1954</v>
      </c>
      <c r="M53" s="134" t="s">
        <v>1789</v>
      </c>
      <c r="N53" s="134" t="s">
        <v>1955</v>
      </c>
      <c r="O53" s="134" t="s">
        <v>1956</v>
      </c>
      <c r="P53" s="134" t="s">
        <v>1957</v>
      </c>
      <c r="Q53" s="134" t="s">
        <v>1958</v>
      </c>
      <c r="R53" s="134" t="s">
        <v>1959</v>
      </c>
      <c r="S53" s="134" t="s">
        <v>1715</v>
      </c>
      <c r="T53" s="135" t="s">
        <v>1015</v>
      </c>
    </row>
    <row r="54" spans="1:20">
      <c r="A54" s="134" t="s">
        <v>1086</v>
      </c>
      <c r="B54" s="134"/>
      <c r="C54" s="134"/>
      <c r="D54" s="135" t="s">
        <v>1015</v>
      </c>
      <c r="E54" s="134" t="s">
        <v>1716</v>
      </c>
      <c r="F54" s="134" t="s">
        <v>1717</v>
      </c>
      <c r="G54" s="134" t="s">
        <v>1086</v>
      </c>
      <c r="H54" s="134" t="s">
        <v>1014</v>
      </c>
      <c r="I54" s="134" t="s">
        <v>1718</v>
      </c>
      <c r="J54" s="135" t="s">
        <v>1015</v>
      </c>
      <c r="K54" s="134" t="s">
        <v>1708</v>
      </c>
      <c r="L54" s="134" t="s">
        <v>1774</v>
      </c>
      <c r="M54" s="134" t="s">
        <v>1789</v>
      </c>
      <c r="N54" s="134" t="s">
        <v>1960</v>
      </c>
      <c r="O54" s="134" t="s">
        <v>1711</v>
      </c>
      <c r="P54" s="134" t="s">
        <v>1961</v>
      </c>
      <c r="Q54" s="134" t="s">
        <v>1962</v>
      </c>
      <c r="R54" s="134" t="s">
        <v>1792</v>
      </c>
      <c r="S54" s="134" t="s">
        <v>1715</v>
      </c>
      <c r="T54" s="135" t="s">
        <v>1015</v>
      </c>
    </row>
    <row r="55" spans="1:20">
      <c r="A55" s="134" t="s">
        <v>1088</v>
      </c>
      <c r="B55" s="134"/>
      <c r="C55" s="134"/>
      <c r="D55" s="135" t="s">
        <v>1015</v>
      </c>
      <c r="E55" s="134" t="s">
        <v>1746</v>
      </c>
      <c r="F55" s="134" t="s">
        <v>1706</v>
      </c>
      <c r="G55" s="134" t="s">
        <v>1088</v>
      </c>
      <c r="H55" s="134" t="s">
        <v>1014</v>
      </c>
      <c r="I55" s="134" t="s">
        <v>1747</v>
      </c>
      <c r="J55" s="135" t="s">
        <v>1015</v>
      </c>
      <c r="K55" s="134" t="s">
        <v>1708</v>
      </c>
      <c r="L55" s="134" t="s">
        <v>1963</v>
      </c>
      <c r="M55" s="134" t="s">
        <v>1964</v>
      </c>
      <c r="N55" s="134" t="s">
        <v>1965</v>
      </c>
      <c r="O55" s="134" t="s">
        <v>1966</v>
      </c>
      <c r="P55" s="134" t="s">
        <v>1967</v>
      </c>
      <c r="Q55" s="134" t="s">
        <v>1968</v>
      </c>
      <c r="R55" s="134" t="s">
        <v>1969</v>
      </c>
      <c r="S55" s="134" t="s">
        <v>1715</v>
      </c>
      <c r="T55" s="135" t="s">
        <v>1015</v>
      </c>
    </row>
    <row r="56" spans="1:20">
      <c r="A56" s="134" t="s">
        <v>1090</v>
      </c>
      <c r="B56" s="134"/>
      <c r="C56" s="134"/>
      <c r="D56" s="135" t="s">
        <v>1015</v>
      </c>
      <c r="E56" s="134" t="s">
        <v>1705</v>
      </c>
      <c r="F56" s="134" t="s">
        <v>1916</v>
      </c>
      <c r="G56" s="134" t="s">
        <v>1090</v>
      </c>
      <c r="H56" s="134" t="s">
        <v>1014</v>
      </c>
      <c r="I56" s="134" t="s">
        <v>1917</v>
      </c>
      <c r="J56" s="135" t="s">
        <v>1015</v>
      </c>
      <c r="K56" s="134" t="s">
        <v>1708</v>
      </c>
      <c r="L56" s="134" t="s">
        <v>1709</v>
      </c>
      <c r="M56" s="134" t="s">
        <v>1918</v>
      </c>
      <c r="N56" s="134" t="s">
        <v>1919</v>
      </c>
      <c r="O56" s="134" t="s">
        <v>1711</v>
      </c>
      <c r="P56" s="134" t="s">
        <v>1970</v>
      </c>
      <c r="Q56" s="134" t="s">
        <v>1971</v>
      </c>
      <c r="R56" s="134" t="s">
        <v>1922</v>
      </c>
      <c r="S56" s="134" t="s">
        <v>1715</v>
      </c>
      <c r="T56" s="135" t="s">
        <v>1015</v>
      </c>
    </row>
    <row r="57" spans="1:20">
      <c r="A57" s="134" t="s">
        <v>1092</v>
      </c>
      <c r="B57" s="134"/>
      <c r="C57" s="134"/>
      <c r="D57" s="135" t="s">
        <v>1015</v>
      </c>
      <c r="E57" s="134" t="s">
        <v>1859</v>
      </c>
      <c r="F57" s="134" t="s">
        <v>1706</v>
      </c>
      <c r="G57" s="134" t="s">
        <v>1092</v>
      </c>
      <c r="H57" s="134" t="s">
        <v>1014</v>
      </c>
      <c r="I57" s="134" t="s">
        <v>1933</v>
      </c>
      <c r="J57" s="135" t="s">
        <v>1015</v>
      </c>
      <c r="K57" s="134" t="s">
        <v>1708</v>
      </c>
      <c r="L57" s="134" t="s">
        <v>1972</v>
      </c>
      <c r="M57" s="134" t="s">
        <v>1935</v>
      </c>
      <c r="N57" s="134" t="s">
        <v>1973</v>
      </c>
      <c r="O57" s="134" t="s">
        <v>1974</v>
      </c>
      <c r="P57" s="134" t="s">
        <v>1975</v>
      </c>
      <c r="Q57" s="134" t="s">
        <v>1976</v>
      </c>
      <c r="R57" s="134" t="s">
        <v>1977</v>
      </c>
      <c r="S57" s="134" t="s">
        <v>1715</v>
      </c>
      <c r="T57" s="135" t="s">
        <v>1015</v>
      </c>
    </row>
    <row r="58" spans="1:20">
      <c r="A58" s="134" t="s">
        <v>1094</v>
      </c>
      <c r="B58" s="134"/>
      <c r="C58" s="134"/>
      <c r="D58" s="135" t="s">
        <v>1015</v>
      </c>
      <c r="E58" s="134" t="s">
        <v>1716</v>
      </c>
      <c r="F58" s="134" t="s">
        <v>1717</v>
      </c>
      <c r="G58" s="134" t="s">
        <v>1094</v>
      </c>
      <c r="H58" s="134" t="s">
        <v>1014</v>
      </c>
      <c r="I58" s="134" t="s">
        <v>1718</v>
      </c>
      <c r="J58" s="135" t="s">
        <v>1015</v>
      </c>
      <c r="K58" s="134" t="s">
        <v>1719</v>
      </c>
      <c r="L58" s="134" t="s">
        <v>1978</v>
      </c>
      <c r="M58" s="134" t="s">
        <v>1979</v>
      </c>
      <c r="N58" s="134" t="s">
        <v>1723</v>
      </c>
      <c r="O58" s="134" t="s">
        <v>1723</v>
      </c>
      <c r="P58" s="134" t="s">
        <v>1980</v>
      </c>
      <c r="Q58" s="134" t="s">
        <v>1981</v>
      </c>
      <c r="R58" s="134" t="s">
        <v>1982</v>
      </c>
      <c r="S58" s="134" t="s">
        <v>1715</v>
      </c>
      <c r="T58" s="135" t="s">
        <v>1015</v>
      </c>
    </row>
    <row r="59" spans="1:20">
      <c r="A59" s="134" t="s">
        <v>1096</v>
      </c>
      <c r="B59" s="134"/>
      <c r="C59" s="134"/>
      <c r="D59" s="135" t="s">
        <v>1015</v>
      </c>
      <c r="E59" s="135" t="s">
        <v>1015</v>
      </c>
      <c r="F59" s="134" t="s">
        <v>1850</v>
      </c>
      <c r="G59" s="134" t="s">
        <v>1096</v>
      </c>
      <c r="H59" s="134" t="s">
        <v>1014</v>
      </c>
      <c r="I59" s="135" t="s">
        <v>1983</v>
      </c>
      <c r="J59" s="135" t="s">
        <v>1015</v>
      </c>
      <c r="K59" s="134" t="s">
        <v>1728</v>
      </c>
      <c r="L59" s="134" t="s">
        <v>1729</v>
      </c>
      <c r="M59" s="134" t="s">
        <v>1984</v>
      </c>
      <c r="N59" s="134" t="s">
        <v>1731</v>
      </c>
      <c r="O59" s="134" t="s">
        <v>1731</v>
      </c>
      <c r="P59" s="134" t="s">
        <v>1985</v>
      </c>
      <c r="Q59" s="134" t="s">
        <v>1986</v>
      </c>
      <c r="R59" s="134" t="s">
        <v>1987</v>
      </c>
      <c r="S59" s="134" t="s">
        <v>1715</v>
      </c>
      <c r="T59" s="135" t="s">
        <v>1015</v>
      </c>
    </row>
    <row r="60" spans="1:20">
      <c r="A60" s="134" t="s">
        <v>1100</v>
      </c>
      <c r="B60" s="134"/>
      <c r="C60" s="134"/>
      <c r="D60" s="135" t="s">
        <v>1015</v>
      </c>
      <c r="E60" s="134" t="s">
        <v>1716</v>
      </c>
      <c r="F60" s="134" t="s">
        <v>1717</v>
      </c>
      <c r="G60" s="134" t="s">
        <v>1100</v>
      </c>
      <c r="H60" s="134" t="s">
        <v>1014</v>
      </c>
      <c r="I60" s="134" t="s">
        <v>1718</v>
      </c>
      <c r="J60" s="135" t="s">
        <v>1015</v>
      </c>
      <c r="K60" s="134" t="s">
        <v>1708</v>
      </c>
      <c r="L60" s="134" t="s">
        <v>1738</v>
      </c>
      <c r="M60" s="134" t="s">
        <v>1789</v>
      </c>
      <c r="N60" s="134" t="s">
        <v>1711</v>
      </c>
      <c r="O60" s="134" t="s">
        <v>1711</v>
      </c>
      <c r="P60" s="134" t="s">
        <v>1988</v>
      </c>
      <c r="Q60" s="134" t="s">
        <v>1989</v>
      </c>
      <c r="R60" s="134" t="s">
        <v>1792</v>
      </c>
      <c r="S60" s="134" t="s">
        <v>1715</v>
      </c>
      <c r="T60" s="135" t="s">
        <v>1015</v>
      </c>
    </row>
    <row r="61" spans="1:20">
      <c r="A61" s="134" t="s">
        <v>1102</v>
      </c>
      <c r="B61" s="134"/>
      <c r="C61" s="134"/>
      <c r="D61" s="135" t="s">
        <v>1015</v>
      </c>
      <c r="E61" s="134" t="s">
        <v>1716</v>
      </c>
      <c r="F61" s="134" t="s">
        <v>1717</v>
      </c>
      <c r="G61" s="134" t="s">
        <v>1102</v>
      </c>
      <c r="H61" s="134" t="s">
        <v>1014</v>
      </c>
      <c r="I61" s="134" t="s">
        <v>1718</v>
      </c>
      <c r="J61" s="135" t="s">
        <v>1015</v>
      </c>
      <c r="K61" s="134" t="s">
        <v>1708</v>
      </c>
      <c r="L61" s="134" t="s">
        <v>1738</v>
      </c>
      <c r="M61" s="134" t="s">
        <v>1789</v>
      </c>
      <c r="N61" s="134" t="s">
        <v>1711</v>
      </c>
      <c r="O61" s="134" t="s">
        <v>1711</v>
      </c>
      <c r="P61" s="134" t="s">
        <v>1990</v>
      </c>
      <c r="Q61" s="134" t="s">
        <v>1991</v>
      </c>
      <c r="R61" s="134" t="s">
        <v>1792</v>
      </c>
      <c r="S61" s="134" t="s">
        <v>1715</v>
      </c>
      <c r="T61" s="135" t="s">
        <v>1015</v>
      </c>
    </row>
    <row r="62" spans="1:20">
      <c r="A62" s="134" t="s">
        <v>1104</v>
      </c>
      <c r="B62" s="134"/>
      <c r="C62" s="134"/>
      <c r="D62" s="135" t="s">
        <v>1015</v>
      </c>
      <c r="E62" s="134" t="s">
        <v>1716</v>
      </c>
      <c r="F62" s="134" t="s">
        <v>1717</v>
      </c>
      <c r="G62" s="134" t="s">
        <v>1104</v>
      </c>
      <c r="H62" s="134" t="s">
        <v>1014</v>
      </c>
      <c r="I62" s="134" t="s">
        <v>1718</v>
      </c>
      <c r="J62" s="135" t="s">
        <v>1015</v>
      </c>
      <c r="K62" s="134" t="s">
        <v>1708</v>
      </c>
      <c r="L62" s="134" t="s">
        <v>1738</v>
      </c>
      <c r="M62" s="134" t="s">
        <v>1789</v>
      </c>
      <c r="N62" s="134" t="s">
        <v>1711</v>
      </c>
      <c r="O62" s="134" t="s">
        <v>1711</v>
      </c>
      <c r="P62" s="134" t="s">
        <v>1992</v>
      </c>
      <c r="Q62" s="134" t="s">
        <v>1989</v>
      </c>
      <c r="R62" s="134" t="s">
        <v>1792</v>
      </c>
      <c r="S62" s="134" t="s">
        <v>1715</v>
      </c>
      <c r="T62" s="135" t="s">
        <v>1015</v>
      </c>
    </row>
    <row r="63" spans="1:20">
      <c r="A63" s="134" t="s">
        <v>1108</v>
      </c>
      <c r="B63" s="134"/>
      <c r="C63" s="134"/>
      <c r="D63" s="135" t="s">
        <v>1015</v>
      </c>
      <c r="E63" s="134" t="s">
        <v>1716</v>
      </c>
      <c r="F63" s="134" t="s">
        <v>1717</v>
      </c>
      <c r="G63" s="134" t="s">
        <v>1108</v>
      </c>
      <c r="H63" s="134" t="s">
        <v>1014</v>
      </c>
      <c r="I63" s="134" t="s">
        <v>1718</v>
      </c>
      <c r="J63" s="135" t="s">
        <v>1015</v>
      </c>
      <c r="K63" s="134" t="s">
        <v>1708</v>
      </c>
      <c r="L63" s="134" t="s">
        <v>1738</v>
      </c>
      <c r="M63" s="134" t="s">
        <v>1789</v>
      </c>
      <c r="N63" s="134" t="s">
        <v>1711</v>
      </c>
      <c r="O63" s="134" t="s">
        <v>1711</v>
      </c>
      <c r="P63" s="134" t="s">
        <v>1993</v>
      </c>
      <c r="Q63" s="134" t="s">
        <v>1994</v>
      </c>
      <c r="R63" s="134" t="s">
        <v>1792</v>
      </c>
      <c r="S63" s="134" t="s">
        <v>1715</v>
      </c>
      <c r="T63" s="135" t="s">
        <v>1015</v>
      </c>
    </row>
    <row r="64" spans="1:20">
      <c r="A64" s="134" t="s">
        <v>1109</v>
      </c>
      <c r="B64" s="134"/>
      <c r="C64" s="134"/>
      <c r="D64" s="135" t="s">
        <v>1015</v>
      </c>
      <c r="E64" s="135" t="s">
        <v>1015</v>
      </c>
      <c r="F64" s="134" t="s">
        <v>1850</v>
      </c>
      <c r="G64" s="134" t="s">
        <v>1109</v>
      </c>
      <c r="H64" s="134" t="s">
        <v>1014</v>
      </c>
      <c r="I64" s="135" t="s">
        <v>1983</v>
      </c>
      <c r="J64" s="135" t="s">
        <v>1015</v>
      </c>
      <c r="K64" s="134" t="s">
        <v>1728</v>
      </c>
      <c r="L64" s="134" t="s">
        <v>1729</v>
      </c>
      <c r="M64" s="134" t="s">
        <v>1984</v>
      </c>
      <c r="N64" s="134" t="s">
        <v>1731</v>
      </c>
      <c r="O64" s="134" t="s">
        <v>1731</v>
      </c>
      <c r="P64" s="134" t="s">
        <v>1995</v>
      </c>
      <c r="Q64" s="134" t="s">
        <v>1986</v>
      </c>
      <c r="R64" s="134" t="s">
        <v>1987</v>
      </c>
      <c r="S64" s="134" t="s">
        <v>1715</v>
      </c>
      <c r="T64" s="135" t="s">
        <v>1015</v>
      </c>
    </row>
    <row r="65" spans="1:20">
      <c r="A65" s="134" t="s">
        <v>1110</v>
      </c>
      <c r="B65" s="134"/>
      <c r="C65" s="134"/>
      <c r="D65" s="135" t="s">
        <v>1015</v>
      </c>
      <c r="E65" s="134" t="s">
        <v>1996</v>
      </c>
      <c r="F65" s="134" t="s">
        <v>1706</v>
      </c>
      <c r="G65" s="134" t="s">
        <v>1110</v>
      </c>
      <c r="H65" s="134" t="s">
        <v>1014</v>
      </c>
      <c r="I65" s="134" t="s">
        <v>1997</v>
      </c>
      <c r="J65" s="135" t="s">
        <v>1015</v>
      </c>
      <c r="K65" s="134" t="s">
        <v>1708</v>
      </c>
      <c r="L65" s="134" t="s">
        <v>1998</v>
      </c>
      <c r="M65" s="134" t="s">
        <v>1999</v>
      </c>
      <c r="N65" s="134" t="s">
        <v>2000</v>
      </c>
      <c r="O65" s="134" t="s">
        <v>1711</v>
      </c>
      <c r="P65" s="134" t="s">
        <v>2001</v>
      </c>
      <c r="Q65" s="134" t="s">
        <v>2002</v>
      </c>
      <c r="R65" s="134" t="s">
        <v>2003</v>
      </c>
      <c r="S65" s="134" t="s">
        <v>1715</v>
      </c>
      <c r="T65" s="135" t="s">
        <v>1015</v>
      </c>
    </row>
    <row r="66" spans="1:20">
      <c r="A66" s="134" t="s">
        <v>1112</v>
      </c>
      <c r="B66" s="134"/>
      <c r="C66" s="134"/>
      <c r="D66" s="135" t="s">
        <v>1015</v>
      </c>
      <c r="E66" s="134" t="s">
        <v>1859</v>
      </c>
      <c r="F66" s="134" t="s">
        <v>1706</v>
      </c>
      <c r="G66" s="134" t="s">
        <v>1112</v>
      </c>
      <c r="H66" s="134" t="s">
        <v>1014</v>
      </c>
      <c r="I66" s="134" t="s">
        <v>1933</v>
      </c>
      <c r="J66" s="135" t="s">
        <v>1015</v>
      </c>
      <c r="K66" s="134" t="s">
        <v>1708</v>
      </c>
      <c r="L66" s="134" t="s">
        <v>1934</v>
      </c>
      <c r="M66" s="134" t="s">
        <v>1935</v>
      </c>
      <c r="N66" s="134" t="s">
        <v>1936</v>
      </c>
      <c r="O66" s="134" t="s">
        <v>1711</v>
      </c>
      <c r="P66" s="134" t="s">
        <v>2004</v>
      </c>
      <c r="Q66" s="134" t="s">
        <v>2005</v>
      </c>
      <c r="R66" s="134" t="s">
        <v>1939</v>
      </c>
      <c r="S66" s="134" t="s">
        <v>1715</v>
      </c>
      <c r="T66" s="135" t="s">
        <v>1015</v>
      </c>
    </row>
    <row r="67" spans="1:20">
      <c r="A67" s="134" t="s">
        <v>1114</v>
      </c>
      <c r="B67" s="134"/>
      <c r="C67" s="134"/>
      <c r="D67" s="135" t="s">
        <v>1015</v>
      </c>
      <c r="E67" s="134" t="s">
        <v>1716</v>
      </c>
      <c r="F67" s="134" t="s">
        <v>1717</v>
      </c>
      <c r="G67" s="134" t="s">
        <v>1114</v>
      </c>
      <c r="H67" s="134" t="s">
        <v>1014</v>
      </c>
      <c r="I67" s="134" t="s">
        <v>1718</v>
      </c>
      <c r="J67" s="135" t="s">
        <v>1015</v>
      </c>
      <c r="K67" s="134" t="s">
        <v>1719</v>
      </c>
      <c r="L67" s="134" t="s">
        <v>1978</v>
      </c>
      <c r="M67" s="134" t="s">
        <v>1979</v>
      </c>
      <c r="N67" s="134" t="s">
        <v>1723</v>
      </c>
      <c r="O67" s="134" t="s">
        <v>1723</v>
      </c>
      <c r="P67" s="134" t="s">
        <v>2006</v>
      </c>
      <c r="Q67" s="134" t="s">
        <v>2007</v>
      </c>
      <c r="R67" s="134" t="s">
        <v>1982</v>
      </c>
      <c r="S67" s="134" t="s">
        <v>1715</v>
      </c>
      <c r="T67" s="135" t="s">
        <v>1015</v>
      </c>
    </row>
    <row r="68" spans="1:20">
      <c r="A68" s="134" t="s">
        <v>1116</v>
      </c>
      <c r="B68" s="134"/>
      <c r="C68" s="134"/>
      <c r="D68" s="135" t="s">
        <v>1015</v>
      </c>
      <c r="E68" s="134" t="s">
        <v>1746</v>
      </c>
      <c r="F68" s="134" t="s">
        <v>1706</v>
      </c>
      <c r="G68" s="134" t="s">
        <v>1116</v>
      </c>
      <c r="H68" s="134" t="s">
        <v>1014</v>
      </c>
      <c r="I68" s="134" t="s">
        <v>1747</v>
      </c>
      <c r="J68" s="135" t="s">
        <v>1015</v>
      </c>
      <c r="K68" s="134" t="s">
        <v>1708</v>
      </c>
      <c r="L68" s="134" t="s">
        <v>1748</v>
      </c>
      <c r="M68" s="134" t="s">
        <v>1749</v>
      </c>
      <c r="N68" s="134" t="s">
        <v>1750</v>
      </c>
      <c r="O68" s="134" t="s">
        <v>1711</v>
      </c>
      <c r="P68" s="134" t="s">
        <v>2008</v>
      </c>
      <c r="Q68" s="134" t="s">
        <v>2009</v>
      </c>
      <c r="R68" s="134" t="s">
        <v>1753</v>
      </c>
      <c r="S68" s="134" t="s">
        <v>1715</v>
      </c>
      <c r="T68" s="135" t="s">
        <v>1015</v>
      </c>
    </row>
    <row r="69" spans="1:20">
      <c r="A69" s="134" t="s">
        <v>1118</v>
      </c>
      <c r="B69" s="134"/>
      <c r="C69" s="134"/>
      <c r="D69" s="135" t="s">
        <v>1015</v>
      </c>
      <c r="E69" s="134" t="s">
        <v>1746</v>
      </c>
      <c r="F69" s="134" t="s">
        <v>1706</v>
      </c>
      <c r="G69" s="134" t="s">
        <v>1118</v>
      </c>
      <c r="H69" s="134" t="s">
        <v>1014</v>
      </c>
      <c r="I69" s="134" t="s">
        <v>1747</v>
      </c>
      <c r="J69" s="135" t="s">
        <v>1015</v>
      </c>
      <c r="K69" s="134" t="s">
        <v>1708</v>
      </c>
      <c r="L69" s="134" t="s">
        <v>1748</v>
      </c>
      <c r="M69" s="134" t="s">
        <v>1749</v>
      </c>
      <c r="N69" s="134" t="s">
        <v>1750</v>
      </c>
      <c r="O69" s="134" t="s">
        <v>1711</v>
      </c>
      <c r="P69" s="134" t="s">
        <v>2010</v>
      </c>
      <c r="Q69" s="134" t="s">
        <v>2011</v>
      </c>
      <c r="R69" s="134" t="s">
        <v>1753</v>
      </c>
      <c r="S69" s="134" t="s">
        <v>1715</v>
      </c>
      <c r="T69" s="135" t="s">
        <v>1015</v>
      </c>
    </row>
    <row r="70" spans="1:20">
      <c r="A70" s="134" t="s">
        <v>1119</v>
      </c>
      <c r="B70" s="134"/>
      <c r="C70" s="134"/>
      <c r="D70" s="135" t="s">
        <v>1015</v>
      </c>
      <c r="E70" s="134" t="s">
        <v>1867</v>
      </c>
      <c r="F70" s="134" t="s">
        <v>1821</v>
      </c>
      <c r="G70" s="134" t="s">
        <v>1119</v>
      </c>
      <c r="H70" s="134" t="s">
        <v>1014</v>
      </c>
      <c r="I70" s="134" t="s">
        <v>2012</v>
      </c>
      <c r="J70" s="135" t="s">
        <v>1015</v>
      </c>
      <c r="K70" s="134" t="s">
        <v>1708</v>
      </c>
      <c r="L70" s="134" t="s">
        <v>1709</v>
      </c>
      <c r="M70" s="134" t="s">
        <v>2013</v>
      </c>
      <c r="N70" s="134" t="s">
        <v>1711</v>
      </c>
      <c r="O70" s="134" t="s">
        <v>1711</v>
      </c>
      <c r="P70" s="134" t="s">
        <v>2014</v>
      </c>
      <c r="Q70" s="134" t="s">
        <v>2015</v>
      </c>
      <c r="R70" s="134" t="s">
        <v>2016</v>
      </c>
      <c r="S70" s="134" t="s">
        <v>1715</v>
      </c>
      <c r="T70" s="135" t="s">
        <v>1015</v>
      </c>
    </row>
    <row r="71" spans="1:20">
      <c r="A71" s="134" t="s">
        <v>1121</v>
      </c>
      <c r="B71" s="134"/>
      <c r="C71" s="134"/>
      <c r="D71" s="135" t="s">
        <v>1015</v>
      </c>
      <c r="E71" s="134" t="s">
        <v>1716</v>
      </c>
      <c r="F71" s="134" t="s">
        <v>1717</v>
      </c>
      <c r="G71" s="134" t="s">
        <v>1121</v>
      </c>
      <c r="H71" s="134" t="s">
        <v>1014</v>
      </c>
      <c r="I71" s="134" t="s">
        <v>1718</v>
      </c>
      <c r="J71" s="135" t="s">
        <v>1015</v>
      </c>
      <c r="K71" s="134" t="s">
        <v>1708</v>
      </c>
      <c r="L71" s="134" t="s">
        <v>1738</v>
      </c>
      <c r="M71" s="134" t="s">
        <v>1789</v>
      </c>
      <c r="N71" s="134" t="s">
        <v>1711</v>
      </c>
      <c r="O71" s="134" t="s">
        <v>1711</v>
      </c>
      <c r="P71" s="134" t="s">
        <v>2017</v>
      </c>
      <c r="Q71" s="134" t="s">
        <v>2018</v>
      </c>
      <c r="R71" s="134" t="s">
        <v>1792</v>
      </c>
      <c r="S71" s="134" t="s">
        <v>1715</v>
      </c>
      <c r="T71" s="135" t="s">
        <v>1015</v>
      </c>
    </row>
    <row r="72" spans="1:20">
      <c r="A72" s="134" t="s">
        <v>1122</v>
      </c>
      <c r="B72" s="134"/>
      <c r="C72" s="134"/>
      <c r="D72" s="135" t="s">
        <v>1015</v>
      </c>
      <c r="E72" s="134" t="s">
        <v>1746</v>
      </c>
      <c r="F72" s="134" t="s">
        <v>1706</v>
      </c>
      <c r="G72" s="134" t="s">
        <v>1122</v>
      </c>
      <c r="H72" s="134" t="s">
        <v>1014</v>
      </c>
      <c r="I72" s="134" t="s">
        <v>1747</v>
      </c>
      <c r="J72" s="135" t="s">
        <v>1015</v>
      </c>
      <c r="K72" s="134" t="s">
        <v>1708</v>
      </c>
      <c r="L72" s="134" t="s">
        <v>1748</v>
      </c>
      <c r="M72" s="134" t="s">
        <v>1749</v>
      </c>
      <c r="N72" s="134" t="s">
        <v>1750</v>
      </c>
      <c r="O72" s="134" t="s">
        <v>1711</v>
      </c>
      <c r="P72" s="134" t="s">
        <v>2019</v>
      </c>
      <c r="Q72" s="134" t="s">
        <v>2020</v>
      </c>
      <c r="R72" s="134" t="s">
        <v>1753</v>
      </c>
      <c r="S72" s="134" t="s">
        <v>1715</v>
      </c>
      <c r="T72" s="135" t="s">
        <v>1015</v>
      </c>
    </row>
    <row r="73" spans="1:20">
      <c r="A73" s="134" t="s">
        <v>1124</v>
      </c>
      <c r="B73" s="134"/>
      <c r="C73" s="134"/>
      <c r="D73" s="135" t="s">
        <v>1015</v>
      </c>
      <c r="E73" s="134" t="s">
        <v>1716</v>
      </c>
      <c r="F73" s="134" t="s">
        <v>1717</v>
      </c>
      <c r="G73" s="134" t="s">
        <v>1124</v>
      </c>
      <c r="H73" s="134" t="s">
        <v>1014</v>
      </c>
      <c r="I73" s="134" t="s">
        <v>1718</v>
      </c>
      <c r="J73" s="135" t="s">
        <v>1015</v>
      </c>
      <c r="K73" s="134" t="s">
        <v>1708</v>
      </c>
      <c r="L73" s="134" t="s">
        <v>1774</v>
      </c>
      <c r="M73" s="134" t="s">
        <v>1789</v>
      </c>
      <c r="N73" s="134" t="s">
        <v>1960</v>
      </c>
      <c r="O73" s="134" t="s">
        <v>1711</v>
      </c>
      <c r="P73" s="134" t="s">
        <v>2021</v>
      </c>
      <c r="Q73" s="134" t="s">
        <v>2022</v>
      </c>
      <c r="R73" s="134" t="s">
        <v>1792</v>
      </c>
      <c r="S73" s="134" t="s">
        <v>1715</v>
      </c>
      <c r="T73" s="135" t="s">
        <v>1015</v>
      </c>
    </row>
    <row r="74" spans="1:20">
      <c r="A74" s="134" t="s">
        <v>1126</v>
      </c>
      <c r="B74" s="134"/>
      <c r="C74" s="134"/>
      <c r="D74" s="135" t="s">
        <v>1015</v>
      </c>
      <c r="E74" s="134" t="s">
        <v>1716</v>
      </c>
      <c r="F74" s="134" t="s">
        <v>1717</v>
      </c>
      <c r="G74" s="134" t="s">
        <v>1126</v>
      </c>
      <c r="H74" s="134" t="s">
        <v>1014</v>
      </c>
      <c r="I74" s="134" t="s">
        <v>1718</v>
      </c>
      <c r="J74" s="135" t="s">
        <v>1015</v>
      </c>
      <c r="K74" s="134" t="s">
        <v>1708</v>
      </c>
      <c r="L74" s="134" t="s">
        <v>1738</v>
      </c>
      <c r="M74" s="134" t="s">
        <v>1789</v>
      </c>
      <c r="N74" s="134" t="s">
        <v>1711</v>
      </c>
      <c r="O74" s="134" t="s">
        <v>1711</v>
      </c>
      <c r="P74" s="134" t="s">
        <v>2023</v>
      </c>
      <c r="Q74" s="134" t="s">
        <v>2024</v>
      </c>
      <c r="R74" s="134" t="s">
        <v>1792</v>
      </c>
      <c r="S74" s="134" t="s">
        <v>1715</v>
      </c>
      <c r="T74" s="135" t="s">
        <v>1015</v>
      </c>
    </row>
    <row r="75" spans="1:20">
      <c r="A75" s="134" t="s">
        <v>1127</v>
      </c>
      <c r="B75" s="134"/>
      <c r="C75" s="134"/>
      <c r="D75" s="135" t="s">
        <v>1015</v>
      </c>
      <c r="E75" s="135" t="s">
        <v>1015</v>
      </c>
      <c r="F75" s="134" t="s">
        <v>1802</v>
      </c>
      <c r="G75" s="134" t="s">
        <v>1127</v>
      </c>
      <c r="H75" s="134" t="s">
        <v>1014</v>
      </c>
      <c r="I75" s="135" t="s">
        <v>2025</v>
      </c>
      <c r="J75" s="135" t="s">
        <v>1015</v>
      </c>
      <c r="K75" s="134" t="s">
        <v>1728</v>
      </c>
      <c r="L75" s="134" t="s">
        <v>2026</v>
      </c>
      <c r="M75" s="134" t="s">
        <v>2027</v>
      </c>
      <c r="N75" s="134" t="s">
        <v>2028</v>
      </c>
      <c r="O75" s="134" t="s">
        <v>2029</v>
      </c>
      <c r="P75" s="134" t="s">
        <v>2030</v>
      </c>
      <c r="Q75" s="134" t="s">
        <v>2031</v>
      </c>
      <c r="R75" s="134" t="s">
        <v>2032</v>
      </c>
      <c r="S75" s="134" t="s">
        <v>1715</v>
      </c>
      <c r="T75" s="135" t="s">
        <v>1015</v>
      </c>
    </row>
    <row r="76" spans="1:20">
      <c r="A76" s="134" t="s">
        <v>1129</v>
      </c>
      <c r="B76" s="134"/>
      <c r="C76" s="134"/>
      <c r="D76" s="135" t="s">
        <v>1015</v>
      </c>
      <c r="E76" s="134" t="s">
        <v>2033</v>
      </c>
      <c r="F76" s="134" t="s">
        <v>2034</v>
      </c>
      <c r="G76" s="134" t="s">
        <v>1129</v>
      </c>
      <c r="H76" s="134" t="s">
        <v>1014</v>
      </c>
      <c r="I76" s="134" t="s">
        <v>2035</v>
      </c>
      <c r="J76" s="135" t="s">
        <v>1015</v>
      </c>
      <c r="K76" s="134" t="s">
        <v>1708</v>
      </c>
      <c r="L76" s="134" t="s">
        <v>1738</v>
      </c>
      <c r="M76" s="134" t="s">
        <v>2036</v>
      </c>
      <c r="N76" s="134" t="s">
        <v>1711</v>
      </c>
      <c r="O76" s="134" t="s">
        <v>1711</v>
      </c>
      <c r="P76" s="134" t="s">
        <v>2037</v>
      </c>
      <c r="Q76" s="134" t="s">
        <v>2038</v>
      </c>
      <c r="R76" s="134" t="s">
        <v>2039</v>
      </c>
      <c r="S76" s="134" t="s">
        <v>1715</v>
      </c>
      <c r="T76" s="135" t="s">
        <v>1015</v>
      </c>
    </row>
    <row r="77" spans="1:20">
      <c r="A77" s="134" t="s">
        <v>1131</v>
      </c>
      <c r="B77" s="134"/>
      <c r="C77" s="134"/>
      <c r="D77" s="135" t="s">
        <v>1015</v>
      </c>
      <c r="E77" s="134" t="s">
        <v>2040</v>
      </c>
      <c r="F77" s="134" t="s">
        <v>2034</v>
      </c>
      <c r="G77" s="134" t="s">
        <v>1131</v>
      </c>
      <c r="H77" s="134" t="s">
        <v>1014</v>
      </c>
      <c r="I77" s="134" t="s">
        <v>2041</v>
      </c>
      <c r="J77" s="135" t="s">
        <v>1015</v>
      </c>
      <c r="K77" s="134" t="s">
        <v>1708</v>
      </c>
      <c r="L77" s="134" t="s">
        <v>1738</v>
      </c>
      <c r="M77" s="134" t="s">
        <v>2042</v>
      </c>
      <c r="N77" s="134" t="s">
        <v>1711</v>
      </c>
      <c r="O77" s="134" t="s">
        <v>1711</v>
      </c>
      <c r="P77" s="134" t="s">
        <v>2043</v>
      </c>
      <c r="Q77" s="134" t="s">
        <v>2044</v>
      </c>
      <c r="R77" s="134" t="s">
        <v>2045</v>
      </c>
      <c r="S77" s="134" t="s">
        <v>1715</v>
      </c>
      <c r="T77" s="135" t="s">
        <v>1015</v>
      </c>
    </row>
    <row r="78" spans="1:20">
      <c r="A78" s="134" t="s">
        <v>1132</v>
      </c>
      <c r="B78" s="134"/>
      <c r="C78" s="134"/>
      <c r="D78" s="135" t="s">
        <v>1015</v>
      </c>
      <c r="E78" s="134" t="s">
        <v>1716</v>
      </c>
      <c r="F78" s="134" t="s">
        <v>1927</v>
      </c>
      <c r="G78" s="134" t="s">
        <v>1132</v>
      </c>
      <c r="H78" s="134" t="s">
        <v>1014</v>
      </c>
      <c r="I78" s="134" t="s">
        <v>1928</v>
      </c>
      <c r="J78" s="135" t="s">
        <v>1015</v>
      </c>
      <c r="K78" s="134" t="s">
        <v>1708</v>
      </c>
      <c r="L78" s="134" t="s">
        <v>1738</v>
      </c>
      <c r="M78" s="134" t="s">
        <v>1929</v>
      </c>
      <c r="N78" s="134" t="s">
        <v>1711</v>
      </c>
      <c r="O78" s="134" t="s">
        <v>1711</v>
      </c>
      <c r="P78" s="134" t="s">
        <v>2046</v>
      </c>
      <c r="Q78" s="134" t="s">
        <v>2047</v>
      </c>
      <c r="R78" s="134" t="s">
        <v>1932</v>
      </c>
      <c r="S78" s="134" t="s">
        <v>1715</v>
      </c>
      <c r="T78" s="135" t="s">
        <v>1015</v>
      </c>
    </row>
    <row r="79" spans="1:20">
      <c r="A79" s="134" t="s">
        <v>1134</v>
      </c>
      <c r="B79" s="134"/>
      <c r="C79" s="134"/>
      <c r="D79" s="135" t="s">
        <v>1015</v>
      </c>
      <c r="E79" s="134" t="s">
        <v>1781</v>
      </c>
      <c r="F79" s="134" t="s">
        <v>1782</v>
      </c>
      <c r="G79" s="134" t="s">
        <v>1134</v>
      </c>
      <c r="H79" s="134" t="s">
        <v>1014</v>
      </c>
      <c r="I79" s="134" t="s">
        <v>1783</v>
      </c>
      <c r="J79" s="135" t="s">
        <v>1015</v>
      </c>
      <c r="K79" s="134" t="s">
        <v>1708</v>
      </c>
      <c r="L79" s="134" t="s">
        <v>2048</v>
      </c>
      <c r="M79" s="134" t="s">
        <v>1784</v>
      </c>
      <c r="N79" s="134" t="s">
        <v>2049</v>
      </c>
      <c r="O79" s="134" t="s">
        <v>1711</v>
      </c>
      <c r="P79" s="134" t="s">
        <v>2050</v>
      </c>
      <c r="Q79" s="134" t="s">
        <v>2051</v>
      </c>
      <c r="R79" s="134" t="s">
        <v>1787</v>
      </c>
      <c r="S79" s="134" t="s">
        <v>1715</v>
      </c>
      <c r="T79" s="135" t="s">
        <v>1015</v>
      </c>
    </row>
    <row r="80" spans="1:20">
      <c r="A80" s="134" t="s">
        <v>1135</v>
      </c>
      <c r="B80" s="134"/>
      <c r="C80" s="134"/>
      <c r="D80" s="135" t="s">
        <v>1015</v>
      </c>
      <c r="E80" s="134" t="s">
        <v>2052</v>
      </c>
      <c r="F80" s="134" t="s">
        <v>1916</v>
      </c>
      <c r="G80" s="134" t="s">
        <v>1135</v>
      </c>
      <c r="H80" s="134" t="s">
        <v>1014</v>
      </c>
      <c r="I80" s="134" t="s">
        <v>2053</v>
      </c>
      <c r="J80" s="135" t="s">
        <v>1015</v>
      </c>
      <c r="K80" s="134" t="s">
        <v>1708</v>
      </c>
      <c r="L80" s="134" t="s">
        <v>2054</v>
      </c>
      <c r="M80" s="134" t="s">
        <v>2055</v>
      </c>
      <c r="N80" s="134" t="s">
        <v>2056</v>
      </c>
      <c r="O80" s="134" t="s">
        <v>1711</v>
      </c>
      <c r="P80" s="134" t="s">
        <v>2057</v>
      </c>
      <c r="Q80" s="134" t="s">
        <v>2058</v>
      </c>
      <c r="R80" s="134" t="s">
        <v>2059</v>
      </c>
      <c r="S80" s="134" t="s">
        <v>1715</v>
      </c>
      <c r="T80" s="135" t="s">
        <v>1015</v>
      </c>
    </row>
    <row r="81" spans="1:20">
      <c r="A81" s="134" t="s">
        <v>1137</v>
      </c>
      <c r="B81" s="134"/>
      <c r="C81" s="134"/>
      <c r="D81" s="135" t="s">
        <v>1015</v>
      </c>
      <c r="E81" s="134" t="s">
        <v>2052</v>
      </c>
      <c r="F81" s="134" t="s">
        <v>1916</v>
      </c>
      <c r="G81" s="134" t="s">
        <v>1137</v>
      </c>
      <c r="H81" s="134" t="s">
        <v>1014</v>
      </c>
      <c r="I81" s="134" t="s">
        <v>2053</v>
      </c>
      <c r="J81" s="135" t="s">
        <v>1015</v>
      </c>
      <c r="K81" s="134" t="s">
        <v>1719</v>
      </c>
      <c r="L81" s="134" t="s">
        <v>2060</v>
      </c>
      <c r="M81" s="134" t="s">
        <v>2061</v>
      </c>
      <c r="N81" s="134" t="s">
        <v>2062</v>
      </c>
      <c r="O81" s="134" t="s">
        <v>1723</v>
      </c>
      <c r="P81" s="134" t="s">
        <v>2063</v>
      </c>
      <c r="Q81" s="134" t="s">
        <v>2064</v>
      </c>
      <c r="R81" s="134" t="s">
        <v>2065</v>
      </c>
      <c r="S81" s="134" t="s">
        <v>1715</v>
      </c>
      <c r="T81" s="135" t="s">
        <v>1015</v>
      </c>
    </row>
    <row r="82" spans="1:20">
      <c r="A82" s="134" t="s">
        <v>1139</v>
      </c>
      <c r="B82" s="134"/>
      <c r="C82" s="134"/>
      <c r="D82" s="135" t="s">
        <v>1015</v>
      </c>
      <c r="E82" s="134" t="s">
        <v>2066</v>
      </c>
      <c r="F82" s="134" t="s">
        <v>1706</v>
      </c>
      <c r="G82" s="134" t="s">
        <v>1139</v>
      </c>
      <c r="H82" s="134" t="s">
        <v>1014</v>
      </c>
      <c r="I82" s="134" t="s">
        <v>2067</v>
      </c>
      <c r="J82" s="135" t="s">
        <v>1015</v>
      </c>
      <c r="K82" s="134" t="s">
        <v>1708</v>
      </c>
      <c r="L82" s="134" t="s">
        <v>2068</v>
      </c>
      <c r="M82" s="134" t="s">
        <v>2069</v>
      </c>
      <c r="N82" s="134" t="s">
        <v>2070</v>
      </c>
      <c r="O82" s="134" t="s">
        <v>1711</v>
      </c>
      <c r="P82" s="134" t="s">
        <v>2071</v>
      </c>
      <c r="Q82" s="134" t="s">
        <v>2072</v>
      </c>
      <c r="R82" s="134" t="s">
        <v>2073</v>
      </c>
      <c r="S82" s="134" t="s">
        <v>1715</v>
      </c>
      <c r="T82" s="134" t="s">
        <v>2074</v>
      </c>
    </row>
    <row r="83" spans="1:20">
      <c r="A83" s="134" t="s">
        <v>1141</v>
      </c>
      <c r="B83" s="134"/>
      <c r="C83" s="134"/>
      <c r="D83" s="135" t="s">
        <v>1015</v>
      </c>
      <c r="E83" s="134" t="s">
        <v>2075</v>
      </c>
      <c r="F83" s="134" t="s">
        <v>1717</v>
      </c>
      <c r="G83" s="134" t="s">
        <v>1141</v>
      </c>
      <c r="H83" s="134" t="s">
        <v>1014</v>
      </c>
      <c r="I83" s="134" t="s">
        <v>2076</v>
      </c>
      <c r="J83" s="135" t="s">
        <v>1015</v>
      </c>
      <c r="K83" s="134" t="s">
        <v>1708</v>
      </c>
      <c r="L83" s="134" t="s">
        <v>1774</v>
      </c>
      <c r="M83" s="134" t="s">
        <v>2077</v>
      </c>
      <c r="N83" s="134" t="s">
        <v>2078</v>
      </c>
      <c r="O83" s="134" t="s">
        <v>1711</v>
      </c>
      <c r="P83" s="134" t="s">
        <v>2079</v>
      </c>
      <c r="Q83" s="134" t="s">
        <v>2080</v>
      </c>
      <c r="R83" s="134" t="s">
        <v>2081</v>
      </c>
      <c r="S83" s="134" t="s">
        <v>1715</v>
      </c>
      <c r="T83" s="135" t="s">
        <v>1015</v>
      </c>
    </row>
    <row r="84" spans="1:20">
      <c r="A84" s="134" t="s">
        <v>1144</v>
      </c>
      <c r="B84" s="134"/>
      <c r="C84" s="134"/>
      <c r="D84" s="135" t="s">
        <v>1015</v>
      </c>
      <c r="E84" s="134" t="s">
        <v>1859</v>
      </c>
      <c r="F84" s="134" t="s">
        <v>1706</v>
      </c>
      <c r="G84" s="134" t="s">
        <v>1144</v>
      </c>
      <c r="H84" s="134" t="s">
        <v>1014</v>
      </c>
      <c r="I84" s="134" t="s">
        <v>1933</v>
      </c>
      <c r="J84" s="135" t="s">
        <v>1015</v>
      </c>
      <c r="K84" s="134" t="s">
        <v>1719</v>
      </c>
      <c r="L84" s="134" t="s">
        <v>2082</v>
      </c>
      <c r="M84" s="134" t="s">
        <v>2083</v>
      </c>
      <c r="N84" s="134" t="s">
        <v>2084</v>
      </c>
      <c r="O84" s="134" t="s">
        <v>1723</v>
      </c>
      <c r="P84" s="134" t="s">
        <v>2085</v>
      </c>
      <c r="Q84" s="134" t="s">
        <v>2086</v>
      </c>
      <c r="R84" s="134" t="s">
        <v>2087</v>
      </c>
      <c r="S84" s="134" t="s">
        <v>1715</v>
      </c>
      <c r="T84" s="135" t="s">
        <v>1015</v>
      </c>
    </row>
    <row r="85" spans="1:20">
      <c r="A85" s="134" t="s">
        <v>1145</v>
      </c>
      <c r="B85" s="134"/>
      <c r="C85" s="134"/>
      <c r="D85" s="135" t="s">
        <v>1015</v>
      </c>
      <c r="E85" s="134" t="s">
        <v>1746</v>
      </c>
      <c r="F85" s="134" t="s">
        <v>2088</v>
      </c>
      <c r="G85" s="134" t="s">
        <v>1145</v>
      </c>
      <c r="H85" s="134" t="s">
        <v>1014</v>
      </c>
      <c r="I85" s="134" t="s">
        <v>2089</v>
      </c>
      <c r="J85" s="135" t="s">
        <v>1015</v>
      </c>
      <c r="K85" s="134" t="s">
        <v>1708</v>
      </c>
      <c r="L85" s="134" t="s">
        <v>1774</v>
      </c>
      <c r="M85" s="134" t="s">
        <v>2090</v>
      </c>
      <c r="N85" s="134" t="s">
        <v>2091</v>
      </c>
      <c r="O85" s="134" t="s">
        <v>1711</v>
      </c>
      <c r="P85" s="134" t="s">
        <v>2092</v>
      </c>
      <c r="Q85" s="134" t="s">
        <v>2093</v>
      </c>
      <c r="R85" s="134" t="s">
        <v>2094</v>
      </c>
      <c r="S85" s="134" t="s">
        <v>1715</v>
      </c>
      <c r="T85" s="135" t="s">
        <v>1015</v>
      </c>
    </row>
    <row r="86" spans="1:20">
      <c r="A86" s="134" t="s">
        <v>1146</v>
      </c>
      <c r="B86" s="134"/>
      <c r="C86" s="134"/>
      <c r="D86" s="135" t="s">
        <v>1015</v>
      </c>
      <c r="E86" s="134" t="s">
        <v>1849</v>
      </c>
      <c r="F86" s="134" t="s">
        <v>1850</v>
      </c>
      <c r="G86" s="134" t="s">
        <v>1146</v>
      </c>
      <c r="H86" s="134" t="s">
        <v>1014</v>
      </c>
      <c r="I86" s="134" t="s">
        <v>1851</v>
      </c>
      <c r="J86" s="135" t="s">
        <v>1015</v>
      </c>
      <c r="K86" s="134" t="s">
        <v>1708</v>
      </c>
      <c r="L86" s="134" t="s">
        <v>1852</v>
      </c>
      <c r="M86" s="134" t="s">
        <v>1853</v>
      </c>
      <c r="N86" s="134" t="s">
        <v>1854</v>
      </c>
      <c r="O86" s="134" t="s">
        <v>1711</v>
      </c>
      <c r="P86" s="134" t="s">
        <v>2095</v>
      </c>
      <c r="Q86" s="134" t="s">
        <v>2096</v>
      </c>
      <c r="R86" s="134" t="s">
        <v>1857</v>
      </c>
      <c r="S86" s="134" t="s">
        <v>1715</v>
      </c>
      <c r="T86" s="134" t="s">
        <v>1858</v>
      </c>
    </row>
    <row r="87" spans="1:20">
      <c r="A87" s="134" t="s">
        <v>1147</v>
      </c>
      <c r="B87" s="134"/>
      <c r="C87" s="134"/>
      <c r="D87" s="135" t="s">
        <v>1015</v>
      </c>
      <c r="E87" s="134" t="s">
        <v>2097</v>
      </c>
      <c r="F87" s="134" t="s">
        <v>2098</v>
      </c>
      <c r="G87" s="134" t="s">
        <v>1147</v>
      </c>
      <c r="H87" s="134" t="s">
        <v>1014</v>
      </c>
      <c r="I87" s="134" t="s">
        <v>2099</v>
      </c>
      <c r="J87" s="135" t="s">
        <v>1015</v>
      </c>
      <c r="K87" s="134" t="s">
        <v>1708</v>
      </c>
      <c r="L87" s="134" t="s">
        <v>1738</v>
      </c>
      <c r="M87" s="134" t="s">
        <v>2100</v>
      </c>
      <c r="N87" s="134" t="s">
        <v>1711</v>
      </c>
      <c r="O87" s="134" t="s">
        <v>1711</v>
      </c>
      <c r="P87" s="134" t="s">
        <v>2101</v>
      </c>
      <c r="Q87" s="134" t="s">
        <v>2102</v>
      </c>
      <c r="R87" s="134" t="s">
        <v>2103</v>
      </c>
      <c r="S87" s="134" t="s">
        <v>1715</v>
      </c>
      <c r="T87" s="135" t="s">
        <v>1015</v>
      </c>
    </row>
    <row r="88" spans="1:20">
      <c r="A88" s="134" t="s">
        <v>1149</v>
      </c>
      <c r="B88" s="134"/>
      <c r="C88" s="134"/>
      <c r="D88" s="135" t="s">
        <v>1015</v>
      </c>
      <c r="E88" s="134" t="s">
        <v>2104</v>
      </c>
      <c r="F88" s="134" t="s">
        <v>2105</v>
      </c>
      <c r="G88" s="134" t="s">
        <v>1149</v>
      </c>
      <c r="H88" s="134" t="s">
        <v>1014</v>
      </c>
      <c r="I88" s="134" t="s">
        <v>2106</v>
      </c>
      <c r="J88" s="135" t="s">
        <v>1015</v>
      </c>
      <c r="K88" s="134" t="s">
        <v>1708</v>
      </c>
      <c r="L88" s="134" t="s">
        <v>1738</v>
      </c>
      <c r="M88" s="134" t="s">
        <v>2107</v>
      </c>
      <c r="N88" s="134" t="s">
        <v>1711</v>
      </c>
      <c r="O88" s="134" t="s">
        <v>1711</v>
      </c>
      <c r="P88" s="134" t="s">
        <v>2108</v>
      </c>
      <c r="Q88" s="134" t="s">
        <v>2109</v>
      </c>
      <c r="R88" s="134" t="s">
        <v>2110</v>
      </c>
      <c r="S88" s="134" t="s">
        <v>1715</v>
      </c>
      <c r="T88" s="135" t="s">
        <v>1015</v>
      </c>
    </row>
    <row r="89" spans="1:20">
      <c r="A89" s="134" t="s">
        <v>1150</v>
      </c>
      <c r="B89" s="134"/>
      <c r="C89" s="134"/>
      <c r="D89" s="135" t="s">
        <v>1015</v>
      </c>
      <c r="E89" s="134" t="s">
        <v>2052</v>
      </c>
      <c r="F89" s="134" t="s">
        <v>1916</v>
      </c>
      <c r="G89" s="134" t="s">
        <v>1150</v>
      </c>
      <c r="H89" s="134" t="s">
        <v>1014</v>
      </c>
      <c r="I89" s="134" t="s">
        <v>2053</v>
      </c>
      <c r="J89" s="135" t="s">
        <v>1015</v>
      </c>
      <c r="K89" s="134" t="s">
        <v>1708</v>
      </c>
      <c r="L89" s="134" t="s">
        <v>2054</v>
      </c>
      <c r="M89" s="134" t="s">
        <v>2055</v>
      </c>
      <c r="N89" s="134" t="s">
        <v>2056</v>
      </c>
      <c r="O89" s="134" t="s">
        <v>1711</v>
      </c>
      <c r="P89" s="134" t="s">
        <v>2111</v>
      </c>
      <c r="Q89" s="134" t="s">
        <v>2112</v>
      </c>
      <c r="R89" s="134" t="s">
        <v>2059</v>
      </c>
      <c r="S89" s="134" t="s">
        <v>1715</v>
      </c>
      <c r="T89" s="135" t="s">
        <v>1015</v>
      </c>
    </row>
    <row r="90" spans="1:20">
      <c r="A90" s="134" t="s">
        <v>1151</v>
      </c>
      <c r="B90" s="134"/>
      <c r="C90" s="134"/>
      <c r="D90" s="135" t="s">
        <v>1015</v>
      </c>
      <c r="E90" s="134" t="s">
        <v>2052</v>
      </c>
      <c r="F90" s="134" t="s">
        <v>1916</v>
      </c>
      <c r="G90" s="134" t="s">
        <v>1151</v>
      </c>
      <c r="H90" s="134" t="s">
        <v>1014</v>
      </c>
      <c r="I90" s="134" t="s">
        <v>2053</v>
      </c>
      <c r="J90" s="135" t="s">
        <v>1015</v>
      </c>
      <c r="K90" s="134" t="s">
        <v>1708</v>
      </c>
      <c r="L90" s="134" t="s">
        <v>2113</v>
      </c>
      <c r="M90" s="134" t="s">
        <v>2055</v>
      </c>
      <c r="N90" s="134" t="s">
        <v>2114</v>
      </c>
      <c r="O90" s="134" t="s">
        <v>1711</v>
      </c>
      <c r="P90" s="134" t="s">
        <v>2115</v>
      </c>
      <c r="Q90" s="134" t="s">
        <v>2116</v>
      </c>
      <c r="R90" s="134" t="s">
        <v>2059</v>
      </c>
      <c r="S90" s="134" t="s">
        <v>1715</v>
      </c>
      <c r="T90" s="135" t="s">
        <v>1015</v>
      </c>
    </row>
    <row r="91" spans="1:20">
      <c r="A91" s="134" t="s">
        <v>1152</v>
      </c>
      <c r="B91" s="134"/>
      <c r="C91" s="134"/>
      <c r="D91" s="135" t="s">
        <v>1015</v>
      </c>
      <c r="E91" s="134" t="s">
        <v>2117</v>
      </c>
      <c r="F91" s="134" t="s">
        <v>2118</v>
      </c>
      <c r="G91" s="134" t="s">
        <v>1152</v>
      </c>
      <c r="H91" s="134" t="s">
        <v>1014</v>
      </c>
      <c r="I91" s="134" t="s">
        <v>2119</v>
      </c>
      <c r="J91" s="135" t="s">
        <v>1015</v>
      </c>
      <c r="K91" s="134" t="s">
        <v>1708</v>
      </c>
      <c r="L91" s="134" t="s">
        <v>1738</v>
      </c>
      <c r="M91" s="134" t="s">
        <v>2120</v>
      </c>
      <c r="N91" s="134" t="s">
        <v>1711</v>
      </c>
      <c r="O91" s="134" t="s">
        <v>1711</v>
      </c>
      <c r="P91" s="134" t="s">
        <v>2121</v>
      </c>
      <c r="Q91" s="134" t="s">
        <v>2122</v>
      </c>
      <c r="R91" s="134" t="s">
        <v>2123</v>
      </c>
      <c r="S91" s="134" t="s">
        <v>1715</v>
      </c>
      <c r="T91" s="135" t="s">
        <v>1015</v>
      </c>
    </row>
    <row r="92" spans="1:20">
      <c r="A92" s="134" t="s">
        <v>1154</v>
      </c>
      <c r="B92" s="134"/>
      <c r="C92" s="134"/>
      <c r="D92" s="135" t="s">
        <v>1015</v>
      </c>
      <c r="E92" s="134" t="s">
        <v>1716</v>
      </c>
      <c r="F92" s="134" t="s">
        <v>1927</v>
      </c>
      <c r="G92" s="134" t="s">
        <v>1154</v>
      </c>
      <c r="H92" s="134" t="s">
        <v>1014</v>
      </c>
      <c r="I92" s="134" t="s">
        <v>1928</v>
      </c>
      <c r="J92" s="135" t="s">
        <v>1015</v>
      </c>
      <c r="K92" s="134" t="s">
        <v>1708</v>
      </c>
      <c r="L92" s="134" t="s">
        <v>1738</v>
      </c>
      <c r="M92" s="134" t="s">
        <v>1929</v>
      </c>
      <c r="N92" s="134" t="s">
        <v>1711</v>
      </c>
      <c r="O92" s="134" t="s">
        <v>1711</v>
      </c>
      <c r="P92" s="134" t="s">
        <v>2124</v>
      </c>
      <c r="Q92" s="134" t="s">
        <v>2125</v>
      </c>
      <c r="R92" s="134" t="s">
        <v>1932</v>
      </c>
      <c r="S92" s="134" t="s">
        <v>1715</v>
      </c>
      <c r="T92" s="135" t="s">
        <v>1015</v>
      </c>
    </row>
    <row r="93" spans="1:20">
      <c r="A93" s="134" t="s">
        <v>1155</v>
      </c>
      <c r="B93" s="134"/>
      <c r="C93" s="134"/>
      <c r="D93" s="135" t="s">
        <v>1015</v>
      </c>
      <c r="E93" s="134" t="s">
        <v>1716</v>
      </c>
      <c r="F93" s="134" t="s">
        <v>1717</v>
      </c>
      <c r="G93" s="134" t="s">
        <v>1155</v>
      </c>
      <c r="H93" s="134" t="s">
        <v>1014</v>
      </c>
      <c r="I93" s="134" t="s">
        <v>1718</v>
      </c>
      <c r="J93" s="135" t="s">
        <v>1015</v>
      </c>
      <c r="K93" s="134" t="s">
        <v>1708</v>
      </c>
      <c r="L93" s="134" t="s">
        <v>2126</v>
      </c>
      <c r="M93" s="134" t="s">
        <v>2127</v>
      </c>
      <c r="N93" s="134" t="s">
        <v>1711</v>
      </c>
      <c r="O93" s="134" t="s">
        <v>2128</v>
      </c>
      <c r="P93" s="134" t="s">
        <v>2129</v>
      </c>
      <c r="Q93" s="134" t="s">
        <v>2130</v>
      </c>
      <c r="R93" s="134" t="s">
        <v>2131</v>
      </c>
      <c r="S93" s="134" t="s">
        <v>1715</v>
      </c>
      <c r="T93" s="135" t="s">
        <v>1015</v>
      </c>
    </row>
    <row r="94" spans="1:20">
      <c r="A94" s="134" t="s">
        <v>1157</v>
      </c>
      <c r="B94" s="134"/>
      <c r="C94" s="134"/>
      <c r="D94" s="135" t="s">
        <v>1015</v>
      </c>
      <c r="E94" s="134" t="s">
        <v>1793</v>
      </c>
      <c r="F94" s="134" t="s">
        <v>1794</v>
      </c>
      <c r="G94" s="134" t="s">
        <v>1157</v>
      </c>
      <c r="H94" s="134" t="s">
        <v>1014</v>
      </c>
      <c r="I94" s="134" t="s">
        <v>1795</v>
      </c>
      <c r="J94" s="135" t="s">
        <v>1015</v>
      </c>
      <c r="K94" s="134" t="s">
        <v>1708</v>
      </c>
      <c r="L94" s="134" t="s">
        <v>1738</v>
      </c>
      <c r="M94" s="134" t="s">
        <v>1797</v>
      </c>
      <c r="N94" s="134" t="s">
        <v>1711</v>
      </c>
      <c r="O94" s="134" t="s">
        <v>1711</v>
      </c>
      <c r="P94" s="134" t="s">
        <v>2132</v>
      </c>
      <c r="Q94" s="134" t="s">
        <v>2133</v>
      </c>
      <c r="R94" s="134" t="s">
        <v>2134</v>
      </c>
      <c r="S94" s="134" t="s">
        <v>1715</v>
      </c>
      <c r="T94" s="135" t="s">
        <v>1015</v>
      </c>
    </row>
    <row r="95" spans="1:20">
      <c r="A95" s="134" t="s">
        <v>1158</v>
      </c>
      <c r="B95" s="134"/>
      <c r="C95" s="134"/>
      <c r="D95" s="135" t="s">
        <v>1015</v>
      </c>
      <c r="E95" s="134" t="s">
        <v>1829</v>
      </c>
      <c r="F95" s="134" t="s">
        <v>1772</v>
      </c>
      <c r="G95" s="134" t="s">
        <v>1158</v>
      </c>
      <c r="H95" s="134" t="s">
        <v>1014</v>
      </c>
      <c r="I95" s="134" t="s">
        <v>1830</v>
      </c>
      <c r="J95" s="135" t="s">
        <v>1015</v>
      </c>
      <c r="K95" s="134" t="s">
        <v>1708</v>
      </c>
      <c r="L95" s="134" t="s">
        <v>1738</v>
      </c>
      <c r="M95" s="134" t="s">
        <v>1831</v>
      </c>
      <c r="N95" s="134" t="s">
        <v>1711</v>
      </c>
      <c r="O95" s="134" t="s">
        <v>1711</v>
      </c>
      <c r="P95" s="134" t="s">
        <v>2135</v>
      </c>
      <c r="Q95" s="134" t="s">
        <v>2136</v>
      </c>
      <c r="R95" s="134" t="s">
        <v>1834</v>
      </c>
      <c r="S95" s="134" t="s">
        <v>1715</v>
      </c>
      <c r="T95" s="135" t="s">
        <v>1015</v>
      </c>
    </row>
    <row r="96" spans="1:20">
      <c r="A96" s="134" t="s">
        <v>1159</v>
      </c>
      <c r="B96" s="134"/>
      <c r="C96" s="134"/>
      <c r="D96" s="135" t="s">
        <v>1015</v>
      </c>
      <c r="E96" s="134" t="s">
        <v>1746</v>
      </c>
      <c r="F96" s="134" t="s">
        <v>1706</v>
      </c>
      <c r="G96" s="134" t="s">
        <v>1159</v>
      </c>
      <c r="H96" s="134" t="s">
        <v>1014</v>
      </c>
      <c r="I96" s="134" t="s">
        <v>1747</v>
      </c>
      <c r="J96" s="135" t="s">
        <v>1015</v>
      </c>
      <c r="K96" s="134" t="s">
        <v>1708</v>
      </c>
      <c r="L96" s="134" t="s">
        <v>1748</v>
      </c>
      <c r="M96" s="134" t="s">
        <v>1749</v>
      </c>
      <c r="N96" s="134" t="s">
        <v>1750</v>
      </c>
      <c r="O96" s="134" t="s">
        <v>1711</v>
      </c>
      <c r="P96" s="134" t="s">
        <v>2137</v>
      </c>
      <c r="Q96" s="134" t="s">
        <v>2138</v>
      </c>
      <c r="R96" s="134" t="s">
        <v>1753</v>
      </c>
      <c r="S96" s="134" t="s">
        <v>1715</v>
      </c>
      <c r="T96" s="135" t="s">
        <v>1015</v>
      </c>
    </row>
    <row r="97" spans="1:20">
      <c r="A97" s="134" t="s">
        <v>1160</v>
      </c>
      <c r="B97" s="134"/>
      <c r="C97" s="134"/>
      <c r="D97" s="135" t="s">
        <v>1015</v>
      </c>
      <c r="E97" s="134" t="s">
        <v>2139</v>
      </c>
      <c r="F97" s="134" t="s">
        <v>1850</v>
      </c>
      <c r="G97" s="134" t="s">
        <v>1160</v>
      </c>
      <c r="H97" s="134" t="s">
        <v>1014</v>
      </c>
      <c r="I97" s="134" t="s">
        <v>2140</v>
      </c>
      <c r="J97" s="135" t="s">
        <v>1015</v>
      </c>
      <c r="K97" s="134" t="s">
        <v>1708</v>
      </c>
      <c r="L97" s="134" t="s">
        <v>1738</v>
      </c>
      <c r="M97" s="134" t="s">
        <v>2141</v>
      </c>
      <c r="N97" s="134" t="s">
        <v>1711</v>
      </c>
      <c r="O97" s="134" t="s">
        <v>1711</v>
      </c>
      <c r="P97" s="134" t="s">
        <v>2142</v>
      </c>
      <c r="Q97" s="134" t="s">
        <v>2143</v>
      </c>
      <c r="R97" s="134" t="s">
        <v>2144</v>
      </c>
      <c r="S97" s="134" t="s">
        <v>1715</v>
      </c>
      <c r="T97" s="135" t="s">
        <v>1015</v>
      </c>
    </row>
    <row r="98" spans="1:20">
      <c r="A98" s="134" t="s">
        <v>1161</v>
      </c>
      <c r="B98" s="134"/>
      <c r="C98" s="134"/>
      <c r="D98" s="135" t="s">
        <v>1015</v>
      </c>
      <c r="E98" s="134" t="s">
        <v>1746</v>
      </c>
      <c r="F98" s="134" t="s">
        <v>1706</v>
      </c>
      <c r="G98" s="134" t="s">
        <v>1161</v>
      </c>
      <c r="H98" s="134" t="s">
        <v>1014</v>
      </c>
      <c r="I98" s="134" t="s">
        <v>1747</v>
      </c>
      <c r="J98" s="135" t="s">
        <v>1015</v>
      </c>
      <c r="K98" s="134" t="s">
        <v>1708</v>
      </c>
      <c r="L98" s="134" t="s">
        <v>1748</v>
      </c>
      <c r="M98" s="134" t="s">
        <v>1749</v>
      </c>
      <c r="N98" s="134" t="s">
        <v>1750</v>
      </c>
      <c r="O98" s="134" t="s">
        <v>1711</v>
      </c>
      <c r="P98" s="134" t="s">
        <v>2145</v>
      </c>
      <c r="Q98" s="134" t="s">
        <v>2146</v>
      </c>
      <c r="R98" s="134" t="s">
        <v>1753</v>
      </c>
      <c r="S98" s="134" t="s">
        <v>1715</v>
      </c>
      <c r="T98" s="135" t="s">
        <v>1015</v>
      </c>
    </row>
    <row r="99" spans="1:20">
      <c r="A99" s="134" t="s">
        <v>1162</v>
      </c>
      <c r="B99" s="134"/>
      <c r="C99" s="134"/>
      <c r="D99" s="135" t="s">
        <v>1015</v>
      </c>
      <c r="E99" s="134" t="s">
        <v>1849</v>
      </c>
      <c r="F99" s="134" t="s">
        <v>1821</v>
      </c>
      <c r="G99" s="134" t="s">
        <v>1162</v>
      </c>
      <c r="H99" s="134" t="s">
        <v>1014</v>
      </c>
      <c r="I99" s="134" t="s">
        <v>1908</v>
      </c>
      <c r="J99" s="135" t="s">
        <v>1015</v>
      </c>
      <c r="K99" s="134" t="s">
        <v>1708</v>
      </c>
      <c r="L99" s="134" t="s">
        <v>1852</v>
      </c>
      <c r="M99" s="134" t="s">
        <v>1909</v>
      </c>
      <c r="N99" s="134" t="s">
        <v>1854</v>
      </c>
      <c r="O99" s="134" t="s">
        <v>1711</v>
      </c>
      <c r="P99" s="134" t="s">
        <v>2147</v>
      </c>
      <c r="Q99" s="134" t="s">
        <v>2148</v>
      </c>
      <c r="R99" s="134" t="s">
        <v>1913</v>
      </c>
      <c r="S99" s="134" t="s">
        <v>1715</v>
      </c>
      <c r="T99" s="134" t="s">
        <v>1858</v>
      </c>
    </row>
    <row r="100" spans="1:20">
      <c r="A100" s="134" t="s">
        <v>1163</v>
      </c>
      <c r="B100" s="134"/>
      <c r="C100" s="134"/>
      <c r="D100" s="135" t="s">
        <v>1015</v>
      </c>
      <c r="E100" s="134" t="s">
        <v>1771</v>
      </c>
      <c r="F100" s="134" t="s">
        <v>1772</v>
      </c>
      <c r="G100" s="134" t="s">
        <v>1163</v>
      </c>
      <c r="H100" s="134" t="s">
        <v>1014</v>
      </c>
      <c r="I100" s="134" t="s">
        <v>1773</v>
      </c>
      <c r="J100" s="135" t="s">
        <v>1015</v>
      </c>
      <c r="K100" s="134" t="s">
        <v>1708</v>
      </c>
      <c r="L100" s="134" t="s">
        <v>1738</v>
      </c>
      <c r="M100" s="134" t="s">
        <v>2149</v>
      </c>
      <c r="N100" s="134" t="s">
        <v>1711</v>
      </c>
      <c r="O100" s="134" t="s">
        <v>1711</v>
      </c>
      <c r="P100" s="134" t="s">
        <v>2150</v>
      </c>
      <c r="Q100" s="134" t="s">
        <v>2151</v>
      </c>
      <c r="R100" s="134" t="s">
        <v>2152</v>
      </c>
      <c r="S100" s="134" t="s">
        <v>1715</v>
      </c>
      <c r="T100" s="135" t="s">
        <v>1015</v>
      </c>
    </row>
    <row r="101" spans="1:20">
      <c r="A101" s="134" t="s">
        <v>1164</v>
      </c>
      <c r="B101" s="134"/>
      <c r="C101" s="134"/>
      <c r="D101" s="135" t="s">
        <v>1015</v>
      </c>
      <c r="E101" s="134" t="s">
        <v>1746</v>
      </c>
      <c r="F101" s="134" t="s">
        <v>1706</v>
      </c>
      <c r="G101" s="134" t="s">
        <v>1164</v>
      </c>
      <c r="H101" s="134" t="s">
        <v>1014</v>
      </c>
      <c r="I101" s="134" t="s">
        <v>1747</v>
      </c>
      <c r="J101" s="135" t="s">
        <v>1015</v>
      </c>
      <c r="K101" s="134" t="s">
        <v>1708</v>
      </c>
      <c r="L101" s="134" t="s">
        <v>1748</v>
      </c>
      <c r="M101" s="134" t="s">
        <v>1749</v>
      </c>
      <c r="N101" s="134" t="s">
        <v>1750</v>
      </c>
      <c r="O101" s="134" t="s">
        <v>1711</v>
      </c>
      <c r="P101" s="134" t="s">
        <v>2153</v>
      </c>
      <c r="Q101" s="134" t="s">
        <v>2154</v>
      </c>
      <c r="R101" s="134" t="s">
        <v>1753</v>
      </c>
      <c r="S101" s="134" t="s">
        <v>1715</v>
      </c>
      <c r="T101" s="135" t="s">
        <v>1015</v>
      </c>
    </row>
    <row r="102" spans="1:20">
      <c r="A102" s="134" t="s">
        <v>1167</v>
      </c>
      <c r="B102" s="134"/>
      <c r="C102" s="134"/>
      <c r="D102" s="135" t="s">
        <v>1015</v>
      </c>
      <c r="E102" s="134" t="s">
        <v>1793</v>
      </c>
      <c r="F102" s="134" t="s">
        <v>1794</v>
      </c>
      <c r="G102" s="134" t="s">
        <v>1167</v>
      </c>
      <c r="H102" s="134" t="s">
        <v>1014</v>
      </c>
      <c r="I102" s="134" t="s">
        <v>1795</v>
      </c>
      <c r="J102" s="135" t="s">
        <v>1015</v>
      </c>
      <c r="K102" s="134" t="s">
        <v>1708</v>
      </c>
      <c r="L102" s="134" t="s">
        <v>1738</v>
      </c>
      <c r="M102" s="134" t="s">
        <v>1797</v>
      </c>
      <c r="N102" s="134" t="s">
        <v>2155</v>
      </c>
      <c r="O102" s="134" t="s">
        <v>1711</v>
      </c>
      <c r="P102" s="134" t="s">
        <v>2156</v>
      </c>
      <c r="Q102" s="134" t="s">
        <v>2157</v>
      </c>
      <c r="R102" s="134" t="s">
        <v>2158</v>
      </c>
      <c r="S102" s="134" t="s">
        <v>1715</v>
      </c>
      <c r="T102" s="135" t="s">
        <v>1015</v>
      </c>
    </row>
    <row r="103" spans="1:20">
      <c r="A103" s="134" t="s">
        <v>1168</v>
      </c>
      <c r="B103" s="134"/>
      <c r="C103" s="134"/>
      <c r="D103" s="135" t="s">
        <v>1015</v>
      </c>
      <c r="E103" s="134" t="s">
        <v>1716</v>
      </c>
      <c r="F103" s="134" t="s">
        <v>1717</v>
      </c>
      <c r="G103" s="134" t="s">
        <v>1168</v>
      </c>
      <c r="H103" s="134" t="s">
        <v>1014</v>
      </c>
      <c r="I103" s="134" t="s">
        <v>1718</v>
      </c>
      <c r="J103" s="135" t="s">
        <v>1015</v>
      </c>
      <c r="K103" s="134" t="s">
        <v>1708</v>
      </c>
      <c r="L103" s="134" t="s">
        <v>1738</v>
      </c>
      <c r="M103" s="134" t="s">
        <v>1789</v>
      </c>
      <c r="N103" s="134" t="s">
        <v>1711</v>
      </c>
      <c r="O103" s="134" t="s">
        <v>1711</v>
      </c>
      <c r="P103" s="134" t="s">
        <v>2159</v>
      </c>
      <c r="Q103" s="134" t="s">
        <v>2160</v>
      </c>
      <c r="R103" s="134" t="s">
        <v>1792</v>
      </c>
      <c r="S103" s="134" t="s">
        <v>1715</v>
      </c>
      <c r="T103" s="135" t="s">
        <v>1015</v>
      </c>
    </row>
    <row r="104" spans="1:20">
      <c r="A104" s="134" t="s">
        <v>1169</v>
      </c>
      <c r="B104" s="134"/>
      <c r="C104" s="134"/>
      <c r="D104" s="135" t="s">
        <v>1015</v>
      </c>
      <c r="E104" s="134" t="s">
        <v>1859</v>
      </c>
      <c r="F104" s="134" t="s">
        <v>1706</v>
      </c>
      <c r="G104" s="134" t="s">
        <v>1169</v>
      </c>
      <c r="H104" s="134" t="s">
        <v>1014</v>
      </c>
      <c r="I104" s="134" t="s">
        <v>1933</v>
      </c>
      <c r="J104" s="135" t="s">
        <v>1015</v>
      </c>
      <c r="K104" s="134" t="s">
        <v>1708</v>
      </c>
      <c r="L104" s="134" t="s">
        <v>1934</v>
      </c>
      <c r="M104" s="134" t="s">
        <v>1935</v>
      </c>
      <c r="N104" s="134" t="s">
        <v>1936</v>
      </c>
      <c r="O104" s="134" t="s">
        <v>1711</v>
      </c>
      <c r="P104" s="134" t="s">
        <v>2161</v>
      </c>
      <c r="Q104" s="134" t="s">
        <v>2162</v>
      </c>
      <c r="R104" s="134" t="s">
        <v>1939</v>
      </c>
      <c r="S104" s="134" t="s">
        <v>1715</v>
      </c>
      <c r="T104" s="135" t="s">
        <v>1015</v>
      </c>
    </row>
    <row r="105" spans="1:20">
      <c r="A105" s="134" t="s">
        <v>1170</v>
      </c>
      <c r="B105" s="134"/>
      <c r="C105" s="134"/>
      <c r="D105" s="135" t="s">
        <v>1015</v>
      </c>
      <c r="E105" s="134" t="s">
        <v>1716</v>
      </c>
      <c r="F105" s="134" t="s">
        <v>1717</v>
      </c>
      <c r="G105" s="134" t="s">
        <v>1170</v>
      </c>
      <c r="H105" s="134" t="s">
        <v>1014</v>
      </c>
      <c r="I105" s="134" t="s">
        <v>1718</v>
      </c>
      <c r="J105" s="135" t="s">
        <v>1015</v>
      </c>
      <c r="K105" s="134" t="s">
        <v>1708</v>
      </c>
      <c r="L105" s="134" t="s">
        <v>1774</v>
      </c>
      <c r="M105" s="134" t="s">
        <v>1789</v>
      </c>
      <c r="N105" s="134" t="s">
        <v>1960</v>
      </c>
      <c r="O105" s="134" t="s">
        <v>1711</v>
      </c>
      <c r="P105" s="134" t="s">
        <v>2163</v>
      </c>
      <c r="Q105" s="134" t="s">
        <v>2164</v>
      </c>
      <c r="R105" s="134" t="s">
        <v>1792</v>
      </c>
      <c r="S105" s="134" t="s">
        <v>1715</v>
      </c>
      <c r="T105" s="135" t="s">
        <v>1015</v>
      </c>
    </row>
    <row r="106" spans="1:20">
      <c r="A106" s="134" t="s">
        <v>1171</v>
      </c>
      <c r="B106" s="134"/>
      <c r="C106" s="134"/>
      <c r="D106" s="135" t="s">
        <v>1015</v>
      </c>
      <c r="E106" s="134" t="s">
        <v>1849</v>
      </c>
      <c r="F106" s="134" t="s">
        <v>1821</v>
      </c>
      <c r="G106" s="134" t="s">
        <v>1171</v>
      </c>
      <c r="H106" s="134" t="s">
        <v>1014</v>
      </c>
      <c r="I106" s="134" t="s">
        <v>1908</v>
      </c>
      <c r="J106" s="135" t="s">
        <v>1015</v>
      </c>
      <c r="K106" s="134" t="s">
        <v>1708</v>
      </c>
      <c r="L106" s="134" t="s">
        <v>1852</v>
      </c>
      <c r="M106" s="134" t="s">
        <v>1909</v>
      </c>
      <c r="N106" s="134" t="s">
        <v>1854</v>
      </c>
      <c r="O106" s="134" t="s">
        <v>1711</v>
      </c>
      <c r="P106" s="134" t="s">
        <v>2165</v>
      </c>
      <c r="Q106" s="134" t="s">
        <v>2166</v>
      </c>
      <c r="R106" s="134" t="s">
        <v>1913</v>
      </c>
      <c r="S106" s="134" t="s">
        <v>1715</v>
      </c>
      <c r="T106" s="134" t="s">
        <v>1858</v>
      </c>
    </row>
    <row r="107" spans="1:20">
      <c r="A107" s="134" t="s">
        <v>1172</v>
      </c>
      <c r="B107" s="134"/>
      <c r="C107" s="134"/>
      <c r="D107" s="135" t="s">
        <v>1015</v>
      </c>
      <c r="E107" s="134" t="s">
        <v>1849</v>
      </c>
      <c r="F107" s="134" t="s">
        <v>1821</v>
      </c>
      <c r="G107" s="134" t="s">
        <v>1172</v>
      </c>
      <c r="H107" s="134" t="s">
        <v>1014</v>
      </c>
      <c r="I107" s="134" t="s">
        <v>1908</v>
      </c>
      <c r="J107" s="135" t="s">
        <v>1015</v>
      </c>
      <c r="K107" s="134" t="s">
        <v>1708</v>
      </c>
      <c r="L107" s="134" t="s">
        <v>1852</v>
      </c>
      <c r="M107" s="134" t="s">
        <v>1909</v>
      </c>
      <c r="N107" s="134" t="s">
        <v>1854</v>
      </c>
      <c r="O107" s="134" t="s">
        <v>1711</v>
      </c>
      <c r="P107" s="134" t="s">
        <v>2167</v>
      </c>
      <c r="Q107" s="134" t="s">
        <v>2168</v>
      </c>
      <c r="R107" s="134" t="s">
        <v>1913</v>
      </c>
      <c r="S107" s="134" t="s">
        <v>1715</v>
      </c>
      <c r="T107" s="134" t="s">
        <v>1858</v>
      </c>
    </row>
    <row r="108" spans="1:20">
      <c r="A108" s="134" t="s">
        <v>1173</v>
      </c>
      <c r="B108" s="134"/>
      <c r="C108" s="134"/>
      <c r="D108" s="135" t="s">
        <v>1015</v>
      </c>
      <c r="E108" s="134" t="s">
        <v>1716</v>
      </c>
      <c r="F108" s="134" t="s">
        <v>1717</v>
      </c>
      <c r="G108" s="134" t="s">
        <v>1173</v>
      </c>
      <c r="H108" s="134" t="s">
        <v>1014</v>
      </c>
      <c r="I108" s="134" t="s">
        <v>1718</v>
      </c>
      <c r="J108" s="135" t="s">
        <v>1015</v>
      </c>
      <c r="K108" s="134" t="s">
        <v>1708</v>
      </c>
      <c r="L108" s="134" t="s">
        <v>1738</v>
      </c>
      <c r="M108" s="134" t="s">
        <v>1789</v>
      </c>
      <c r="N108" s="134" t="s">
        <v>1711</v>
      </c>
      <c r="O108" s="134" t="s">
        <v>1711</v>
      </c>
      <c r="P108" s="134" t="s">
        <v>2169</v>
      </c>
      <c r="Q108" s="134" t="s">
        <v>2160</v>
      </c>
      <c r="R108" s="134" t="s">
        <v>1792</v>
      </c>
      <c r="S108" s="134" t="s">
        <v>1715</v>
      </c>
      <c r="T108" s="135" t="s">
        <v>1015</v>
      </c>
    </row>
    <row r="109" spans="1:20">
      <c r="A109" s="134" t="s">
        <v>1174</v>
      </c>
      <c r="B109" s="134"/>
      <c r="C109" s="134"/>
      <c r="D109" s="135" t="s">
        <v>1015</v>
      </c>
      <c r="E109" s="134" t="s">
        <v>1849</v>
      </c>
      <c r="F109" s="134" t="s">
        <v>1850</v>
      </c>
      <c r="G109" s="134" t="s">
        <v>1174</v>
      </c>
      <c r="H109" s="134" t="s">
        <v>1014</v>
      </c>
      <c r="I109" s="134" t="s">
        <v>1851</v>
      </c>
      <c r="J109" s="135" t="s">
        <v>1015</v>
      </c>
      <c r="K109" s="134" t="s">
        <v>1708</v>
      </c>
      <c r="L109" s="134" t="s">
        <v>1852</v>
      </c>
      <c r="M109" s="134" t="s">
        <v>1853</v>
      </c>
      <c r="N109" s="134" t="s">
        <v>1854</v>
      </c>
      <c r="O109" s="134" t="s">
        <v>1711</v>
      </c>
      <c r="P109" s="134" t="s">
        <v>2170</v>
      </c>
      <c r="Q109" s="134" t="s">
        <v>2171</v>
      </c>
      <c r="R109" s="134" t="s">
        <v>1857</v>
      </c>
      <c r="S109" s="134" t="s">
        <v>1715</v>
      </c>
      <c r="T109" s="134" t="s">
        <v>1858</v>
      </c>
    </row>
    <row r="110" spans="1:20">
      <c r="A110" s="134" t="s">
        <v>1175</v>
      </c>
      <c r="B110" s="134"/>
      <c r="C110" s="134"/>
      <c r="D110" s="135" t="s">
        <v>1015</v>
      </c>
      <c r="E110" s="134" t="s">
        <v>2172</v>
      </c>
      <c r="F110" s="134" t="s">
        <v>2098</v>
      </c>
      <c r="G110" s="134" t="s">
        <v>1175</v>
      </c>
      <c r="H110" s="134" t="s">
        <v>1014</v>
      </c>
      <c r="I110" s="134" t="s">
        <v>2173</v>
      </c>
      <c r="J110" s="135" t="s">
        <v>1015</v>
      </c>
      <c r="K110" s="134" t="s">
        <v>1708</v>
      </c>
      <c r="L110" s="134" t="s">
        <v>2174</v>
      </c>
      <c r="M110" s="134" t="s">
        <v>2175</v>
      </c>
      <c r="N110" s="134" t="s">
        <v>2176</v>
      </c>
      <c r="O110" s="134" t="s">
        <v>2177</v>
      </c>
      <c r="P110" s="134" t="s">
        <v>2178</v>
      </c>
      <c r="Q110" s="134" t="s">
        <v>2179</v>
      </c>
      <c r="R110" s="134" t="s">
        <v>2180</v>
      </c>
      <c r="S110" s="134" t="s">
        <v>1715</v>
      </c>
      <c r="T110" s="134" t="s">
        <v>1886</v>
      </c>
    </row>
    <row r="111" spans="1:20">
      <c r="A111" s="134" t="s">
        <v>1176</v>
      </c>
      <c r="B111" s="134"/>
      <c r="C111" s="134"/>
      <c r="D111" s="135" t="s">
        <v>1015</v>
      </c>
      <c r="E111" s="134" t="s">
        <v>1849</v>
      </c>
      <c r="F111" s="134" t="s">
        <v>1706</v>
      </c>
      <c r="G111" s="134" t="s">
        <v>1176</v>
      </c>
      <c r="H111" s="134" t="s">
        <v>1014</v>
      </c>
      <c r="I111" s="134" t="s">
        <v>2181</v>
      </c>
      <c r="J111" s="135" t="s">
        <v>1015</v>
      </c>
      <c r="K111" s="134" t="s">
        <v>1708</v>
      </c>
      <c r="L111" s="134" t="s">
        <v>1852</v>
      </c>
      <c r="M111" s="134" t="s">
        <v>2182</v>
      </c>
      <c r="N111" s="134" t="s">
        <v>1854</v>
      </c>
      <c r="O111" s="134" t="s">
        <v>1711</v>
      </c>
      <c r="P111" s="134" t="s">
        <v>2183</v>
      </c>
      <c r="Q111" s="134" t="s">
        <v>2184</v>
      </c>
      <c r="R111" s="134" t="s">
        <v>2185</v>
      </c>
      <c r="S111" s="134" t="s">
        <v>1715</v>
      </c>
      <c r="T111" s="134" t="s">
        <v>1858</v>
      </c>
    </row>
    <row r="112" spans="1:20">
      <c r="A112" s="134" t="s">
        <v>1177</v>
      </c>
      <c r="B112" s="134"/>
      <c r="C112" s="134"/>
      <c r="D112" s="135" t="s">
        <v>1015</v>
      </c>
      <c r="E112" s="134" t="s">
        <v>1867</v>
      </c>
      <c r="F112" s="134" t="s">
        <v>2098</v>
      </c>
      <c r="G112" s="134" t="s">
        <v>1177</v>
      </c>
      <c r="H112" s="134" t="s">
        <v>1014</v>
      </c>
      <c r="I112" s="134" t="s">
        <v>2186</v>
      </c>
      <c r="J112" s="135" t="s">
        <v>1015</v>
      </c>
      <c r="K112" s="134" t="s">
        <v>1708</v>
      </c>
      <c r="L112" s="134" t="s">
        <v>2187</v>
      </c>
      <c r="M112" s="134" t="s">
        <v>2188</v>
      </c>
      <c r="N112" s="134" t="s">
        <v>2189</v>
      </c>
      <c r="O112" s="134" t="s">
        <v>1711</v>
      </c>
      <c r="P112" s="134" t="s">
        <v>2190</v>
      </c>
      <c r="Q112" s="134" t="s">
        <v>2191</v>
      </c>
      <c r="R112" s="134" t="s">
        <v>2192</v>
      </c>
      <c r="S112" s="134" t="s">
        <v>1715</v>
      </c>
      <c r="T112" s="135" t="s">
        <v>1015</v>
      </c>
    </row>
    <row r="113" spans="1:20">
      <c r="A113" s="134" t="s">
        <v>1178</v>
      </c>
      <c r="B113" s="134"/>
      <c r="C113" s="134"/>
      <c r="D113" s="135" t="s">
        <v>1015</v>
      </c>
      <c r="E113" s="134" t="s">
        <v>1829</v>
      </c>
      <c r="F113" s="134" t="s">
        <v>1772</v>
      </c>
      <c r="G113" s="134" t="s">
        <v>1178</v>
      </c>
      <c r="H113" s="134" t="s">
        <v>1014</v>
      </c>
      <c r="I113" s="134" t="s">
        <v>1830</v>
      </c>
      <c r="J113" s="135" t="s">
        <v>1015</v>
      </c>
      <c r="K113" s="134" t="s">
        <v>1708</v>
      </c>
      <c r="L113" s="134" t="s">
        <v>1738</v>
      </c>
      <c r="M113" s="134" t="s">
        <v>2193</v>
      </c>
      <c r="N113" s="134" t="s">
        <v>2194</v>
      </c>
      <c r="O113" s="134" t="s">
        <v>1711</v>
      </c>
      <c r="P113" s="134" t="s">
        <v>2195</v>
      </c>
      <c r="Q113" s="134" t="s">
        <v>2196</v>
      </c>
      <c r="R113" s="134" t="s">
        <v>1834</v>
      </c>
      <c r="S113" s="134" t="s">
        <v>1715</v>
      </c>
      <c r="T113" s="135" t="s">
        <v>1015</v>
      </c>
    </row>
    <row r="114" spans="1:20">
      <c r="A114" s="134" t="s">
        <v>1179</v>
      </c>
      <c r="B114" s="134"/>
      <c r="C114" s="134"/>
      <c r="D114" s="135" t="s">
        <v>1015</v>
      </c>
      <c r="E114" s="134" t="s">
        <v>1746</v>
      </c>
      <c r="F114" s="134" t="s">
        <v>1706</v>
      </c>
      <c r="G114" s="134" t="s">
        <v>1179</v>
      </c>
      <c r="H114" s="134" t="s">
        <v>1014</v>
      </c>
      <c r="I114" s="134" t="s">
        <v>1747</v>
      </c>
      <c r="J114" s="135" t="s">
        <v>1015</v>
      </c>
      <c r="K114" s="134" t="s">
        <v>1708</v>
      </c>
      <c r="L114" s="134" t="s">
        <v>1748</v>
      </c>
      <c r="M114" s="134" t="s">
        <v>1749</v>
      </c>
      <c r="N114" s="134" t="s">
        <v>1750</v>
      </c>
      <c r="O114" s="134" t="s">
        <v>1711</v>
      </c>
      <c r="P114" s="134" t="s">
        <v>2197</v>
      </c>
      <c r="Q114" s="134" t="s">
        <v>2198</v>
      </c>
      <c r="R114" s="134" t="s">
        <v>1753</v>
      </c>
      <c r="S114" s="134" t="s">
        <v>1715</v>
      </c>
      <c r="T114" s="135" t="s">
        <v>1015</v>
      </c>
    </row>
    <row r="115" spans="1:20">
      <c r="A115" s="134" t="s">
        <v>1180</v>
      </c>
      <c r="B115" s="134"/>
      <c r="C115" s="134"/>
      <c r="D115" s="135" t="s">
        <v>1015</v>
      </c>
      <c r="E115" s="134" t="s">
        <v>1849</v>
      </c>
      <c r="F115" s="134" t="s">
        <v>1706</v>
      </c>
      <c r="G115" s="134" t="s">
        <v>1180</v>
      </c>
      <c r="H115" s="134" t="s">
        <v>1014</v>
      </c>
      <c r="I115" s="134" t="s">
        <v>2181</v>
      </c>
      <c r="J115" s="135" t="s">
        <v>1015</v>
      </c>
      <c r="K115" s="134" t="s">
        <v>1708</v>
      </c>
      <c r="L115" s="134" t="s">
        <v>1852</v>
      </c>
      <c r="M115" s="134" t="s">
        <v>2182</v>
      </c>
      <c r="N115" s="134" t="s">
        <v>1854</v>
      </c>
      <c r="O115" s="134" t="s">
        <v>1711</v>
      </c>
      <c r="P115" s="134" t="s">
        <v>2199</v>
      </c>
      <c r="Q115" s="134" t="s">
        <v>2200</v>
      </c>
      <c r="R115" s="134" t="s">
        <v>2185</v>
      </c>
      <c r="S115" s="134" t="s">
        <v>1715</v>
      </c>
      <c r="T115" s="134" t="s">
        <v>1858</v>
      </c>
    </row>
    <row r="116" spans="1:20">
      <c r="A116" s="134" t="s">
        <v>1181</v>
      </c>
      <c r="B116" s="134"/>
      <c r="C116" s="134"/>
      <c r="D116" s="135" t="s">
        <v>1015</v>
      </c>
      <c r="E116" s="134" t="s">
        <v>1716</v>
      </c>
      <c r="F116" s="134" t="s">
        <v>1717</v>
      </c>
      <c r="G116" s="134" t="s">
        <v>1181</v>
      </c>
      <c r="H116" s="134" t="s">
        <v>1014</v>
      </c>
      <c r="I116" s="134" t="s">
        <v>1718</v>
      </c>
      <c r="J116" s="135" t="s">
        <v>1015</v>
      </c>
      <c r="K116" s="134" t="s">
        <v>1708</v>
      </c>
      <c r="L116" s="134" t="s">
        <v>1738</v>
      </c>
      <c r="M116" s="134" t="s">
        <v>1789</v>
      </c>
      <c r="N116" s="134" t="s">
        <v>1711</v>
      </c>
      <c r="O116" s="134" t="s">
        <v>1711</v>
      </c>
      <c r="P116" s="134" t="s">
        <v>2201</v>
      </c>
      <c r="Q116" s="134" t="s">
        <v>2202</v>
      </c>
      <c r="R116" s="134" t="s">
        <v>1792</v>
      </c>
      <c r="S116" s="134" t="s">
        <v>1715</v>
      </c>
      <c r="T116" s="135" t="s">
        <v>1015</v>
      </c>
    </row>
    <row r="117" spans="1:20">
      <c r="A117" s="134" t="s">
        <v>1182</v>
      </c>
      <c r="B117" s="134"/>
      <c r="C117" s="134"/>
      <c r="D117" s="135" t="s">
        <v>1015</v>
      </c>
      <c r="E117" s="134" t="s">
        <v>1716</v>
      </c>
      <c r="F117" s="134" t="s">
        <v>1717</v>
      </c>
      <c r="G117" s="134" t="s">
        <v>1182</v>
      </c>
      <c r="H117" s="134" t="s">
        <v>1014</v>
      </c>
      <c r="I117" s="134" t="s">
        <v>1718</v>
      </c>
      <c r="J117" s="135" t="s">
        <v>1015</v>
      </c>
      <c r="K117" s="134" t="s">
        <v>1708</v>
      </c>
      <c r="L117" s="134" t="s">
        <v>1774</v>
      </c>
      <c r="M117" s="134" t="s">
        <v>1789</v>
      </c>
      <c r="N117" s="134" t="s">
        <v>1960</v>
      </c>
      <c r="O117" s="134" t="s">
        <v>1711</v>
      </c>
      <c r="P117" s="134" t="s">
        <v>2203</v>
      </c>
      <c r="Q117" s="134" t="s">
        <v>2204</v>
      </c>
      <c r="R117" s="134" t="s">
        <v>1792</v>
      </c>
      <c r="S117" s="134" t="s">
        <v>1715</v>
      </c>
      <c r="T117" s="135" t="s">
        <v>1015</v>
      </c>
    </row>
    <row r="118" spans="1:20">
      <c r="A118" s="134" t="s">
        <v>1183</v>
      </c>
      <c r="B118" s="134"/>
      <c r="C118" s="134"/>
      <c r="D118" s="135" t="s">
        <v>1015</v>
      </c>
      <c r="E118" s="134" t="s">
        <v>1849</v>
      </c>
      <c r="F118" s="134" t="s">
        <v>1821</v>
      </c>
      <c r="G118" s="134" t="s">
        <v>1183</v>
      </c>
      <c r="H118" s="134" t="s">
        <v>1014</v>
      </c>
      <c r="I118" s="134" t="s">
        <v>1908</v>
      </c>
      <c r="J118" s="135" t="s">
        <v>1015</v>
      </c>
      <c r="K118" s="134" t="s">
        <v>1708</v>
      </c>
      <c r="L118" s="134" t="s">
        <v>1852</v>
      </c>
      <c r="M118" s="134" t="s">
        <v>1909</v>
      </c>
      <c r="N118" s="134" t="s">
        <v>1854</v>
      </c>
      <c r="O118" s="134" t="s">
        <v>1711</v>
      </c>
      <c r="P118" s="134" t="s">
        <v>2205</v>
      </c>
      <c r="Q118" s="134" t="s">
        <v>2206</v>
      </c>
      <c r="R118" s="134" t="s">
        <v>1913</v>
      </c>
      <c r="S118" s="134" t="s">
        <v>1715</v>
      </c>
      <c r="T118" s="134" t="s">
        <v>1858</v>
      </c>
    </row>
    <row r="119" spans="1:20">
      <c r="A119" s="134" t="s">
        <v>1184</v>
      </c>
      <c r="B119" s="134"/>
      <c r="C119" s="134"/>
      <c r="D119" s="135" t="s">
        <v>1015</v>
      </c>
      <c r="E119" s="135" t="s">
        <v>1015</v>
      </c>
      <c r="F119" s="134" t="s">
        <v>1736</v>
      </c>
      <c r="G119" s="134" t="s">
        <v>1184</v>
      </c>
      <c r="H119" s="134" t="s">
        <v>1014</v>
      </c>
      <c r="I119" s="135" t="s">
        <v>2207</v>
      </c>
      <c r="J119" s="135" t="s">
        <v>1015</v>
      </c>
      <c r="K119" s="134" t="s">
        <v>1728</v>
      </c>
      <c r="L119" s="134" t="s">
        <v>1729</v>
      </c>
      <c r="M119" s="134" t="s">
        <v>2208</v>
      </c>
      <c r="N119" s="134" t="s">
        <v>2209</v>
      </c>
      <c r="O119" s="134" t="s">
        <v>1731</v>
      </c>
      <c r="P119" s="134" t="s">
        <v>2210</v>
      </c>
      <c r="Q119" s="134" t="s">
        <v>2211</v>
      </c>
      <c r="R119" s="134" t="s">
        <v>2212</v>
      </c>
      <c r="S119" s="134" t="s">
        <v>1715</v>
      </c>
      <c r="T119" s="135" t="s">
        <v>1015</v>
      </c>
    </row>
    <row r="120" spans="1:20">
      <c r="A120" s="134" t="s">
        <v>1185</v>
      </c>
      <c r="B120" s="134"/>
      <c r="C120" s="134"/>
      <c r="D120" s="135" t="s">
        <v>1015</v>
      </c>
      <c r="E120" s="134" t="s">
        <v>1746</v>
      </c>
      <c r="F120" s="134" t="s">
        <v>1706</v>
      </c>
      <c r="G120" s="134" t="s">
        <v>1185</v>
      </c>
      <c r="H120" s="134" t="s">
        <v>1014</v>
      </c>
      <c r="I120" s="134" t="s">
        <v>1747</v>
      </c>
      <c r="J120" s="135" t="s">
        <v>1015</v>
      </c>
      <c r="K120" s="134" t="s">
        <v>1708</v>
      </c>
      <c r="L120" s="134" t="s">
        <v>1748</v>
      </c>
      <c r="M120" s="134" t="s">
        <v>1749</v>
      </c>
      <c r="N120" s="134" t="s">
        <v>1750</v>
      </c>
      <c r="O120" s="134" t="s">
        <v>1711</v>
      </c>
      <c r="P120" s="134" t="s">
        <v>2213</v>
      </c>
      <c r="Q120" s="134" t="s">
        <v>2214</v>
      </c>
      <c r="R120" s="134" t="s">
        <v>1753</v>
      </c>
      <c r="S120" s="134" t="s">
        <v>1715</v>
      </c>
      <c r="T120" s="135" t="s">
        <v>1015</v>
      </c>
    </row>
    <row r="121" spans="1:20">
      <c r="A121" s="134" t="s">
        <v>1186</v>
      </c>
      <c r="B121" s="134"/>
      <c r="C121" s="134"/>
      <c r="D121" s="135" t="s">
        <v>1015</v>
      </c>
      <c r="E121" s="134" t="s">
        <v>1849</v>
      </c>
      <c r="F121" s="134" t="s">
        <v>1821</v>
      </c>
      <c r="G121" s="134" t="s">
        <v>1186</v>
      </c>
      <c r="H121" s="134" t="s">
        <v>1014</v>
      </c>
      <c r="I121" s="134" t="s">
        <v>1908</v>
      </c>
      <c r="J121" s="135" t="s">
        <v>1015</v>
      </c>
      <c r="K121" s="134" t="s">
        <v>1708</v>
      </c>
      <c r="L121" s="134" t="s">
        <v>1852</v>
      </c>
      <c r="M121" s="134" t="s">
        <v>1909</v>
      </c>
      <c r="N121" s="134" t="s">
        <v>1854</v>
      </c>
      <c r="O121" s="134" t="s">
        <v>1711</v>
      </c>
      <c r="P121" s="134" t="s">
        <v>2215</v>
      </c>
      <c r="Q121" s="134" t="s">
        <v>2216</v>
      </c>
      <c r="R121" s="134" t="s">
        <v>1913</v>
      </c>
      <c r="S121" s="134" t="s">
        <v>1715</v>
      </c>
      <c r="T121" s="134" t="s">
        <v>1858</v>
      </c>
    </row>
    <row r="122" spans="1:20">
      <c r="A122" s="134" t="s">
        <v>1187</v>
      </c>
      <c r="B122" s="134"/>
      <c r="C122" s="134"/>
      <c r="D122" s="135" t="s">
        <v>1015</v>
      </c>
      <c r="E122" s="134" t="s">
        <v>1716</v>
      </c>
      <c r="F122" s="134" t="s">
        <v>1717</v>
      </c>
      <c r="G122" s="134" t="s">
        <v>1187</v>
      </c>
      <c r="H122" s="134" t="s">
        <v>1014</v>
      </c>
      <c r="I122" s="134" t="s">
        <v>1718</v>
      </c>
      <c r="J122" s="135" t="s">
        <v>1015</v>
      </c>
      <c r="K122" s="134" t="s">
        <v>1708</v>
      </c>
      <c r="L122" s="134" t="s">
        <v>1738</v>
      </c>
      <c r="M122" s="134" t="s">
        <v>1789</v>
      </c>
      <c r="N122" s="134" t="s">
        <v>1711</v>
      </c>
      <c r="O122" s="134" t="s">
        <v>1711</v>
      </c>
      <c r="P122" s="134" t="s">
        <v>2217</v>
      </c>
      <c r="Q122" s="134" t="s">
        <v>2218</v>
      </c>
      <c r="R122" s="134" t="s">
        <v>1792</v>
      </c>
      <c r="S122" s="134" t="s">
        <v>1715</v>
      </c>
      <c r="T122" s="135" t="s">
        <v>1015</v>
      </c>
    </row>
    <row r="123" spans="1:20">
      <c r="A123" s="134" t="s">
        <v>1188</v>
      </c>
      <c r="B123" s="134"/>
      <c r="C123" s="134"/>
      <c r="D123" s="135" t="s">
        <v>1015</v>
      </c>
      <c r="E123" s="134" t="s">
        <v>1716</v>
      </c>
      <c r="F123" s="134" t="s">
        <v>1717</v>
      </c>
      <c r="G123" s="134" t="s">
        <v>1188</v>
      </c>
      <c r="H123" s="134" t="s">
        <v>1014</v>
      </c>
      <c r="I123" s="134" t="s">
        <v>1718</v>
      </c>
      <c r="J123" s="135" t="s">
        <v>1015</v>
      </c>
      <c r="K123" s="134" t="s">
        <v>1708</v>
      </c>
      <c r="L123" s="134" t="s">
        <v>1738</v>
      </c>
      <c r="M123" s="134" t="s">
        <v>1789</v>
      </c>
      <c r="N123" s="134" t="s">
        <v>1711</v>
      </c>
      <c r="O123" s="134" t="s">
        <v>1711</v>
      </c>
      <c r="P123" s="134" t="s">
        <v>2219</v>
      </c>
      <c r="Q123" s="134" t="s">
        <v>2220</v>
      </c>
      <c r="R123" s="134" t="s">
        <v>1792</v>
      </c>
      <c r="S123" s="134" t="s">
        <v>1715</v>
      </c>
      <c r="T123" s="135" t="s">
        <v>1015</v>
      </c>
    </row>
    <row r="124" spans="1:20">
      <c r="A124" s="134" t="s">
        <v>1189</v>
      </c>
      <c r="B124" s="134"/>
      <c r="C124" s="134"/>
      <c r="D124" s="135" t="s">
        <v>1015</v>
      </c>
      <c r="E124" s="134" t="s">
        <v>1716</v>
      </c>
      <c r="F124" s="134" t="s">
        <v>1717</v>
      </c>
      <c r="G124" s="134" t="s">
        <v>1189</v>
      </c>
      <c r="H124" s="134" t="s">
        <v>1014</v>
      </c>
      <c r="I124" s="134" t="s">
        <v>1718</v>
      </c>
      <c r="J124" s="135" t="s">
        <v>1015</v>
      </c>
      <c r="K124" s="134" t="s">
        <v>1708</v>
      </c>
      <c r="L124" s="134" t="s">
        <v>1738</v>
      </c>
      <c r="M124" s="134" t="s">
        <v>1789</v>
      </c>
      <c r="N124" s="134" t="s">
        <v>1711</v>
      </c>
      <c r="O124" s="134" t="s">
        <v>1711</v>
      </c>
      <c r="P124" s="134" t="s">
        <v>2221</v>
      </c>
      <c r="Q124" s="134" t="s">
        <v>2222</v>
      </c>
      <c r="R124" s="134" t="s">
        <v>1792</v>
      </c>
      <c r="S124" s="134" t="s">
        <v>1715</v>
      </c>
      <c r="T124" s="135" t="s">
        <v>1015</v>
      </c>
    </row>
    <row r="125" spans="1:20">
      <c r="A125" s="134" t="s">
        <v>1190</v>
      </c>
      <c r="B125" s="134"/>
      <c r="C125" s="134"/>
      <c r="D125" s="135" t="s">
        <v>1015</v>
      </c>
      <c r="E125" s="134" t="s">
        <v>2223</v>
      </c>
      <c r="F125" s="134" t="s">
        <v>2224</v>
      </c>
      <c r="G125" s="134" t="s">
        <v>1190</v>
      </c>
      <c r="H125" s="134" t="s">
        <v>1014</v>
      </c>
      <c r="I125" s="134" t="s">
        <v>2225</v>
      </c>
      <c r="J125" s="135" t="s">
        <v>1015</v>
      </c>
      <c r="K125" s="134" t="s">
        <v>1708</v>
      </c>
      <c r="L125" s="134" t="s">
        <v>2048</v>
      </c>
      <c r="M125" s="134" t="s">
        <v>2226</v>
      </c>
      <c r="N125" s="134" t="s">
        <v>2227</v>
      </c>
      <c r="O125" s="134" t="s">
        <v>1711</v>
      </c>
      <c r="P125" s="134" t="s">
        <v>2228</v>
      </c>
      <c r="Q125" s="134" t="s">
        <v>2229</v>
      </c>
      <c r="R125" s="134" t="s">
        <v>2230</v>
      </c>
      <c r="S125" s="134" t="s">
        <v>1715</v>
      </c>
      <c r="T125" s="135" t="s">
        <v>1015</v>
      </c>
    </row>
    <row r="126" spans="1:20">
      <c r="A126" s="134" t="s">
        <v>1191</v>
      </c>
      <c r="B126" s="134"/>
      <c r="C126" s="134"/>
      <c r="D126" s="135" t="s">
        <v>1015</v>
      </c>
      <c r="E126" s="134" t="s">
        <v>1867</v>
      </c>
      <c r="F126" s="134" t="s">
        <v>1802</v>
      </c>
      <c r="G126" s="134" t="s">
        <v>1191</v>
      </c>
      <c r="H126" s="134" t="s">
        <v>1014</v>
      </c>
      <c r="I126" s="134" t="s">
        <v>2231</v>
      </c>
      <c r="J126" s="135" t="s">
        <v>1015</v>
      </c>
      <c r="K126" s="134" t="s">
        <v>1708</v>
      </c>
      <c r="L126" s="134" t="s">
        <v>2232</v>
      </c>
      <c r="M126" s="134" t="s">
        <v>2233</v>
      </c>
      <c r="N126" s="134" t="s">
        <v>2234</v>
      </c>
      <c r="O126" s="134" t="s">
        <v>1711</v>
      </c>
      <c r="P126" s="134" t="s">
        <v>2235</v>
      </c>
      <c r="Q126" s="134" t="s">
        <v>2236</v>
      </c>
      <c r="R126" s="134" t="s">
        <v>2237</v>
      </c>
      <c r="S126" s="134" t="s">
        <v>1715</v>
      </c>
      <c r="T126" s="135" t="s">
        <v>1015</v>
      </c>
    </row>
    <row r="127" spans="1:20">
      <c r="A127" s="134" t="s">
        <v>1192</v>
      </c>
      <c r="B127" s="134"/>
      <c r="C127" s="134"/>
      <c r="D127" s="135" t="s">
        <v>1015</v>
      </c>
      <c r="E127" s="134" t="s">
        <v>1716</v>
      </c>
      <c r="F127" s="134" t="s">
        <v>1717</v>
      </c>
      <c r="G127" s="134" t="s">
        <v>1192</v>
      </c>
      <c r="H127" s="134" t="s">
        <v>1014</v>
      </c>
      <c r="I127" s="134" t="s">
        <v>1718</v>
      </c>
      <c r="J127" s="135" t="s">
        <v>1015</v>
      </c>
      <c r="K127" s="134" t="s">
        <v>1719</v>
      </c>
      <c r="L127" s="134" t="s">
        <v>1978</v>
      </c>
      <c r="M127" s="134" t="s">
        <v>1979</v>
      </c>
      <c r="N127" s="134" t="s">
        <v>1723</v>
      </c>
      <c r="O127" s="134" t="s">
        <v>1723</v>
      </c>
      <c r="P127" s="134" t="s">
        <v>2238</v>
      </c>
      <c r="Q127" s="134" t="s">
        <v>2239</v>
      </c>
      <c r="R127" s="134" t="s">
        <v>1982</v>
      </c>
      <c r="S127" s="134" t="s">
        <v>1715</v>
      </c>
      <c r="T127" s="135" t="s">
        <v>1015</v>
      </c>
    </row>
    <row r="128" spans="1:20">
      <c r="A128" s="134" t="s">
        <v>1193</v>
      </c>
      <c r="B128" s="134"/>
      <c r="C128" s="134"/>
      <c r="D128" s="135" t="s">
        <v>1015</v>
      </c>
      <c r="E128" s="134" t="s">
        <v>1891</v>
      </c>
      <c r="F128" s="134" t="s">
        <v>2240</v>
      </c>
      <c r="G128" s="134" t="s">
        <v>1193</v>
      </c>
      <c r="H128" s="134" t="s">
        <v>1014</v>
      </c>
      <c r="I128" s="134" t="s">
        <v>2241</v>
      </c>
      <c r="J128" s="135" t="s">
        <v>1015</v>
      </c>
      <c r="K128" s="134" t="s">
        <v>1708</v>
      </c>
      <c r="L128" s="134" t="s">
        <v>1738</v>
      </c>
      <c r="M128" s="134" t="s">
        <v>2242</v>
      </c>
      <c r="N128" s="134" t="s">
        <v>1711</v>
      </c>
      <c r="O128" s="134" t="s">
        <v>1711</v>
      </c>
      <c r="P128" s="134" t="s">
        <v>2243</v>
      </c>
      <c r="Q128" s="134" t="s">
        <v>2244</v>
      </c>
      <c r="R128" s="134" t="s">
        <v>2245</v>
      </c>
      <c r="S128" s="134" t="s">
        <v>1715</v>
      </c>
      <c r="T128" s="135" t="s">
        <v>1015</v>
      </c>
    </row>
    <row r="129" spans="1:20">
      <c r="A129" s="134" t="s">
        <v>1194</v>
      </c>
      <c r="B129" s="134"/>
      <c r="C129" s="134"/>
      <c r="D129" s="135" t="s">
        <v>1015</v>
      </c>
      <c r="E129" s="134" t="s">
        <v>2246</v>
      </c>
      <c r="F129" s="134" t="s">
        <v>2247</v>
      </c>
      <c r="G129" s="134" t="s">
        <v>1194</v>
      </c>
      <c r="H129" s="134" t="s">
        <v>1014</v>
      </c>
      <c r="I129" s="134" t="s">
        <v>2248</v>
      </c>
      <c r="J129" s="135" t="s">
        <v>1015</v>
      </c>
      <c r="K129" s="134" t="s">
        <v>1719</v>
      </c>
      <c r="L129" s="134" t="s">
        <v>2249</v>
      </c>
      <c r="M129" s="134" t="s">
        <v>2250</v>
      </c>
      <c r="N129" s="134" t="s">
        <v>2251</v>
      </c>
      <c r="O129" s="134" t="s">
        <v>1723</v>
      </c>
      <c r="P129" s="134" t="s">
        <v>2252</v>
      </c>
      <c r="Q129" s="134" t="s">
        <v>2253</v>
      </c>
      <c r="R129" s="134" t="s">
        <v>2254</v>
      </c>
      <c r="S129" s="134" t="s">
        <v>1715</v>
      </c>
      <c r="T129" s="134" t="s">
        <v>2255</v>
      </c>
    </row>
    <row r="130" spans="1:20">
      <c r="A130" s="134" t="s">
        <v>1195</v>
      </c>
      <c r="B130" s="134"/>
      <c r="C130" s="134"/>
      <c r="D130" s="135" t="s">
        <v>1015</v>
      </c>
      <c r="E130" s="134" t="s">
        <v>2246</v>
      </c>
      <c r="F130" s="134" t="s">
        <v>2247</v>
      </c>
      <c r="G130" s="134" t="s">
        <v>1195</v>
      </c>
      <c r="H130" s="134" t="s">
        <v>1014</v>
      </c>
      <c r="I130" s="134" t="s">
        <v>2248</v>
      </c>
      <c r="J130" s="135" t="s">
        <v>1015</v>
      </c>
      <c r="K130" s="134" t="s">
        <v>1719</v>
      </c>
      <c r="L130" s="134" t="s">
        <v>2249</v>
      </c>
      <c r="M130" s="134" t="s">
        <v>2250</v>
      </c>
      <c r="N130" s="134" t="s">
        <v>2251</v>
      </c>
      <c r="O130" s="134" t="s">
        <v>1723</v>
      </c>
      <c r="P130" s="134" t="s">
        <v>2256</v>
      </c>
      <c r="Q130" s="134" t="s">
        <v>2257</v>
      </c>
      <c r="R130" s="134" t="s">
        <v>2254</v>
      </c>
      <c r="S130" s="134" t="s">
        <v>1715</v>
      </c>
      <c r="T130" s="134" t="s">
        <v>2255</v>
      </c>
    </row>
    <row r="131" spans="1:20">
      <c r="A131" s="134" t="s">
        <v>1196</v>
      </c>
      <c r="B131" s="134"/>
      <c r="C131" s="134"/>
      <c r="D131" s="135" t="s">
        <v>1015</v>
      </c>
      <c r="E131" s="134" t="s">
        <v>2223</v>
      </c>
      <c r="F131" s="134" t="s">
        <v>2224</v>
      </c>
      <c r="G131" s="134" t="s">
        <v>1196</v>
      </c>
      <c r="H131" s="134" t="s">
        <v>1014</v>
      </c>
      <c r="I131" s="134" t="s">
        <v>2225</v>
      </c>
      <c r="J131" s="135" t="s">
        <v>1015</v>
      </c>
      <c r="K131" s="134" t="s">
        <v>1708</v>
      </c>
      <c r="L131" s="134" t="s">
        <v>2048</v>
      </c>
      <c r="M131" s="134" t="s">
        <v>2226</v>
      </c>
      <c r="N131" s="134" t="s">
        <v>2227</v>
      </c>
      <c r="O131" s="134" t="s">
        <v>1711</v>
      </c>
      <c r="P131" s="134" t="s">
        <v>2258</v>
      </c>
      <c r="Q131" s="134" t="s">
        <v>2259</v>
      </c>
      <c r="R131" s="134" t="s">
        <v>2230</v>
      </c>
      <c r="S131" s="134" t="s">
        <v>1715</v>
      </c>
      <c r="T131" s="135" t="s">
        <v>1015</v>
      </c>
    </row>
    <row r="132" spans="1:20">
      <c r="A132" s="134" t="s">
        <v>1197</v>
      </c>
      <c r="B132" s="134"/>
      <c r="C132" s="134"/>
      <c r="D132" s="135" t="s">
        <v>1015</v>
      </c>
      <c r="E132" s="134" t="s">
        <v>1705</v>
      </c>
      <c r="F132" s="134" t="s">
        <v>1821</v>
      </c>
      <c r="G132" s="134" t="s">
        <v>1197</v>
      </c>
      <c r="H132" s="134" t="s">
        <v>1014</v>
      </c>
      <c r="I132" s="134" t="s">
        <v>2260</v>
      </c>
      <c r="J132" s="135" t="s">
        <v>1015</v>
      </c>
      <c r="K132" s="134" t="s">
        <v>1708</v>
      </c>
      <c r="L132" s="134" t="s">
        <v>1709</v>
      </c>
      <c r="M132" s="134" t="s">
        <v>2261</v>
      </c>
      <c r="N132" s="134" t="s">
        <v>2262</v>
      </c>
      <c r="O132" s="134" t="s">
        <v>1711</v>
      </c>
      <c r="P132" s="134" t="s">
        <v>2263</v>
      </c>
      <c r="Q132" s="134" t="s">
        <v>2264</v>
      </c>
      <c r="R132" s="134" t="s">
        <v>2265</v>
      </c>
      <c r="S132" s="134" t="s">
        <v>1715</v>
      </c>
      <c r="T132" s="135" t="s">
        <v>1015</v>
      </c>
    </row>
    <row r="133" spans="1:20">
      <c r="A133" s="134" t="s">
        <v>1198</v>
      </c>
      <c r="B133" s="134"/>
      <c r="C133" s="134"/>
      <c r="D133" s="135" t="s">
        <v>1015</v>
      </c>
      <c r="E133" s="135" t="s">
        <v>1015</v>
      </c>
      <c r="F133" s="134" t="s">
        <v>1821</v>
      </c>
      <c r="G133" s="134" t="s">
        <v>1198</v>
      </c>
      <c r="H133" s="134" t="s">
        <v>1014</v>
      </c>
      <c r="I133" s="135" t="s">
        <v>1822</v>
      </c>
      <c r="J133" s="135" t="s">
        <v>1015</v>
      </c>
      <c r="K133" s="134" t="s">
        <v>1728</v>
      </c>
      <c r="L133" s="134" t="s">
        <v>1729</v>
      </c>
      <c r="M133" s="134" t="s">
        <v>1823</v>
      </c>
      <c r="N133" s="134" t="s">
        <v>1731</v>
      </c>
      <c r="O133" s="134" t="s">
        <v>1731</v>
      </c>
      <c r="P133" s="134" t="s">
        <v>2266</v>
      </c>
      <c r="Q133" s="134" t="s">
        <v>2267</v>
      </c>
      <c r="R133" s="134" t="s">
        <v>1826</v>
      </c>
      <c r="S133" s="134" t="s">
        <v>1715</v>
      </c>
      <c r="T133" s="135" t="s">
        <v>1015</v>
      </c>
    </row>
    <row r="134" spans="1:20">
      <c r="A134" s="134" t="s">
        <v>1199</v>
      </c>
      <c r="B134" s="134"/>
      <c r="C134" s="134"/>
      <c r="D134" s="135" t="s">
        <v>1015</v>
      </c>
      <c r="E134" s="134" t="s">
        <v>1859</v>
      </c>
      <c r="F134" s="134" t="s">
        <v>1772</v>
      </c>
      <c r="G134" s="134" t="s">
        <v>1199</v>
      </c>
      <c r="H134" s="134" t="s">
        <v>1014</v>
      </c>
      <c r="I134" s="134" t="s">
        <v>1860</v>
      </c>
      <c r="J134" s="135" t="s">
        <v>1015</v>
      </c>
      <c r="K134" s="134" t="s">
        <v>1708</v>
      </c>
      <c r="L134" s="134" t="s">
        <v>1861</v>
      </c>
      <c r="M134" s="134" t="s">
        <v>1862</v>
      </c>
      <c r="N134" s="134" t="s">
        <v>1863</v>
      </c>
      <c r="O134" s="134" t="s">
        <v>1711</v>
      </c>
      <c r="P134" s="134" t="s">
        <v>2268</v>
      </c>
      <c r="Q134" s="134" t="s">
        <v>2269</v>
      </c>
      <c r="R134" s="134" t="s">
        <v>1866</v>
      </c>
      <c r="S134" s="134" t="s">
        <v>1715</v>
      </c>
      <c r="T134" s="135" t="s">
        <v>1015</v>
      </c>
    </row>
    <row r="135" spans="1:20">
      <c r="A135" s="134" t="s">
        <v>1200</v>
      </c>
      <c r="B135" s="134"/>
      <c r="C135" s="134"/>
      <c r="D135" s="135" t="s">
        <v>1015</v>
      </c>
      <c r="E135" s="134" t="s">
        <v>1716</v>
      </c>
      <c r="F135" s="134" t="s">
        <v>1717</v>
      </c>
      <c r="G135" s="134" t="s">
        <v>1200</v>
      </c>
      <c r="H135" s="134" t="s">
        <v>1014</v>
      </c>
      <c r="I135" s="134" t="s">
        <v>1718</v>
      </c>
      <c r="J135" s="135" t="s">
        <v>1015</v>
      </c>
      <c r="K135" s="134" t="s">
        <v>1708</v>
      </c>
      <c r="L135" s="134" t="s">
        <v>1738</v>
      </c>
      <c r="M135" s="134" t="s">
        <v>1789</v>
      </c>
      <c r="N135" s="134" t="s">
        <v>1711</v>
      </c>
      <c r="O135" s="134" t="s">
        <v>1711</v>
      </c>
      <c r="P135" s="134" t="s">
        <v>2270</v>
      </c>
      <c r="Q135" s="134" t="s">
        <v>2271</v>
      </c>
      <c r="R135" s="134" t="s">
        <v>1792</v>
      </c>
      <c r="S135" s="134" t="s">
        <v>1715</v>
      </c>
      <c r="T135" s="135" t="s">
        <v>1015</v>
      </c>
    </row>
    <row r="136" spans="1:20">
      <c r="A136" s="134" t="s">
        <v>1201</v>
      </c>
      <c r="B136" s="134"/>
      <c r="C136" s="134"/>
      <c r="D136" s="135" t="s">
        <v>1015</v>
      </c>
      <c r="E136" s="134" t="s">
        <v>1716</v>
      </c>
      <c r="F136" s="134" t="s">
        <v>1717</v>
      </c>
      <c r="G136" s="134" t="s">
        <v>1201</v>
      </c>
      <c r="H136" s="134" t="s">
        <v>1014</v>
      </c>
      <c r="I136" s="134" t="s">
        <v>1718</v>
      </c>
      <c r="J136" s="135" t="s">
        <v>1015</v>
      </c>
      <c r="K136" s="134" t="s">
        <v>1708</v>
      </c>
      <c r="L136" s="134" t="s">
        <v>1738</v>
      </c>
      <c r="M136" s="134" t="s">
        <v>1789</v>
      </c>
      <c r="N136" s="134" t="s">
        <v>1711</v>
      </c>
      <c r="O136" s="134" t="s">
        <v>1711</v>
      </c>
      <c r="P136" s="134" t="s">
        <v>2272</v>
      </c>
      <c r="Q136" s="134" t="s">
        <v>2271</v>
      </c>
      <c r="R136" s="134" t="s">
        <v>1792</v>
      </c>
      <c r="S136" s="134" t="s">
        <v>1715</v>
      </c>
      <c r="T136" s="135" t="s">
        <v>1015</v>
      </c>
    </row>
    <row r="137" spans="1:20">
      <c r="A137" s="134" t="s">
        <v>1202</v>
      </c>
      <c r="B137" s="134"/>
      <c r="C137" s="134"/>
      <c r="D137" s="135" t="s">
        <v>1015</v>
      </c>
      <c r="E137" s="134" t="s">
        <v>1716</v>
      </c>
      <c r="F137" s="134" t="s">
        <v>1717</v>
      </c>
      <c r="G137" s="134" t="s">
        <v>1202</v>
      </c>
      <c r="H137" s="134" t="s">
        <v>1014</v>
      </c>
      <c r="I137" s="134" t="s">
        <v>1718</v>
      </c>
      <c r="J137" s="135" t="s">
        <v>1015</v>
      </c>
      <c r="K137" s="134" t="s">
        <v>1708</v>
      </c>
      <c r="L137" s="134" t="s">
        <v>1738</v>
      </c>
      <c r="M137" s="134" t="s">
        <v>1789</v>
      </c>
      <c r="N137" s="134" t="s">
        <v>1711</v>
      </c>
      <c r="O137" s="134" t="s">
        <v>1711</v>
      </c>
      <c r="P137" s="134" t="s">
        <v>2273</v>
      </c>
      <c r="Q137" s="134" t="s">
        <v>2274</v>
      </c>
      <c r="R137" s="134" t="s">
        <v>1792</v>
      </c>
      <c r="S137" s="134" t="s">
        <v>1715</v>
      </c>
      <c r="T137" s="135" t="s">
        <v>1015</v>
      </c>
    </row>
    <row r="138" spans="1:20">
      <c r="A138" s="134" t="s">
        <v>1203</v>
      </c>
      <c r="B138" s="134"/>
      <c r="C138" s="134"/>
      <c r="D138" s="135" t="s">
        <v>1015</v>
      </c>
      <c r="E138" s="135" t="s">
        <v>1015</v>
      </c>
      <c r="F138" s="134" t="s">
        <v>2275</v>
      </c>
      <c r="G138" s="134" t="s">
        <v>1203</v>
      </c>
      <c r="H138" s="134" t="s">
        <v>1014</v>
      </c>
      <c r="I138" s="135" t="s">
        <v>2276</v>
      </c>
      <c r="J138" s="135" t="s">
        <v>1015</v>
      </c>
      <c r="K138" s="134" t="s">
        <v>1728</v>
      </c>
      <c r="L138" s="134" t="s">
        <v>1729</v>
      </c>
      <c r="M138" s="134" t="s">
        <v>2277</v>
      </c>
      <c r="N138" s="134" t="s">
        <v>2278</v>
      </c>
      <c r="O138" s="134" t="s">
        <v>1731</v>
      </c>
      <c r="P138" s="134" t="s">
        <v>2279</v>
      </c>
      <c r="Q138" s="134" t="s">
        <v>2280</v>
      </c>
      <c r="R138" s="134" t="s">
        <v>2281</v>
      </c>
      <c r="S138" s="134" t="s">
        <v>1715</v>
      </c>
      <c r="T138" s="135" t="s">
        <v>1015</v>
      </c>
    </row>
    <row r="139" spans="1:20">
      <c r="A139" s="134" t="s">
        <v>1204</v>
      </c>
      <c r="B139" s="134"/>
      <c r="C139" s="134"/>
      <c r="D139" s="135" t="s">
        <v>1015</v>
      </c>
      <c r="E139" s="134" t="s">
        <v>1849</v>
      </c>
      <c r="F139" s="134" t="s">
        <v>1850</v>
      </c>
      <c r="G139" s="134" t="s">
        <v>1204</v>
      </c>
      <c r="H139" s="134" t="s">
        <v>1014</v>
      </c>
      <c r="I139" s="134" t="s">
        <v>1851</v>
      </c>
      <c r="J139" s="135" t="s">
        <v>1015</v>
      </c>
      <c r="K139" s="134" t="s">
        <v>1708</v>
      </c>
      <c r="L139" s="134" t="s">
        <v>2282</v>
      </c>
      <c r="M139" s="134" t="s">
        <v>1853</v>
      </c>
      <c r="N139" s="134" t="s">
        <v>2283</v>
      </c>
      <c r="O139" s="134" t="s">
        <v>1711</v>
      </c>
      <c r="P139" s="134" t="s">
        <v>2284</v>
      </c>
      <c r="Q139" s="134" t="s">
        <v>2285</v>
      </c>
      <c r="R139" s="134" t="s">
        <v>1857</v>
      </c>
      <c r="S139" s="134" t="s">
        <v>1715</v>
      </c>
      <c r="T139" s="134" t="s">
        <v>1858</v>
      </c>
    </row>
    <row r="140" spans="1:20">
      <c r="A140" s="134" t="s">
        <v>1205</v>
      </c>
      <c r="B140" s="134"/>
      <c r="C140" s="134"/>
      <c r="D140" s="135" t="s">
        <v>1015</v>
      </c>
      <c r="E140" s="134" t="s">
        <v>1867</v>
      </c>
      <c r="F140" s="134" t="s">
        <v>2105</v>
      </c>
      <c r="G140" s="134" t="s">
        <v>1205</v>
      </c>
      <c r="H140" s="134" t="s">
        <v>1014</v>
      </c>
      <c r="I140" s="134" t="s">
        <v>2286</v>
      </c>
      <c r="J140" s="135" t="s">
        <v>1015</v>
      </c>
      <c r="K140" s="134" t="s">
        <v>1708</v>
      </c>
      <c r="L140" s="134" t="s">
        <v>1709</v>
      </c>
      <c r="M140" s="134" t="s">
        <v>2287</v>
      </c>
      <c r="N140" s="134" t="s">
        <v>1711</v>
      </c>
      <c r="O140" s="134" t="s">
        <v>1711</v>
      </c>
      <c r="P140" s="134" t="s">
        <v>2288</v>
      </c>
      <c r="Q140" s="134" t="s">
        <v>2289</v>
      </c>
      <c r="R140" s="134" t="s">
        <v>2290</v>
      </c>
      <c r="S140" s="134" t="s">
        <v>1715</v>
      </c>
      <c r="T140" s="135" t="s">
        <v>1015</v>
      </c>
    </row>
    <row r="141" spans="1:20">
      <c r="A141" s="134" t="s">
        <v>1206</v>
      </c>
      <c r="B141" s="134"/>
      <c r="C141" s="134"/>
      <c r="D141" s="135" t="s">
        <v>1015</v>
      </c>
      <c r="E141" s="134" t="s">
        <v>1716</v>
      </c>
      <c r="F141" s="134" t="s">
        <v>1717</v>
      </c>
      <c r="G141" s="134" t="s">
        <v>1206</v>
      </c>
      <c r="H141" s="134" t="s">
        <v>1014</v>
      </c>
      <c r="I141" s="134" t="s">
        <v>1718</v>
      </c>
      <c r="J141" s="135" t="s">
        <v>1015</v>
      </c>
      <c r="K141" s="134" t="s">
        <v>1708</v>
      </c>
      <c r="L141" s="134" t="s">
        <v>1738</v>
      </c>
      <c r="M141" s="134" t="s">
        <v>1789</v>
      </c>
      <c r="N141" s="134" t="s">
        <v>1711</v>
      </c>
      <c r="O141" s="134" t="s">
        <v>1711</v>
      </c>
      <c r="P141" s="134" t="s">
        <v>2291</v>
      </c>
      <c r="Q141" s="134" t="s">
        <v>2271</v>
      </c>
      <c r="R141" s="134" t="s">
        <v>1792</v>
      </c>
      <c r="S141" s="134" t="s">
        <v>1715</v>
      </c>
      <c r="T141" s="135" t="s">
        <v>1015</v>
      </c>
    </row>
    <row r="142" spans="1:20">
      <c r="A142" s="134" t="s">
        <v>1207</v>
      </c>
      <c r="B142" s="134"/>
      <c r="C142" s="134"/>
      <c r="D142" s="135" t="s">
        <v>1015</v>
      </c>
      <c r="E142" s="134" t="s">
        <v>1746</v>
      </c>
      <c r="F142" s="134" t="s">
        <v>1706</v>
      </c>
      <c r="G142" s="134" t="s">
        <v>1207</v>
      </c>
      <c r="H142" s="134" t="s">
        <v>1014</v>
      </c>
      <c r="I142" s="134" t="s">
        <v>1747</v>
      </c>
      <c r="J142" s="135" t="s">
        <v>1015</v>
      </c>
      <c r="K142" s="134" t="s">
        <v>1708</v>
      </c>
      <c r="L142" s="134" t="s">
        <v>1748</v>
      </c>
      <c r="M142" s="134" t="s">
        <v>1749</v>
      </c>
      <c r="N142" s="134" t="s">
        <v>1750</v>
      </c>
      <c r="O142" s="134" t="s">
        <v>1711</v>
      </c>
      <c r="P142" s="134" t="s">
        <v>2292</v>
      </c>
      <c r="Q142" s="134" t="s">
        <v>2293</v>
      </c>
      <c r="R142" s="134" t="s">
        <v>1753</v>
      </c>
      <c r="S142" s="134" t="s">
        <v>1715</v>
      </c>
      <c r="T142" s="135" t="s">
        <v>1015</v>
      </c>
    </row>
    <row r="143" spans="1:20">
      <c r="A143" s="134" t="s">
        <v>1208</v>
      </c>
      <c r="B143" s="134"/>
      <c r="C143" s="134"/>
      <c r="D143" s="135" t="s">
        <v>1015</v>
      </c>
      <c r="E143" s="134" t="s">
        <v>1716</v>
      </c>
      <c r="F143" s="134" t="s">
        <v>1717</v>
      </c>
      <c r="G143" s="134" t="s">
        <v>1208</v>
      </c>
      <c r="H143" s="134" t="s">
        <v>1014</v>
      </c>
      <c r="I143" s="134" t="s">
        <v>1718</v>
      </c>
      <c r="J143" s="135" t="s">
        <v>1015</v>
      </c>
      <c r="K143" s="134" t="s">
        <v>1708</v>
      </c>
      <c r="L143" s="134" t="s">
        <v>1738</v>
      </c>
      <c r="M143" s="134" t="s">
        <v>1789</v>
      </c>
      <c r="N143" s="134" t="s">
        <v>1711</v>
      </c>
      <c r="O143" s="134" t="s">
        <v>1711</v>
      </c>
      <c r="P143" s="134" t="s">
        <v>2294</v>
      </c>
      <c r="Q143" s="134" t="s">
        <v>2271</v>
      </c>
      <c r="R143" s="134" t="s">
        <v>1792</v>
      </c>
      <c r="S143" s="134" t="s">
        <v>1715</v>
      </c>
      <c r="T143" s="135" t="s">
        <v>1015</v>
      </c>
    </row>
    <row r="144" spans="1:20">
      <c r="A144" s="134" t="s">
        <v>1209</v>
      </c>
      <c r="B144" s="134"/>
      <c r="C144" s="134"/>
      <c r="D144" s="135" t="s">
        <v>1015</v>
      </c>
      <c r="E144" s="134" t="s">
        <v>1716</v>
      </c>
      <c r="F144" s="134" t="s">
        <v>1717</v>
      </c>
      <c r="G144" s="134" t="s">
        <v>1209</v>
      </c>
      <c r="H144" s="134" t="s">
        <v>1014</v>
      </c>
      <c r="I144" s="134" t="s">
        <v>1718</v>
      </c>
      <c r="J144" s="135" t="s">
        <v>1015</v>
      </c>
      <c r="K144" s="134" t="s">
        <v>1708</v>
      </c>
      <c r="L144" s="134" t="s">
        <v>1738</v>
      </c>
      <c r="M144" s="134" t="s">
        <v>1789</v>
      </c>
      <c r="N144" s="134" t="s">
        <v>1711</v>
      </c>
      <c r="O144" s="134" t="s">
        <v>1711</v>
      </c>
      <c r="P144" s="134" t="s">
        <v>2295</v>
      </c>
      <c r="Q144" s="134" t="s">
        <v>2296</v>
      </c>
      <c r="R144" s="134" t="s">
        <v>1792</v>
      </c>
      <c r="S144" s="134" t="s">
        <v>1715</v>
      </c>
      <c r="T144" s="135" t="s">
        <v>1015</v>
      </c>
    </row>
    <row r="145" spans="1:20">
      <c r="A145" s="134" t="s">
        <v>1210</v>
      </c>
      <c r="B145" s="134"/>
      <c r="C145" s="134"/>
      <c r="D145" s="135" t="s">
        <v>1015</v>
      </c>
      <c r="E145" s="134" t="s">
        <v>1716</v>
      </c>
      <c r="F145" s="134" t="s">
        <v>1717</v>
      </c>
      <c r="G145" s="134" t="s">
        <v>1210</v>
      </c>
      <c r="H145" s="134" t="s">
        <v>1014</v>
      </c>
      <c r="I145" s="134" t="s">
        <v>1718</v>
      </c>
      <c r="J145" s="135" t="s">
        <v>1015</v>
      </c>
      <c r="K145" s="134" t="s">
        <v>1708</v>
      </c>
      <c r="L145" s="134" t="s">
        <v>1738</v>
      </c>
      <c r="M145" s="134" t="s">
        <v>1789</v>
      </c>
      <c r="N145" s="134" t="s">
        <v>1711</v>
      </c>
      <c r="O145" s="134" t="s">
        <v>1711</v>
      </c>
      <c r="P145" s="134" t="s">
        <v>2297</v>
      </c>
      <c r="Q145" s="134" t="s">
        <v>2298</v>
      </c>
      <c r="R145" s="134" t="s">
        <v>1792</v>
      </c>
      <c r="S145" s="134" t="s">
        <v>1715</v>
      </c>
      <c r="T145" s="135" t="s">
        <v>1015</v>
      </c>
    </row>
    <row r="146" spans="1:20">
      <c r="A146" s="134" t="s">
        <v>1211</v>
      </c>
      <c r="B146" s="134"/>
      <c r="C146" s="134"/>
      <c r="D146" s="135" t="s">
        <v>1015</v>
      </c>
      <c r="E146" s="134" t="s">
        <v>1746</v>
      </c>
      <c r="F146" s="134" t="s">
        <v>1706</v>
      </c>
      <c r="G146" s="134" t="s">
        <v>1211</v>
      </c>
      <c r="H146" s="134" t="s">
        <v>1014</v>
      </c>
      <c r="I146" s="134" t="s">
        <v>1747</v>
      </c>
      <c r="J146" s="135" t="s">
        <v>1015</v>
      </c>
      <c r="K146" s="134" t="s">
        <v>1708</v>
      </c>
      <c r="L146" s="134" t="s">
        <v>1748</v>
      </c>
      <c r="M146" s="134" t="s">
        <v>1749</v>
      </c>
      <c r="N146" s="134" t="s">
        <v>1750</v>
      </c>
      <c r="O146" s="134" t="s">
        <v>1711</v>
      </c>
      <c r="P146" s="134" t="s">
        <v>2299</v>
      </c>
      <c r="Q146" s="134" t="s">
        <v>2300</v>
      </c>
      <c r="R146" s="134" t="s">
        <v>1753</v>
      </c>
      <c r="S146" s="134" t="s">
        <v>1715</v>
      </c>
      <c r="T146" s="135" t="s">
        <v>1015</v>
      </c>
    </row>
    <row r="147" spans="1:20">
      <c r="A147" s="134" t="s">
        <v>1212</v>
      </c>
      <c r="B147" s="134"/>
      <c r="C147" s="134"/>
      <c r="D147" s="135" t="s">
        <v>1015</v>
      </c>
      <c r="E147" s="134" t="s">
        <v>2301</v>
      </c>
      <c r="F147" s="134" t="s">
        <v>2118</v>
      </c>
      <c r="G147" s="134" t="s">
        <v>1212</v>
      </c>
      <c r="H147" s="134" t="s">
        <v>1014</v>
      </c>
      <c r="I147" s="134" t="s">
        <v>2302</v>
      </c>
      <c r="J147" s="135" t="s">
        <v>1015</v>
      </c>
      <c r="K147" s="134" t="s">
        <v>1708</v>
      </c>
      <c r="L147" s="134" t="s">
        <v>1738</v>
      </c>
      <c r="M147" s="134" t="s">
        <v>2303</v>
      </c>
      <c r="N147" s="134" t="s">
        <v>1711</v>
      </c>
      <c r="O147" s="134" t="s">
        <v>1711</v>
      </c>
      <c r="P147" s="134" t="s">
        <v>2304</v>
      </c>
      <c r="Q147" s="134" t="s">
        <v>2305</v>
      </c>
      <c r="R147" s="134" t="s">
        <v>2306</v>
      </c>
      <c r="S147" s="134" t="s">
        <v>1715</v>
      </c>
      <c r="T147" s="134" t="s">
        <v>2307</v>
      </c>
    </row>
    <row r="148" spans="1:20">
      <c r="A148" s="134" t="s">
        <v>1213</v>
      </c>
      <c r="B148" s="134"/>
      <c r="C148" s="134"/>
      <c r="D148" s="135" t="s">
        <v>1015</v>
      </c>
      <c r="E148" s="134" t="s">
        <v>1716</v>
      </c>
      <c r="F148" s="134" t="s">
        <v>1717</v>
      </c>
      <c r="G148" s="134" t="s">
        <v>1213</v>
      </c>
      <c r="H148" s="134" t="s">
        <v>1014</v>
      </c>
      <c r="I148" s="134" t="s">
        <v>1718</v>
      </c>
      <c r="J148" s="135" t="s">
        <v>1015</v>
      </c>
      <c r="K148" s="134" t="s">
        <v>1708</v>
      </c>
      <c r="L148" s="134" t="s">
        <v>2048</v>
      </c>
      <c r="M148" s="134" t="s">
        <v>1789</v>
      </c>
      <c r="N148" s="134" t="s">
        <v>2308</v>
      </c>
      <c r="O148" s="134" t="s">
        <v>1711</v>
      </c>
      <c r="P148" s="134" t="s">
        <v>2309</v>
      </c>
      <c r="Q148" s="134" t="s">
        <v>2274</v>
      </c>
      <c r="R148" s="134" t="s">
        <v>1792</v>
      </c>
      <c r="S148" s="134" t="s">
        <v>1715</v>
      </c>
      <c r="T148" s="135" t="s">
        <v>1015</v>
      </c>
    </row>
    <row r="149" spans="1:20">
      <c r="A149" s="134" t="s">
        <v>1214</v>
      </c>
      <c r="B149" s="134"/>
      <c r="C149" s="134"/>
      <c r="D149" s="135" t="s">
        <v>1015</v>
      </c>
      <c r="E149" s="134" t="s">
        <v>1716</v>
      </c>
      <c r="F149" s="134" t="s">
        <v>1717</v>
      </c>
      <c r="G149" s="134" t="s">
        <v>1214</v>
      </c>
      <c r="H149" s="134" t="s">
        <v>1014</v>
      </c>
      <c r="I149" s="134" t="s">
        <v>1718</v>
      </c>
      <c r="J149" s="135" t="s">
        <v>1015</v>
      </c>
      <c r="K149" s="134" t="s">
        <v>1708</v>
      </c>
      <c r="L149" s="134" t="s">
        <v>1738</v>
      </c>
      <c r="M149" s="134" t="s">
        <v>1789</v>
      </c>
      <c r="N149" s="134" t="s">
        <v>1711</v>
      </c>
      <c r="O149" s="134" t="s">
        <v>1711</v>
      </c>
      <c r="P149" s="134" t="s">
        <v>2310</v>
      </c>
      <c r="Q149" s="134" t="s">
        <v>2311</v>
      </c>
      <c r="R149" s="134" t="s">
        <v>1792</v>
      </c>
      <c r="S149" s="134" t="s">
        <v>1715</v>
      </c>
      <c r="T149" s="135" t="s">
        <v>1015</v>
      </c>
    </row>
    <row r="150" spans="1:20">
      <c r="A150" s="134" t="s">
        <v>1215</v>
      </c>
      <c r="B150" s="134"/>
      <c r="C150" s="134"/>
      <c r="D150" s="135" t="s">
        <v>1015</v>
      </c>
      <c r="E150" s="134" t="s">
        <v>1859</v>
      </c>
      <c r="F150" s="134" t="s">
        <v>1706</v>
      </c>
      <c r="G150" s="134" t="s">
        <v>1215</v>
      </c>
      <c r="H150" s="134" t="s">
        <v>1014</v>
      </c>
      <c r="I150" s="134" t="s">
        <v>1933</v>
      </c>
      <c r="J150" s="135" t="s">
        <v>1015</v>
      </c>
      <c r="K150" s="134" t="s">
        <v>1708</v>
      </c>
      <c r="L150" s="134" t="s">
        <v>1934</v>
      </c>
      <c r="M150" s="134" t="s">
        <v>1935</v>
      </c>
      <c r="N150" s="134" t="s">
        <v>1936</v>
      </c>
      <c r="O150" s="134" t="s">
        <v>1711</v>
      </c>
      <c r="P150" s="134" t="s">
        <v>2312</v>
      </c>
      <c r="Q150" s="134" t="s">
        <v>2313</v>
      </c>
      <c r="R150" s="134" t="s">
        <v>1939</v>
      </c>
      <c r="S150" s="134" t="s">
        <v>1715</v>
      </c>
      <c r="T150" s="135" t="s">
        <v>1015</v>
      </c>
    </row>
    <row r="151" spans="1:20">
      <c r="A151" s="134" t="s">
        <v>1216</v>
      </c>
      <c r="B151" s="134"/>
      <c r="C151" s="134"/>
      <c r="D151" s="135" t="s">
        <v>1015</v>
      </c>
      <c r="E151" s="134" t="s">
        <v>1716</v>
      </c>
      <c r="F151" s="134" t="s">
        <v>1717</v>
      </c>
      <c r="G151" s="134" t="s">
        <v>1216</v>
      </c>
      <c r="H151" s="134" t="s">
        <v>1014</v>
      </c>
      <c r="I151" s="134" t="s">
        <v>1718</v>
      </c>
      <c r="J151" s="135" t="s">
        <v>1015</v>
      </c>
      <c r="K151" s="134" t="s">
        <v>1708</v>
      </c>
      <c r="L151" s="134" t="s">
        <v>1738</v>
      </c>
      <c r="M151" s="134" t="s">
        <v>1789</v>
      </c>
      <c r="N151" s="134" t="s">
        <v>1711</v>
      </c>
      <c r="O151" s="134" t="s">
        <v>1711</v>
      </c>
      <c r="P151" s="134" t="s">
        <v>2314</v>
      </c>
      <c r="Q151" s="134" t="s">
        <v>2315</v>
      </c>
      <c r="R151" s="134" t="s">
        <v>1792</v>
      </c>
      <c r="S151" s="134" t="s">
        <v>1715</v>
      </c>
      <c r="T151" s="135" t="s">
        <v>1015</v>
      </c>
    </row>
    <row r="152" spans="1:20">
      <c r="A152" s="134" t="s">
        <v>1217</v>
      </c>
      <c r="B152" s="134"/>
      <c r="C152" s="134"/>
      <c r="D152" s="135" t="s">
        <v>1015</v>
      </c>
      <c r="E152" s="134" t="s">
        <v>1716</v>
      </c>
      <c r="F152" s="134" t="s">
        <v>1717</v>
      </c>
      <c r="G152" s="134" t="s">
        <v>1217</v>
      </c>
      <c r="H152" s="134" t="s">
        <v>1014</v>
      </c>
      <c r="I152" s="134" t="s">
        <v>1718</v>
      </c>
      <c r="J152" s="135" t="s">
        <v>1015</v>
      </c>
      <c r="K152" s="134" t="s">
        <v>1708</v>
      </c>
      <c r="L152" s="134" t="s">
        <v>1738</v>
      </c>
      <c r="M152" s="134" t="s">
        <v>1789</v>
      </c>
      <c r="N152" s="134" t="s">
        <v>1711</v>
      </c>
      <c r="O152" s="134" t="s">
        <v>1711</v>
      </c>
      <c r="P152" s="134" t="s">
        <v>2316</v>
      </c>
      <c r="Q152" s="134" t="s">
        <v>2271</v>
      </c>
      <c r="R152" s="134" t="s">
        <v>1792</v>
      </c>
      <c r="S152" s="134" t="s">
        <v>1715</v>
      </c>
      <c r="T152" s="135" t="s">
        <v>1015</v>
      </c>
    </row>
    <row r="153" spans="1:20">
      <c r="A153" s="134" t="s">
        <v>1218</v>
      </c>
      <c r="B153" s="134"/>
      <c r="C153" s="134"/>
      <c r="D153" s="135" t="s">
        <v>1015</v>
      </c>
      <c r="E153" s="134" t="s">
        <v>1716</v>
      </c>
      <c r="F153" s="134" t="s">
        <v>1717</v>
      </c>
      <c r="G153" s="134" t="s">
        <v>1218</v>
      </c>
      <c r="H153" s="134" t="s">
        <v>1014</v>
      </c>
      <c r="I153" s="134" t="s">
        <v>1718</v>
      </c>
      <c r="J153" s="135" t="s">
        <v>1015</v>
      </c>
      <c r="K153" s="134" t="s">
        <v>1708</v>
      </c>
      <c r="L153" s="134" t="s">
        <v>1738</v>
      </c>
      <c r="M153" s="134" t="s">
        <v>1789</v>
      </c>
      <c r="N153" s="134" t="s">
        <v>1711</v>
      </c>
      <c r="O153" s="134" t="s">
        <v>1711</v>
      </c>
      <c r="P153" s="134" t="s">
        <v>2317</v>
      </c>
      <c r="Q153" s="134" t="s">
        <v>2274</v>
      </c>
      <c r="R153" s="134" t="s">
        <v>1792</v>
      </c>
      <c r="S153" s="134" t="s">
        <v>1715</v>
      </c>
      <c r="T153" s="135" t="s">
        <v>1015</v>
      </c>
    </row>
    <row r="154" spans="1:20">
      <c r="A154" s="134" t="s">
        <v>1219</v>
      </c>
      <c r="B154" s="134"/>
      <c r="C154" s="134"/>
      <c r="D154" s="135" t="s">
        <v>1015</v>
      </c>
      <c r="E154" s="134" t="s">
        <v>1716</v>
      </c>
      <c r="F154" s="134" t="s">
        <v>1717</v>
      </c>
      <c r="G154" s="134" t="s">
        <v>1219</v>
      </c>
      <c r="H154" s="134" t="s">
        <v>1014</v>
      </c>
      <c r="I154" s="134" t="s">
        <v>1718</v>
      </c>
      <c r="J154" s="135" t="s">
        <v>1015</v>
      </c>
      <c r="K154" s="134" t="s">
        <v>1708</v>
      </c>
      <c r="L154" s="134" t="s">
        <v>1738</v>
      </c>
      <c r="M154" s="134" t="s">
        <v>1789</v>
      </c>
      <c r="N154" s="134" t="s">
        <v>1711</v>
      </c>
      <c r="O154" s="134" t="s">
        <v>1711</v>
      </c>
      <c r="P154" s="134" t="s">
        <v>2318</v>
      </c>
      <c r="Q154" s="134" t="s">
        <v>2274</v>
      </c>
      <c r="R154" s="134" t="s">
        <v>1792</v>
      </c>
      <c r="S154" s="134" t="s">
        <v>1715</v>
      </c>
      <c r="T154" s="135" t="s">
        <v>1015</v>
      </c>
    </row>
    <row r="155" spans="1:20">
      <c r="A155" s="134" t="s">
        <v>1220</v>
      </c>
      <c r="B155" s="134"/>
      <c r="C155" s="134"/>
      <c r="D155" s="135" t="s">
        <v>1015</v>
      </c>
      <c r="E155" s="134" t="s">
        <v>1849</v>
      </c>
      <c r="F155" s="134" t="s">
        <v>1850</v>
      </c>
      <c r="G155" s="134" t="s">
        <v>1220</v>
      </c>
      <c r="H155" s="134" t="s">
        <v>1014</v>
      </c>
      <c r="I155" s="134" t="s">
        <v>1851</v>
      </c>
      <c r="J155" s="135" t="s">
        <v>1015</v>
      </c>
      <c r="K155" s="134" t="s">
        <v>1708</v>
      </c>
      <c r="L155" s="134" t="s">
        <v>2282</v>
      </c>
      <c r="M155" s="134" t="s">
        <v>1853</v>
      </c>
      <c r="N155" s="134" t="s">
        <v>2283</v>
      </c>
      <c r="O155" s="134" t="s">
        <v>1711</v>
      </c>
      <c r="P155" s="134" t="s">
        <v>2319</v>
      </c>
      <c r="Q155" s="134" t="s">
        <v>2320</v>
      </c>
      <c r="R155" s="134" t="s">
        <v>1857</v>
      </c>
      <c r="S155" s="134" t="s">
        <v>1715</v>
      </c>
      <c r="T155" s="134" t="s">
        <v>1858</v>
      </c>
    </row>
    <row r="156" spans="1:20">
      <c r="A156" s="134" t="s">
        <v>1221</v>
      </c>
      <c r="B156" s="134"/>
      <c r="C156" s="134"/>
      <c r="D156" s="135" t="s">
        <v>1015</v>
      </c>
      <c r="E156" s="134" t="s">
        <v>1705</v>
      </c>
      <c r="F156" s="134" t="s">
        <v>1916</v>
      </c>
      <c r="G156" s="134" t="s">
        <v>1221</v>
      </c>
      <c r="H156" s="134" t="s">
        <v>1014</v>
      </c>
      <c r="I156" s="134" t="s">
        <v>1917</v>
      </c>
      <c r="J156" s="135" t="s">
        <v>1015</v>
      </c>
      <c r="K156" s="134" t="s">
        <v>1708</v>
      </c>
      <c r="L156" s="134" t="s">
        <v>1709</v>
      </c>
      <c r="M156" s="134" t="s">
        <v>1918</v>
      </c>
      <c r="N156" s="134" t="s">
        <v>1919</v>
      </c>
      <c r="O156" s="134" t="s">
        <v>1711</v>
      </c>
      <c r="P156" s="134" t="s">
        <v>2321</v>
      </c>
      <c r="Q156" s="134" t="s">
        <v>2322</v>
      </c>
      <c r="R156" s="134" t="s">
        <v>1922</v>
      </c>
      <c r="S156" s="134" t="s">
        <v>1715</v>
      </c>
      <c r="T156" s="135" t="s">
        <v>1015</v>
      </c>
    </row>
    <row r="157" spans="1:20">
      <c r="A157" s="134" t="s">
        <v>1222</v>
      </c>
      <c r="B157" s="134"/>
      <c r="C157" s="134"/>
      <c r="D157" s="135" t="s">
        <v>1015</v>
      </c>
      <c r="E157" s="134" t="s">
        <v>1716</v>
      </c>
      <c r="F157" s="134" t="s">
        <v>1717</v>
      </c>
      <c r="G157" s="134" t="s">
        <v>1222</v>
      </c>
      <c r="H157" s="134" t="s">
        <v>1014</v>
      </c>
      <c r="I157" s="134" t="s">
        <v>1718</v>
      </c>
      <c r="J157" s="135" t="s">
        <v>1015</v>
      </c>
      <c r="K157" s="134" t="s">
        <v>1708</v>
      </c>
      <c r="L157" s="134" t="s">
        <v>1738</v>
      </c>
      <c r="M157" s="134" t="s">
        <v>1789</v>
      </c>
      <c r="N157" s="134" t="s">
        <v>1711</v>
      </c>
      <c r="O157" s="134" t="s">
        <v>1711</v>
      </c>
      <c r="P157" s="134" t="s">
        <v>2323</v>
      </c>
      <c r="Q157" s="134" t="s">
        <v>2324</v>
      </c>
      <c r="R157" s="134" t="s">
        <v>1792</v>
      </c>
      <c r="S157" s="134" t="s">
        <v>1715</v>
      </c>
      <c r="T157" s="135" t="s">
        <v>1015</v>
      </c>
    </row>
    <row r="158" spans="1:20">
      <c r="A158" s="134" t="s">
        <v>1223</v>
      </c>
      <c r="B158" s="134"/>
      <c r="C158" s="134"/>
      <c r="D158" s="135" t="s">
        <v>1015</v>
      </c>
      <c r="E158" s="135" t="s">
        <v>1015</v>
      </c>
      <c r="F158" s="134" t="s">
        <v>1821</v>
      </c>
      <c r="G158" s="134" t="s">
        <v>1223</v>
      </c>
      <c r="H158" s="134" t="s">
        <v>1014</v>
      </c>
      <c r="I158" s="135" t="s">
        <v>1822</v>
      </c>
      <c r="J158" s="135" t="s">
        <v>1015</v>
      </c>
      <c r="K158" s="134" t="s">
        <v>1728</v>
      </c>
      <c r="L158" s="134" t="s">
        <v>1729</v>
      </c>
      <c r="M158" s="134" t="s">
        <v>2325</v>
      </c>
      <c r="N158" s="134" t="s">
        <v>2326</v>
      </c>
      <c r="O158" s="134" t="s">
        <v>1731</v>
      </c>
      <c r="P158" s="134" t="s">
        <v>2327</v>
      </c>
      <c r="Q158" s="134" t="s">
        <v>2328</v>
      </c>
      <c r="R158" s="134" t="s">
        <v>1826</v>
      </c>
      <c r="S158" s="134" t="s">
        <v>1715</v>
      </c>
      <c r="T158" s="135" t="s">
        <v>1015</v>
      </c>
    </row>
    <row r="159" spans="1:20">
      <c r="A159" s="134" t="s">
        <v>1224</v>
      </c>
      <c r="B159" s="134"/>
      <c r="C159" s="134"/>
      <c r="D159" s="135" t="s">
        <v>1015</v>
      </c>
      <c r="E159" s="134" t="s">
        <v>1735</v>
      </c>
      <c r="F159" s="134" t="s">
        <v>1736</v>
      </c>
      <c r="G159" s="134" t="s">
        <v>1224</v>
      </c>
      <c r="H159" s="134" t="s">
        <v>1014</v>
      </c>
      <c r="I159" s="134" t="s">
        <v>1737</v>
      </c>
      <c r="J159" s="135" t="s">
        <v>1015</v>
      </c>
      <c r="K159" s="134" t="s">
        <v>1708</v>
      </c>
      <c r="L159" s="134" t="s">
        <v>1738</v>
      </c>
      <c r="M159" s="134" t="s">
        <v>1739</v>
      </c>
      <c r="N159" s="134" t="s">
        <v>1711</v>
      </c>
      <c r="O159" s="134" t="s">
        <v>1711</v>
      </c>
      <c r="P159" s="134" t="s">
        <v>2329</v>
      </c>
      <c r="Q159" s="134" t="s">
        <v>2330</v>
      </c>
      <c r="R159" s="134" t="s">
        <v>1742</v>
      </c>
      <c r="S159" s="134" t="s">
        <v>1715</v>
      </c>
      <c r="T159" s="135" t="s">
        <v>1015</v>
      </c>
    </row>
    <row r="160" spans="1:20">
      <c r="A160" s="134" t="s">
        <v>1225</v>
      </c>
      <c r="B160" s="134"/>
      <c r="C160" s="134"/>
      <c r="D160" s="135" t="s">
        <v>1015</v>
      </c>
      <c r="E160" s="134" t="s">
        <v>1705</v>
      </c>
      <c r="F160" s="134" t="s">
        <v>1821</v>
      </c>
      <c r="G160" s="134" t="s">
        <v>1225</v>
      </c>
      <c r="H160" s="134" t="s">
        <v>1014</v>
      </c>
      <c r="I160" s="134" t="s">
        <v>2260</v>
      </c>
      <c r="J160" s="135" t="s">
        <v>1015</v>
      </c>
      <c r="K160" s="134" t="s">
        <v>1708</v>
      </c>
      <c r="L160" s="134" t="s">
        <v>1738</v>
      </c>
      <c r="M160" s="134" t="s">
        <v>2331</v>
      </c>
      <c r="N160" s="134" t="s">
        <v>1711</v>
      </c>
      <c r="O160" s="134" t="s">
        <v>1711</v>
      </c>
      <c r="P160" s="134" t="s">
        <v>2332</v>
      </c>
      <c r="Q160" s="134" t="s">
        <v>2333</v>
      </c>
      <c r="R160" s="134" t="s">
        <v>2334</v>
      </c>
      <c r="S160" s="134" t="s">
        <v>1715</v>
      </c>
      <c r="T160" s="135" t="s">
        <v>1015</v>
      </c>
    </row>
    <row r="161" spans="1:20">
      <c r="A161" s="134" t="s">
        <v>1226</v>
      </c>
      <c r="B161" s="134"/>
      <c r="C161" s="134"/>
      <c r="D161" s="135" t="s">
        <v>1015</v>
      </c>
      <c r="E161" s="135" t="s">
        <v>1015</v>
      </c>
      <c r="F161" s="134" t="s">
        <v>1821</v>
      </c>
      <c r="G161" s="134" t="s">
        <v>1226</v>
      </c>
      <c r="H161" s="134" t="s">
        <v>1014</v>
      </c>
      <c r="I161" s="135" t="s">
        <v>1822</v>
      </c>
      <c r="J161" s="135" t="s">
        <v>1015</v>
      </c>
      <c r="K161" s="134" t="s">
        <v>1728</v>
      </c>
      <c r="L161" s="134" t="s">
        <v>1729</v>
      </c>
      <c r="M161" s="134" t="s">
        <v>2325</v>
      </c>
      <c r="N161" s="134" t="s">
        <v>2326</v>
      </c>
      <c r="O161" s="134" t="s">
        <v>1731</v>
      </c>
      <c r="P161" s="134" t="s">
        <v>2335</v>
      </c>
      <c r="Q161" s="134" t="s">
        <v>2336</v>
      </c>
      <c r="R161" s="134" t="s">
        <v>1826</v>
      </c>
      <c r="S161" s="134" t="s">
        <v>1715</v>
      </c>
      <c r="T161" s="135" t="s">
        <v>1015</v>
      </c>
    </row>
    <row r="162" spans="1:20">
      <c r="A162" s="134" t="s">
        <v>1227</v>
      </c>
      <c r="B162" s="134"/>
      <c r="C162" s="134"/>
      <c r="D162" s="135" t="s">
        <v>1015</v>
      </c>
      <c r="E162" s="135" t="s">
        <v>1015</v>
      </c>
      <c r="F162" s="134" t="s">
        <v>1821</v>
      </c>
      <c r="G162" s="134" t="s">
        <v>1227</v>
      </c>
      <c r="H162" s="134" t="s">
        <v>1014</v>
      </c>
      <c r="I162" s="135" t="s">
        <v>1822</v>
      </c>
      <c r="J162" s="135" t="s">
        <v>1015</v>
      </c>
      <c r="K162" s="134" t="s">
        <v>1728</v>
      </c>
      <c r="L162" s="134" t="s">
        <v>1729</v>
      </c>
      <c r="M162" s="134" t="s">
        <v>2325</v>
      </c>
      <c r="N162" s="134" t="s">
        <v>2326</v>
      </c>
      <c r="O162" s="134" t="s">
        <v>1731</v>
      </c>
      <c r="P162" s="134" t="s">
        <v>2337</v>
      </c>
      <c r="Q162" s="134" t="s">
        <v>2328</v>
      </c>
      <c r="R162" s="134" t="s">
        <v>1826</v>
      </c>
      <c r="S162" s="134" t="s">
        <v>1715</v>
      </c>
      <c r="T162" s="135" t="s">
        <v>1015</v>
      </c>
    </row>
    <row r="163" spans="1:20">
      <c r="A163" s="134" t="s">
        <v>1228</v>
      </c>
      <c r="B163" s="134"/>
      <c r="C163" s="134"/>
      <c r="D163" s="135" t="s">
        <v>1015</v>
      </c>
      <c r="E163" s="134" t="s">
        <v>1716</v>
      </c>
      <c r="F163" s="134" t="s">
        <v>1717</v>
      </c>
      <c r="G163" s="134" t="s">
        <v>1228</v>
      </c>
      <c r="H163" s="134" t="s">
        <v>1014</v>
      </c>
      <c r="I163" s="134" t="s">
        <v>1718</v>
      </c>
      <c r="J163" s="135" t="s">
        <v>1015</v>
      </c>
      <c r="K163" s="134" t="s">
        <v>1708</v>
      </c>
      <c r="L163" s="134" t="s">
        <v>1738</v>
      </c>
      <c r="M163" s="134" t="s">
        <v>1789</v>
      </c>
      <c r="N163" s="134" t="s">
        <v>1711</v>
      </c>
      <c r="O163" s="134" t="s">
        <v>1711</v>
      </c>
      <c r="P163" s="134" t="s">
        <v>2338</v>
      </c>
      <c r="Q163" s="134" t="s">
        <v>2339</v>
      </c>
      <c r="R163" s="134" t="s">
        <v>1792</v>
      </c>
      <c r="S163" s="134" t="s">
        <v>1715</v>
      </c>
      <c r="T163" s="135" t="s">
        <v>1015</v>
      </c>
    </row>
    <row r="164" spans="1:20">
      <c r="A164" s="134" t="s">
        <v>1229</v>
      </c>
      <c r="B164" s="134"/>
      <c r="C164" s="134"/>
      <c r="D164" s="135" t="s">
        <v>1015</v>
      </c>
      <c r="E164" s="134" t="s">
        <v>1716</v>
      </c>
      <c r="F164" s="134" t="s">
        <v>1717</v>
      </c>
      <c r="G164" s="134" t="s">
        <v>1229</v>
      </c>
      <c r="H164" s="134" t="s">
        <v>1014</v>
      </c>
      <c r="I164" s="134" t="s">
        <v>1718</v>
      </c>
      <c r="J164" s="135" t="s">
        <v>1015</v>
      </c>
      <c r="K164" s="134" t="s">
        <v>1708</v>
      </c>
      <c r="L164" s="134" t="s">
        <v>1738</v>
      </c>
      <c r="M164" s="134" t="s">
        <v>1789</v>
      </c>
      <c r="N164" s="134" t="s">
        <v>1711</v>
      </c>
      <c r="O164" s="134" t="s">
        <v>1711</v>
      </c>
      <c r="P164" s="134" t="s">
        <v>2340</v>
      </c>
      <c r="Q164" s="134" t="s">
        <v>2271</v>
      </c>
      <c r="R164" s="134" t="s">
        <v>1792</v>
      </c>
      <c r="S164" s="134" t="s">
        <v>1715</v>
      </c>
      <c r="T164" s="135" t="s">
        <v>1015</v>
      </c>
    </row>
    <row r="165" spans="1:20">
      <c r="A165" s="134" t="s">
        <v>1230</v>
      </c>
      <c r="B165" s="134"/>
      <c r="C165" s="134"/>
      <c r="D165" s="135" t="s">
        <v>1015</v>
      </c>
      <c r="E165" s="134" t="s">
        <v>1716</v>
      </c>
      <c r="F165" s="134" t="s">
        <v>1717</v>
      </c>
      <c r="G165" s="134" t="s">
        <v>1230</v>
      </c>
      <c r="H165" s="134" t="s">
        <v>1014</v>
      </c>
      <c r="I165" s="134" t="s">
        <v>1718</v>
      </c>
      <c r="J165" s="135" t="s">
        <v>1015</v>
      </c>
      <c r="K165" s="134" t="s">
        <v>1708</v>
      </c>
      <c r="L165" s="134" t="s">
        <v>1738</v>
      </c>
      <c r="M165" s="134" t="s">
        <v>1789</v>
      </c>
      <c r="N165" s="134" t="s">
        <v>1711</v>
      </c>
      <c r="O165" s="134" t="s">
        <v>1711</v>
      </c>
      <c r="P165" s="134" t="s">
        <v>2341</v>
      </c>
      <c r="Q165" s="134" t="s">
        <v>2342</v>
      </c>
      <c r="R165" s="134" t="s">
        <v>1792</v>
      </c>
      <c r="S165" s="134" t="s">
        <v>1715</v>
      </c>
      <c r="T165" s="135" t="s">
        <v>1015</v>
      </c>
    </row>
    <row r="166" spans="1:20">
      <c r="A166" s="134" t="s">
        <v>1231</v>
      </c>
      <c r="B166" s="134"/>
      <c r="C166" s="134"/>
      <c r="D166" s="135" t="s">
        <v>1015</v>
      </c>
      <c r="E166" s="134" t="s">
        <v>1716</v>
      </c>
      <c r="F166" s="134" t="s">
        <v>1717</v>
      </c>
      <c r="G166" s="134" t="s">
        <v>1231</v>
      </c>
      <c r="H166" s="134" t="s">
        <v>1014</v>
      </c>
      <c r="I166" s="134" t="s">
        <v>1718</v>
      </c>
      <c r="J166" s="135" t="s">
        <v>1015</v>
      </c>
      <c r="K166" s="134" t="s">
        <v>1708</v>
      </c>
      <c r="L166" s="134" t="s">
        <v>1738</v>
      </c>
      <c r="M166" s="134" t="s">
        <v>1789</v>
      </c>
      <c r="N166" s="134" t="s">
        <v>1711</v>
      </c>
      <c r="O166" s="134" t="s">
        <v>1711</v>
      </c>
      <c r="P166" s="134" t="s">
        <v>2343</v>
      </c>
      <c r="Q166" s="134" t="s">
        <v>2344</v>
      </c>
      <c r="R166" s="134" t="s">
        <v>1792</v>
      </c>
      <c r="S166" s="134" t="s">
        <v>1715</v>
      </c>
      <c r="T166" s="135" t="s">
        <v>1015</v>
      </c>
    </row>
    <row r="167" spans="1:20">
      <c r="A167" s="134" t="s">
        <v>1232</v>
      </c>
      <c r="B167" s="134"/>
      <c r="C167" s="134"/>
      <c r="D167" s="135" t="s">
        <v>1015</v>
      </c>
      <c r="E167" s="134" t="s">
        <v>1716</v>
      </c>
      <c r="F167" s="134" t="s">
        <v>1717</v>
      </c>
      <c r="G167" s="134" t="s">
        <v>1232</v>
      </c>
      <c r="H167" s="134" t="s">
        <v>1014</v>
      </c>
      <c r="I167" s="134" t="s">
        <v>1718</v>
      </c>
      <c r="J167" s="135" t="s">
        <v>1015</v>
      </c>
      <c r="K167" s="134" t="s">
        <v>1708</v>
      </c>
      <c r="L167" s="134" t="s">
        <v>1738</v>
      </c>
      <c r="M167" s="134" t="s">
        <v>1789</v>
      </c>
      <c r="N167" s="134" t="s">
        <v>1711</v>
      </c>
      <c r="O167" s="134" t="s">
        <v>1711</v>
      </c>
      <c r="P167" s="134" t="s">
        <v>2345</v>
      </c>
      <c r="Q167" s="134" t="s">
        <v>2346</v>
      </c>
      <c r="R167" s="134" t="s">
        <v>1792</v>
      </c>
      <c r="S167" s="134" t="s">
        <v>1715</v>
      </c>
      <c r="T167" s="135" t="s">
        <v>1015</v>
      </c>
    </row>
    <row r="168" spans="1:20">
      <c r="A168" s="134" t="s">
        <v>1233</v>
      </c>
      <c r="B168" s="134"/>
      <c r="C168" s="134"/>
      <c r="D168" s="135" t="s">
        <v>1015</v>
      </c>
      <c r="E168" s="134" t="s">
        <v>1746</v>
      </c>
      <c r="F168" s="134" t="s">
        <v>1706</v>
      </c>
      <c r="G168" s="134" t="s">
        <v>1233</v>
      </c>
      <c r="H168" s="134" t="s">
        <v>1014</v>
      </c>
      <c r="I168" s="134" t="s">
        <v>1747</v>
      </c>
      <c r="J168" s="135" t="s">
        <v>1015</v>
      </c>
      <c r="K168" s="134" t="s">
        <v>1708</v>
      </c>
      <c r="L168" s="134" t="s">
        <v>1748</v>
      </c>
      <c r="M168" s="134" t="s">
        <v>1749</v>
      </c>
      <c r="N168" s="134" t="s">
        <v>1750</v>
      </c>
      <c r="O168" s="134" t="s">
        <v>1711</v>
      </c>
      <c r="P168" s="134" t="s">
        <v>2347</v>
      </c>
      <c r="Q168" s="134" t="s">
        <v>2348</v>
      </c>
      <c r="R168" s="134" t="s">
        <v>1753</v>
      </c>
      <c r="S168" s="134" t="s">
        <v>1715</v>
      </c>
      <c r="T168" s="135" t="s">
        <v>1015</v>
      </c>
    </row>
    <row r="169" spans="1:20">
      <c r="A169" s="134" t="s">
        <v>1234</v>
      </c>
      <c r="B169" s="134"/>
      <c r="C169" s="134"/>
      <c r="D169" s="135" t="s">
        <v>1015</v>
      </c>
      <c r="E169" s="134" t="s">
        <v>1705</v>
      </c>
      <c r="F169" s="134" t="s">
        <v>1821</v>
      </c>
      <c r="G169" s="134" t="s">
        <v>1234</v>
      </c>
      <c r="H169" s="134" t="s">
        <v>1014</v>
      </c>
      <c r="I169" s="134" t="s">
        <v>2260</v>
      </c>
      <c r="J169" s="135" t="s">
        <v>1015</v>
      </c>
      <c r="K169" s="134" t="s">
        <v>1708</v>
      </c>
      <c r="L169" s="134" t="s">
        <v>1738</v>
      </c>
      <c r="M169" s="134" t="s">
        <v>2331</v>
      </c>
      <c r="N169" s="134" t="s">
        <v>1711</v>
      </c>
      <c r="O169" s="134" t="s">
        <v>1711</v>
      </c>
      <c r="P169" s="134" t="s">
        <v>2349</v>
      </c>
      <c r="Q169" s="134" t="s">
        <v>2350</v>
      </c>
      <c r="R169" s="134" t="s">
        <v>2334</v>
      </c>
      <c r="S169" s="134" t="s">
        <v>1715</v>
      </c>
      <c r="T169" s="135" t="s">
        <v>1015</v>
      </c>
    </row>
    <row r="170" spans="1:20">
      <c r="A170" s="134" t="s">
        <v>1235</v>
      </c>
      <c r="B170" s="134"/>
      <c r="C170" s="134"/>
      <c r="D170" s="135" t="s">
        <v>1015</v>
      </c>
      <c r="E170" s="134" t="s">
        <v>1705</v>
      </c>
      <c r="F170" s="134" t="s">
        <v>1706</v>
      </c>
      <c r="G170" s="134" t="s">
        <v>1235</v>
      </c>
      <c r="H170" s="134" t="s">
        <v>1014</v>
      </c>
      <c r="I170" s="134" t="s">
        <v>1707</v>
      </c>
      <c r="J170" s="135" t="s">
        <v>1015</v>
      </c>
      <c r="K170" s="134" t="s">
        <v>1708</v>
      </c>
      <c r="L170" s="134" t="s">
        <v>2351</v>
      </c>
      <c r="M170" s="134" t="s">
        <v>2352</v>
      </c>
      <c r="N170" s="134" t="s">
        <v>2353</v>
      </c>
      <c r="O170" s="134" t="s">
        <v>1711</v>
      </c>
      <c r="P170" s="134" t="s">
        <v>2354</v>
      </c>
      <c r="Q170" s="134" t="s">
        <v>2355</v>
      </c>
      <c r="R170" s="134" t="s">
        <v>1714</v>
      </c>
      <c r="S170" s="134" t="s">
        <v>1715</v>
      </c>
      <c r="T170" s="135" t="s">
        <v>1015</v>
      </c>
    </row>
    <row r="171" spans="1:20">
      <c r="A171" s="134" t="s">
        <v>1236</v>
      </c>
      <c r="B171" s="134"/>
      <c r="C171" s="134"/>
      <c r="D171" s="135" t="s">
        <v>1015</v>
      </c>
      <c r="E171" s="134" t="s">
        <v>1716</v>
      </c>
      <c r="F171" s="134" t="s">
        <v>1717</v>
      </c>
      <c r="G171" s="134" t="s">
        <v>1236</v>
      </c>
      <c r="H171" s="134" t="s">
        <v>1014</v>
      </c>
      <c r="I171" s="134" t="s">
        <v>1718</v>
      </c>
      <c r="J171" s="135" t="s">
        <v>1015</v>
      </c>
      <c r="K171" s="134" t="s">
        <v>1708</v>
      </c>
      <c r="L171" s="134" t="s">
        <v>1738</v>
      </c>
      <c r="M171" s="134" t="s">
        <v>1789</v>
      </c>
      <c r="N171" s="134" t="s">
        <v>1711</v>
      </c>
      <c r="O171" s="134" t="s">
        <v>1711</v>
      </c>
      <c r="P171" s="134" t="s">
        <v>2356</v>
      </c>
      <c r="Q171" s="134" t="s">
        <v>2357</v>
      </c>
      <c r="R171" s="134" t="s">
        <v>1792</v>
      </c>
      <c r="S171" s="134" t="s">
        <v>1715</v>
      </c>
      <c r="T171" s="135" t="s">
        <v>1015</v>
      </c>
    </row>
    <row r="172" spans="1:20">
      <c r="A172" s="134" t="s">
        <v>1237</v>
      </c>
      <c r="B172" s="134"/>
      <c r="C172" s="134"/>
      <c r="D172" s="135" t="s">
        <v>1015</v>
      </c>
      <c r="E172" s="134" t="s">
        <v>1705</v>
      </c>
      <c r="F172" s="134" t="s">
        <v>1821</v>
      </c>
      <c r="G172" s="134" t="s">
        <v>1237</v>
      </c>
      <c r="H172" s="134" t="s">
        <v>1014</v>
      </c>
      <c r="I172" s="134" t="s">
        <v>2260</v>
      </c>
      <c r="J172" s="135" t="s">
        <v>1015</v>
      </c>
      <c r="K172" s="134" t="s">
        <v>1708</v>
      </c>
      <c r="L172" s="134" t="s">
        <v>1738</v>
      </c>
      <c r="M172" s="134" t="s">
        <v>2331</v>
      </c>
      <c r="N172" s="134" t="s">
        <v>1711</v>
      </c>
      <c r="O172" s="134" t="s">
        <v>1711</v>
      </c>
      <c r="P172" s="134" t="s">
        <v>2358</v>
      </c>
      <c r="Q172" s="134" t="s">
        <v>2359</v>
      </c>
      <c r="R172" s="134" t="s">
        <v>2334</v>
      </c>
      <c r="S172" s="134" t="s">
        <v>1715</v>
      </c>
      <c r="T172" s="135" t="s">
        <v>1015</v>
      </c>
    </row>
    <row r="173" spans="1:20">
      <c r="A173" s="134" t="s">
        <v>1238</v>
      </c>
      <c r="B173" s="134"/>
      <c r="C173" s="134"/>
      <c r="D173" s="135" t="s">
        <v>1015</v>
      </c>
      <c r="E173" s="134" t="s">
        <v>1705</v>
      </c>
      <c r="F173" s="134" t="s">
        <v>1821</v>
      </c>
      <c r="G173" s="134" t="s">
        <v>1238</v>
      </c>
      <c r="H173" s="134" t="s">
        <v>1014</v>
      </c>
      <c r="I173" s="134" t="s">
        <v>2260</v>
      </c>
      <c r="J173" s="135" t="s">
        <v>1015</v>
      </c>
      <c r="K173" s="134" t="s">
        <v>1708</v>
      </c>
      <c r="L173" s="134" t="s">
        <v>1738</v>
      </c>
      <c r="M173" s="134" t="s">
        <v>2331</v>
      </c>
      <c r="N173" s="134" t="s">
        <v>1711</v>
      </c>
      <c r="O173" s="134" t="s">
        <v>1711</v>
      </c>
      <c r="P173" s="134" t="s">
        <v>2360</v>
      </c>
      <c r="Q173" s="134" t="s">
        <v>2361</v>
      </c>
      <c r="R173" s="134" t="s">
        <v>2334</v>
      </c>
      <c r="S173" s="134" t="s">
        <v>1715</v>
      </c>
      <c r="T173" s="135" t="s">
        <v>1015</v>
      </c>
    </row>
    <row r="174" spans="1:20">
      <c r="A174" s="134" t="s">
        <v>1239</v>
      </c>
      <c r="B174" s="134"/>
      <c r="C174" s="134"/>
      <c r="D174" s="135" t="s">
        <v>1015</v>
      </c>
      <c r="E174" s="134" t="s">
        <v>2104</v>
      </c>
      <c r="F174" s="134" t="s">
        <v>2088</v>
      </c>
      <c r="G174" s="134" t="s">
        <v>1239</v>
      </c>
      <c r="H174" s="134" t="s">
        <v>1014</v>
      </c>
      <c r="I174" s="134" t="s">
        <v>2362</v>
      </c>
      <c r="J174" s="135" t="s">
        <v>1015</v>
      </c>
      <c r="K174" s="134" t="s">
        <v>1708</v>
      </c>
      <c r="L174" s="134" t="s">
        <v>1738</v>
      </c>
      <c r="M174" s="134" t="s">
        <v>2363</v>
      </c>
      <c r="N174" s="134" t="s">
        <v>1711</v>
      </c>
      <c r="O174" s="134" t="s">
        <v>1711</v>
      </c>
      <c r="P174" s="134" t="s">
        <v>2364</v>
      </c>
      <c r="Q174" s="134" t="s">
        <v>2365</v>
      </c>
      <c r="R174" s="134" t="s">
        <v>2366</v>
      </c>
      <c r="S174" s="134" t="s">
        <v>1715</v>
      </c>
      <c r="T174" s="135" t="s">
        <v>1015</v>
      </c>
    </row>
    <row r="175" spans="1:20">
      <c r="A175" s="134" t="s">
        <v>1240</v>
      </c>
      <c r="B175" s="134"/>
      <c r="C175" s="134"/>
      <c r="D175" s="135" t="s">
        <v>1015</v>
      </c>
      <c r="E175" s="134" t="s">
        <v>1746</v>
      </c>
      <c r="F175" s="134" t="s">
        <v>1706</v>
      </c>
      <c r="G175" s="134" t="s">
        <v>1240</v>
      </c>
      <c r="H175" s="134" t="s">
        <v>1014</v>
      </c>
      <c r="I175" s="134" t="s">
        <v>1747</v>
      </c>
      <c r="J175" s="135" t="s">
        <v>1015</v>
      </c>
      <c r="K175" s="134" t="s">
        <v>1708</v>
      </c>
      <c r="L175" s="134" t="s">
        <v>1811</v>
      </c>
      <c r="M175" s="134" t="s">
        <v>1749</v>
      </c>
      <c r="N175" s="134" t="s">
        <v>1812</v>
      </c>
      <c r="O175" s="134" t="s">
        <v>1711</v>
      </c>
      <c r="P175" s="134" t="s">
        <v>2367</v>
      </c>
      <c r="Q175" s="134" t="s">
        <v>2368</v>
      </c>
      <c r="R175" s="134" t="s">
        <v>1753</v>
      </c>
      <c r="S175" s="134" t="s">
        <v>1715</v>
      </c>
      <c r="T175" s="135" t="s">
        <v>1015</v>
      </c>
    </row>
    <row r="176" spans="1:20">
      <c r="A176" s="134" t="s">
        <v>1241</v>
      </c>
      <c r="B176" s="134"/>
      <c r="C176" s="134"/>
      <c r="D176" s="135" t="s">
        <v>1015</v>
      </c>
      <c r="E176" s="134" t="s">
        <v>1716</v>
      </c>
      <c r="F176" s="134" t="s">
        <v>1717</v>
      </c>
      <c r="G176" s="134" t="s">
        <v>1241</v>
      </c>
      <c r="H176" s="134" t="s">
        <v>1014</v>
      </c>
      <c r="I176" s="134" t="s">
        <v>1718</v>
      </c>
      <c r="J176" s="135" t="s">
        <v>1015</v>
      </c>
      <c r="K176" s="134" t="s">
        <v>1708</v>
      </c>
      <c r="L176" s="134" t="s">
        <v>1738</v>
      </c>
      <c r="M176" s="134" t="s">
        <v>1789</v>
      </c>
      <c r="N176" s="134" t="s">
        <v>1711</v>
      </c>
      <c r="O176" s="134" t="s">
        <v>1711</v>
      </c>
      <c r="P176" s="134" t="s">
        <v>2369</v>
      </c>
      <c r="Q176" s="134" t="s">
        <v>2370</v>
      </c>
      <c r="R176" s="134" t="s">
        <v>1792</v>
      </c>
      <c r="S176" s="134" t="s">
        <v>1715</v>
      </c>
      <c r="T176" s="135" t="s">
        <v>1015</v>
      </c>
    </row>
    <row r="177" spans="1:20">
      <c r="A177" s="134" t="s">
        <v>1242</v>
      </c>
      <c r="B177" s="134"/>
      <c r="C177" s="134"/>
      <c r="D177" s="135" t="s">
        <v>1015</v>
      </c>
      <c r="E177" s="134" t="s">
        <v>1859</v>
      </c>
      <c r="F177" s="134" t="s">
        <v>1706</v>
      </c>
      <c r="G177" s="134" t="s">
        <v>1242</v>
      </c>
      <c r="H177" s="134" t="s">
        <v>1014</v>
      </c>
      <c r="I177" s="134" t="s">
        <v>1933</v>
      </c>
      <c r="J177" s="135" t="s">
        <v>1015</v>
      </c>
      <c r="K177" s="134" t="s">
        <v>1708</v>
      </c>
      <c r="L177" s="134" t="s">
        <v>1934</v>
      </c>
      <c r="M177" s="134" t="s">
        <v>1935</v>
      </c>
      <c r="N177" s="134" t="s">
        <v>1936</v>
      </c>
      <c r="O177" s="134" t="s">
        <v>1711</v>
      </c>
      <c r="P177" s="134" t="s">
        <v>2371</v>
      </c>
      <c r="Q177" s="134" t="s">
        <v>2372</v>
      </c>
      <c r="R177" s="134" t="s">
        <v>1939</v>
      </c>
      <c r="S177" s="134" t="s">
        <v>1715</v>
      </c>
      <c r="T177" s="135" t="s">
        <v>1015</v>
      </c>
    </row>
    <row r="178" spans="1:20">
      <c r="A178" s="134" t="s">
        <v>1243</v>
      </c>
      <c r="B178" s="134"/>
      <c r="C178" s="134"/>
      <c r="D178" s="135" t="s">
        <v>1015</v>
      </c>
      <c r="E178" s="134" t="s">
        <v>1859</v>
      </c>
      <c r="F178" s="134" t="s">
        <v>1706</v>
      </c>
      <c r="G178" s="134" t="s">
        <v>1243</v>
      </c>
      <c r="H178" s="134" t="s">
        <v>1014</v>
      </c>
      <c r="I178" s="134" t="s">
        <v>1933</v>
      </c>
      <c r="J178" s="135" t="s">
        <v>1015</v>
      </c>
      <c r="K178" s="134" t="s">
        <v>1708</v>
      </c>
      <c r="L178" s="134" t="s">
        <v>1934</v>
      </c>
      <c r="M178" s="134" t="s">
        <v>1935</v>
      </c>
      <c r="N178" s="134" t="s">
        <v>1936</v>
      </c>
      <c r="O178" s="134" t="s">
        <v>1711</v>
      </c>
      <c r="P178" s="134" t="s">
        <v>2373</v>
      </c>
      <c r="Q178" s="134" t="s">
        <v>2374</v>
      </c>
      <c r="R178" s="134" t="s">
        <v>1939</v>
      </c>
      <c r="S178" s="134" t="s">
        <v>1715</v>
      </c>
      <c r="T178" s="135" t="s">
        <v>1015</v>
      </c>
    </row>
    <row r="179" spans="1:20">
      <c r="A179" s="134" t="s">
        <v>1244</v>
      </c>
      <c r="B179" s="134"/>
      <c r="C179" s="134"/>
      <c r="D179" s="135" t="s">
        <v>1015</v>
      </c>
      <c r="E179" s="135" t="s">
        <v>1015</v>
      </c>
      <c r="F179" s="134" t="s">
        <v>1736</v>
      </c>
      <c r="G179" s="134" t="s">
        <v>1244</v>
      </c>
      <c r="H179" s="134" t="s">
        <v>1014</v>
      </c>
      <c r="I179" s="135" t="s">
        <v>2207</v>
      </c>
      <c r="J179" s="135" t="s">
        <v>1015</v>
      </c>
      <c r="K179" s="134" t="s">
        <v>1728</v>
      </c>
      <c r="L179" s="134" t="s">
        <v>1729</v>
      </c>
      <c r="M179" s="134" t="s">
        <v>2208</v>
      </c>
      <c r="N179" s="134" t="s">
        <v>2209</v>
      </c>
      <c r="O179" s="134" t="s">
        <v>1731</v>
      </c>
      <c r="P179" s="134" t="s">
        <v>2375</v>
      </c>
      <c r="Q179" s="134" t="s">
        <v>2211</v>
      </c>
      <c r="R179" s="134" t="s">
        <v>2212</v>
      </c>
      <c r="S179" s="134" t="s">
        <v>1715</v>
      </c>
      <c r="T179" s="135" t="s">
        <v>1015</v>
      </c>
    </row>
    <row r="180" spans="1:20">
      <c r="A180" s="134" t="s">
        <v>1245</v>
      </c>
      <c r="B180" s="134"/>
      <c r="C180" s="134"/>
      <c r="D180" s="135" t="s">
        <v>1015</v>
      </c>
      <c r="E180" s="134" t="s">
        <v>1849</v>
      </c>
      <c r="F180" s="134" t="s">
        <v>1821</v>
      </c>
      <c r="G180" s="134" t="s">
        <v>1245</v>
      </c>
      <c r="H180" s="134" t="s">
        <v>1014</v>
      </c>
      <c r="I180" s="134" t="s">
        <v>1908</v>
      </c>
      <c r="J180" s="135" t="s">
        <v>1015</v>
      </c>
      <c r="K180" s="134" t="s">
        <v>1708</v>
      </c>
      <c r="L180" s="134" t="s">
        <v>1852</v>
      </c>
      <c r="M180" s="134" t="s">
        <v>1909</v>
      </c>
      <c r="N180" s="134" t="s">
        <v>1854</v>
      </c>
      <c r="O180" s="134" t="s">
        <v>1711</v>
      </c>
      <c r="P180" s="134" t="s">
        <v>2376</v>
      </c>
      <c r="Q180" s="134" t="s">
        <v>2377</v>
      </c>
      <c r="R180" s="134" t="s">
        <v>1913</v>
      </c>
      <c r="S180" s="134" t="s">
        <v>1715</v>
      </c>
      <c r="T180" s="134" t="s">
        <v>1858</v>
      </c>
    </row>
    <row r="181" spans="1:20">
      <c r="A181" s="134" t="s">
        <v>1246</v>
      </c>
      <c r="B181" s="134"/>
      <c r="C181" s="134"/>
      <c r="D181" s="135" t="s">
        <v>1015</v>
      </c>
      <c r="E181" s="135" t="s">
        <v>1015</v>
      </c>
      <c r="F181" s="134" t="s">
        <v>1736</v>
      </c>
      <c r="G181" s="134" t="s">
        <v>1246</v>
      </c>
      <c r="H181" s="134" t="s">
        <v>1014</v>
      </c>
      <c r="I181" s="135" t="s">
        <v>2207</v>
      </c>
      <c r="J181" s="135" t="s">
        <v>1015</v>
      </c>
      <c r="K181" s="134" t="s">
        <v>1728</v>
      </c>
      <c r="L181" s="134" t="s">
        <v>1729</v>
      </c>
      <c r="M181" s="134" t="s">
        <v>2208</v>
      </c>
      <c r="N181" s="134" t="s">
        <v>2209</v>
      </c>
      <c r="O181" s="134" t="s">
        <v>1731</v>
      </c>
      <c r="P181" s="134" t="s">
        <v>2378</v>
      </c>
      <c r="Q181" s="134" t="s">
        <v>2211</v>
      </c>
      <c r="R181" s="134" t="s">
        <v>2212</v>
      </c>
      <c r="S181" s="134" t="s">
        <v>1715</v>
      </c>
      <c r="T181" s="135" t="s">
        <v>1015</v>
      </c>
    </row>
    <row r="182" spans="1:20">
      <c r="A182" s="134" t="s">
        <v>1247</v>
      </c>
      <c r="B182" s="134"/>
      <c r="C182" s="134"/>
      <c r="D182" s="135" t="s">
        <v>1015</v>
      </c>
      <c r="E182" s="135" t="s">
        <v>1015</v>
      </c>
      <c r="F182" s="134" t="s">
        <v>1736</v>
      </c>
      <c r="G182" s="134" t="s">
        <v>1247</v>
      </c>
      <c r="H182" s="134" t="s">
        <v>1014</v>
      </c>
      <c r="I182" s="135" t="s">
        <v>2207</v>
      </c>
      <c r="J182" s="135" t="s">
        <v>1015</v>
      </c>
      <c r="K182" s="134" t="s">
        <v>1728</v>
      </c>
      <c r="L182" s="134" t="s">
        <v>1729</v>
      </c>
      <c r="M182" s="134" t="s">
        <v>2208</v>
      </c>
      <c r="N182" s="134" t="s">
        <v>2209</v>
      </c>
      <c r="O182" s="134" t="s">
        <v>1731</v>
      </c>
      <c r="P182" s="134" t="s">
        <v>2379</v>
      </c>
      <c r="Q182" s="134" t="s">
        <v>2380</v>
      </c>
      <c r="R182" s="134" t="s">
        <v>2212</v>
      </c>
      <c r="S182" s="134" t="s">
        <v>1715</v>
      </c>
      <c r="T182" s="135" t="s">
        <v>1015</v>
      </c>
    </row>
    <row r="183" spans="1:20">
      <c r="A183" s="134" t="s">
        <v>1248</v>
      </c>
      <c r="B183" s="134"/>
      <c r="C183" s="134"/>
      <c r="D183" s="135" t="s">
        <v>1015</v>
      </c>
      <c r="E183" s="134" t="s">
        <v>1781</v>
      </c>
      <c r="F183" s="134" t="s">
        <v>2105</v>
      </c>
      <c r="G183" s="134" t="s">
        <v>1248</v>
      </c>
      <c r="H183" s="134" t="s">
        <v>1014</v>
      </c>
      <c r="I183" s="134" t="s">
        <v>2381</v>
      </c>
      <c r="J183" s="135" t="s">
        <v>1015</v>
      </c>
      <c r="K183" s="134" t="s">
        <v>1708</v>
      </c>
      <c r="L183" s="134" t="s">
        <v>1738</v>
      </c>
      <c r="M183" s="134" t="s">
        <v>2382</v>
      </c>
      <c r="N183" s="134" t="s">
        <v>1711</v>
      </c>
      <c r="O183" s="134" t="s">
        <v>1711</v>
      </c>
      <c r="P183" s="134" t="s">
        <v>2383</v>
      </c>
      <c r="Q183" s="134" t="s">
        <v>2384</v>
      </c>
      <c r="R183" s="134" t="s">
        <v>2385</v>
      </c>
      <c r="S183" s="134" t="s">
        <v>1715</v>
      </c>
      <c r="T183" s="135" t="s">
        <v>1015</v>
      </c>
    </row>
    <row r="184" spans="1:20">
      <c r="A184" s="134" t="s">
        <v>1249</v>
      </c>
      <c r="B184" s="134"/>
      <c r="C184" s="134"/>
      <c r="D184" s="135" t="s">
        <v>1015</v>
      </c>
      <c r="E184" s="134" t="s">
        <v>1849</v>
      </c>
      <c r="F184" s="134" t="s">
        <v>1821</v>
      </c>
      <c r="G184" s="134" t="s">
        <v>1249</v>
      </c>
      <c r="H184" s="134" t="s">
        <v>1014</v>
      </c>
      <c r="I184" s="134" t="s">
        <v>1908</v>
      </c>
      <c r="J184" s="135" t="s">
        <v>1015</v>
      </c>
      <c r="K184" s="134" t="s">
        <v>1708</v>
      </c>
      <c r="L184" s="134" t="s">
        <v>1852</v>
      </c>
      <c r="M184" s="134" t="s">
        <v>1909</v>
      </c>
      <c r="N184" s="134" t="s">
        <v>1854</v>
      </c>
      <c r="O184" s="134" t="s">
        <v>1711</v>
      </c>
      <c r="P184" s="134" t="s">
        <v>2386</v>
      </c>
      <c r="Q184" s="134" t="s">
        <v>2387</v>
      </c>
      <c r="R184" s="134" t="s">
        <v>1913</v>
      </c>
      <c r="S184" s="134" t="s">
        <v>1715</v>
      </c>
      <c r="T184" s="134" t="s">
        <v>1858</v>
      </c>
    </row>
    <row r="185" spans="1:20">
      <c r="A185" s="134" t="s">
        <v>1250</v>
      </c>
      <c r="B185" s="134"/>
      <c r="C185" s="134"/>
      <c r="D185" s="135" t="s">
        <v>1015</v>
      </c>
      <c r="E185" s="134" t="s">
        <v>1746</v>
      </c>
      <c r="F185" s="134" t="s">
        <v>1706</v>
      </c>
      <c r="G185" s="134" t="s">
        <v>1250</v>
      </c>
      <c r="H185" s="134" t="s">
        <v>1014</v>
      </c>
      <c r="I185" s="134" t="s">
        <v>1747</v>
      </c>
      <c r="J185" s="135" t="s">
        <v>1015</v>
      </c>
      <c r="K185" s="134" t="s">
        <v>1708</v>
      </c>
      <c r="L185" s="134" t="s">
        <v>1748</v>
      </c>
      <c r="M185" s="134" t="s">
        <v>1749</v>
      </c>
      <c r="N185" s="134" t="s">
        <v>1750</v>
      </c>
      <c r="O185" s="134" t="s">
        <v>1711</v>
      </c>
      <c r="P185" s="134" t="s">
        <v>2388</v>
      </c>
      <c r="Q185" s="134" t="s">
        <v>2389</v>
      </c>
      <c r="R185" s="134" t="s">
        <v>1753</v>
      </c>
      <c r="S185" s="134" t="s">
        <v>1715</v>
      </c>
      <c r="T185" s="135" t="s">
        <v>1015</v>
      </c>
    </row>
    <row r="186" spans="1:20">
      <c r="A186" s="134" t="s">
        <v>1251</v>
      </c>
      <c r="B186" s="134"/>
      <c r="C186" s="134"/>
      <c r="D186" s="135" t="s">
        <v>1015</v>
      </c>
      <c r="E186" s="134" t="s">
        <v>1849</v>
      </c>
      <c r="F186" s="134" t="s">
        <v>1821</v>
      </c>
      <c r="G186" s="134" t="s">
        <v>1251</v>
      </c>
      <c r="H186" s="134" t="s">
        <v>1014</v>
      </c>
      <c r="I186" s="134" t="s">
        <v>1908</v>
      </c>
      <c r="J186" s="135" t="s">
        <v>1015</v>
      </c>
      <c r="K186" s="134" t="s">
        <v>1708</v>
      </c>
      <c r="L186" s="134" t="s">
        <v>1852</v>
      </c>
      <c r="M186" s="134" t="s">
        <v>1909</v>
      </c>
      <c r="N186" s="134" t="s">
        <v>1854</v>
      </c>
      <c r="O186" s="134" t="s">
        <v>1711</v>
      </c>
      <c r="P186" s="134" t="s">
        <v>2390</v>
      </c>
      <c r="Q186" s="134" t="s">
        <v>2391</v>
      </c>
      <c r="R186" s="134" t="s">
        <v>1913</v>
      </c>
      <c r="S186" s="134" t="s">
        <v>1715</v>
      </c>
      <c r="T186" s="134" t="s">
        <v>1858</v>
      </c>
    </row>
    <row r="187" spans="1:20">
      <c r="A187" s="134" t="s">
        <v>1252</v>
      </c>
      <c r="B187" s="134"/>
      <c r="C187" s="134"/>
      <c r="D187" s="135" t="s">
        <v>1015</v>
      </c>
      <c r="E187" s="135" t="s">
        <v>1015</v>
      </c>
      <c r="F187" s="134" t="s">
        <v>1736</v>
      </c>
      <c r="G187" s="134" t="s">
        <v>1252</v>
      </c>
      <c r="H187" s="134" t="s">
        <v>1014</v>
      </c>
      <c r="I187" s="135" t="s">
        <v>2207</v>
      </c>
      <c r="J187" s="135" t="s">
        <v>1015</v>
      </c>
      <c r="K187" s="134" t="s">
        <v>1728</v>
      </c>
      <c r="L187" s="134" t="s">
        <v>1729</v>
      </c>
      <c r="M187" s="134" t="s">
        <v>2208</v>
      </c>
      <c r="N187" s="134" t="s">
        <v>2209</v>
      </c>
      <c r="O187" s="134" t="s">
        <v>1731</v>
      </c>
      <c r="P187" s="134" t="s">
        <v>2392</v>
      </c>
      <c r="Q187" s="134" t="s">
        <v>2393</v>
      </c>
      <c r="R187" s="134" t="s">
        <v>2212</v>
      </c>
      <c r="S187" s="134" t="s">
        <v>1715</v>
      </c>
      <c r="T187" s="135" t="s">
        <v>1015</v>
      </c>
    </row>
    <row r="188" spans="1:20">
      <c r="A188" s="134" t="s">
        <v>1253</v>
      </c>
      <c r="B188" s="134"/>
      <c r="C188" s="134"/>
      <c r="D188" s="135" t="s">
        <v>1015</v>
      </c>
      <c r="E188" s="135" t="s">
        <v>1015</v>
      </c>
      <c r="F188" s="134" t="s">
        <v>1736</v>
      </c>
      <c r="G188" s="134" t="s">
        <v>1253</v>
      </c>
      <c r="H188" s="134" t="s">
        <v>1014</v>
      </c>
      <c r="I188" s="135" t="s">
        <v>2207</v>
      </c>
      <c r="J188" s="135" t="s">
        <v>1015</v>
      </c>
      <c r="K188" s="134" t="s">
        <v>1728</v>
      </c>
      <c r="L188" s="134" t="s">
        <v>1729</v>
      </c>
      <c r="M188" s="134" t="s">
        <v>2208</v>
      </c>
      <c r="N188" s="134" t="s">
        <v>2209</v>
      </c>
      <c r="O188" s="134" t="s">
        <v>1731</v>
      </c>
      <c r="P188" s="134" t="s">
        <v>2394</v>
      </c>
      <c r="Q188" s="134" t="s">
        <v>2395</v>
      </c>
      <c r="R188" s="134" t="s">
        <v>2212</v>
      </c>
      <c r="S188" s="134" t="s">
        <v>1715</v>
      </c>
      <c r="T188" s="135" t="s">
        <v>1015</v>
      </c>
    </row>
    <row r="189" spans="1:20">
      <c r="A189" s="134" t="s">
        <v>1254</v>
      </c>
      <c r="B189" s="134"/>
      <c r="C189" s="134"/>
      <c r="D189" s="135" t="s">
        <v>1015</v>
      </c>
      <c r="E189" s="134" t="s">
        <v>1705</v>
      </c>
      <c r="F189" s="134" t="s">
        <v>2396</v>
      </c>
      <c r="G189" s="134" t="s">
        <v>1254</v>
      </c>
      <c r="H189" s="134" t="s">
        <v>1014</v>
      </c>
      <c r="I189" s="134" t="s">
        <v>2397</v>
      </c>
      <c r="J189" s="135" t="s">
        <v>1015</v>
      </c>
      <c r="K189" s="134" t="s">
        <v>1708</v>
      </c>
      <c r="L189" s="134" t="s">
        <v>1709</v>
      </c>
      <c r="M189" s="134" t="s">
        <v>2398</v>
      </c>
      <c r="N189" s="134" t="s">
        <v>1711</v>
      </c>
      <c r="O189" s="134" t="s">
        <v>1711</v>
      </c>
      <c r="P189" s="134" t="s">
        <v>2399</v>
      </c>
      <c r="Q189" s="134" t="s">
        <v>2400</v>
      </c>
      <c r="R189" s="134" t="s">
        <v>1714</v>
      </c>
      <c r="S189" s="134" t="s">
        <v>1715</v>
      </c>
      <c r="T189" s="135" t="s">
        <v>1015</v>
      </c>
    </row>
    <row r="190" spans="1:20">
      <c r="A190" s="134" t="s">
        <v>1255</v>
      </c>
      <c r="B190" s="134"/>
      <c r="C190" s="134"/>
      <c r="D190" s="135" t="s">
        <v>1015</v>
      </c>
      <c r="E190" s="134" t="s">
        <v>1716</v>
      </c>
      <c r="F190" s="134" t="s">
        <v>1717</v>
      </c>
      <c r="G190" s="134" t="s">
        <v>1255</v>
      </c>
      <c r="H190" s="134" t="s">
        <v>1014</v>
      </c>
      <c r="I190" s="134" t="s">
        <v>1718</v>
      </c>
      <c r="J190" s="135" t="s">
        <v>1015</v>
      </c>
      <c r="K190" s="134" t="s">
        <v>1708</v>
      </c>
      <c r="L190" s="134" t="s">
        <v>1774</v>
      </c>
      <c r="M190" s="134" t="s">
        <v>1789</v>
      </c>
      <c r="N190" s="134" t="s">
        <v>1960</v>
      </c>
      <c r="O190" s="134" t="s">
        <v>1711</v>
      </c>
      <c r="P190" s="134" t="s">
        <v>2401</v>
      </c>
      <c r="Q190" s="134" t="s">
        <v>2204</v>
      </c>
      <c r="R190" s="134" t="s">
        <v>1792</v>
      </c>
      <c r="S190" s="134" t="s">
        <v>1715</v>
      </c>
      <c r="T190" s="135" t="s">
        <v>1015</v>
      </c>
    </row>
    <row r="191" spans="1:20">
      <c r="A191" s="134" t="s">
        <v>1256</v>
      </c>
      <c r="B191" s="134"/>
      <c r="C191" s="134"/>
      <c r="D191" s="135" t="s">
        <v>1015</v>
      </c>
      <c r="E191" s="134" t="s">
        <v>1716</v>
      </c>
      <c r="F191" s="134" t="s">
        <v>1717</v>
      </c>
      <c r="G191" s="134" t="s">
        <v>1256</v>
      </c>
      <c r="H191" s="134" t="s">
        <v>1014</v>
      </c>
      <c r="I191" s="134" t="s">
        <v>1718</v>
      </c>
      <c r="J191" s="135" t="s">
        <v>1015</v>
      </c>
      <c r="K191" s="134" t="s">
        <v>1708</v>
      </c>
      <c r="L191" s="134" t="s">
        <v>1738</v>
      </c>
      <c r="M191" s="134" t="s">
        <v>1789</v>
      </c>
      <c r="N191" s="134" t="s">
        <v>1711</v>
      </c>
      <c r="O191" s="134" t="s">
        <v>1711</v>
      </c>
      <c r="P191" s="134" t="s">
        <v>2402</v>
      </c>
      <c r="Q191" s="134" t="s">
        <v>2403</v>
      </c>
      <c r="R191" s="134" t="s">
        <v>1792</v>
      </c>
      <c r="S191" s="134" t="s">
        <v>1715</v>
      </c>
      <c r="T191" s="135" t="s">
        <v>1015</v>
      </c>
    </row>
    <row r="192" spans="1:20">
      <c r="A192" s="134" t="s">
        <v>1257</v>
      </c>
      <c r="B192" s="134"/>
      <c r="C192" s="134"/>
      <c r="D192" s="135" t="s">
        <v>1015</v>
      </c>
      <c r="E192" s="134" t="s">
        <v>1716</v>
      </c>
      <c r="F192" s="134" t="s">
        <v>1717</v>
      </c>
      <c r="G192" s="134" t="s">
        <v>1257</v>
      </c>
      <c r="H192" s="134" t="s">
        <v>1014</v>
      </c>
      <c r="I192" s="134" t="s">
        <v>1718</v>
      </c>
      <c r="J192" s="135" t="s">
        <v>1015</v>
      </c>
      <c r="K192" s="134" t="s">
        <v>1708</v>
      </c>
      <c r="L192" s="134" t="s">
        <v>1738</v>
      </c>
      <c r="M192" s="134" t="s">
        <v>1789</v>
      </c>
      <c r="N192" s="134" t="s">
        <v>1711</v>
      </c>
      <c r="O192" s="134" t="s">
        <v>1711</v>
      </c>
      <c r="P192" s="134" t="s">
        <v>2404</v>
      </c>
      <c r="Q192" s="134" t="s">
        <v>2405</v>
      </c>
      <c r="R192" s="134" t="s">
        <v>1792</v>
      </c>
      <c r="S192" s="134" t="s">
        <v>1715</v>
      </c>
      <c r="T192" s="135" t="s">
        <v>1015</v>
      </c>
    </row>
    <row r="193" spans="1:20">
      <c r="A193" s="134" t="s">
        <v>1258</v>
      </c>
      <c r="B193" s="134"/>
      <c r="C193" s="134"/>
      <c r="D193" s="135" t="s">
        <v>1015</v>
      </c>
      <c r="E193" s="134" t="s">
        <v>1716</v>
      </c>
      <c r="F193" s="134" t="s">
        <v>1717</v>
      </c>
      <c r="G193" s="134" t="s">
        <v>1258</v>
      </c>
      <c r="H193" s="134" t="s">
        <v>1014</v>
      </c>
      <c r="I193" s="134" t="s">
        <v>1718</v>
      </c>
      <c r="J193" s="135" t="s">
        <v>1015</v>
      </c>
      <c r="K193" s="134" t="s">
        <v>1708</v>
      </c>
      <c r="L193" s="134" t="s">
        <v>1738</v>
      </c>
      <c r="M193" s="134" t="s">
        <v>1789</v>
      </c>
      <c r="N193" s="134" t="s">
        <v>1711</v>
      </c>
      <c r="O193" s="134" t="s">
        <v>1711</v>
      </c>
      <c r="P193" s="134" t="s">
        <v>2406</v>
      </c>
      <c r="Q193" s="134" t="s">
        <v>2311</v>
      </c>
      <c r="R193" s="134" t="s">
        <v>1792</v>
      </c>
      <c r="S193" s="134" t="s">
        <v>1715</v>
      </c>
      <c r="T193" s="135" t="s">
        <v>1015</v>
      </c>
    </row>
    <row r="194" spans="1:20">
      <c r="A194" s="134" t="s">
        <v>1259</v>
      </c>
      <c r="B194" s="134"/>
      <c r="C194" s="134"/>
      <c r="D194" s="135" t="s">
        <v>1015</v>
      </c>
      <c r="E194" s="134" t="s">
        <v>1716</v>
      </c>
      <c r="F194" s="134" t="s">
        <v>1717</v>
      </c>
      <c r="G194" s="134" t="s">
        <v>1259</v>
      </c>
      <c r="H194" s="134" t="s">
        <v>1014</v>
      </c>
      <c r="I194" s="134" t="s">
        <v>1718</v>
      </c>
      <c r="J194" s="135" t="s">
        <v>1015</v>
      </c>
      <c r="K194" s="134" t="s">
        <v>1708</v>
      </c>
      <c r="L194" s="134" t="s">
        <v>1738</v>
      </c>
      <c r="M194" s="134" t="s">
        <v>1789</v>
      </c>
      <c r="N194" s="134" t="s">
        <v>1711</v>
      </c>
      <c r="O194" s="134" t="s">
        <v>1711</v>
      </c>
      <c r="P194" s="134" t="s">
        <v>2407</v>
      </c>
      <c r="Q194" s="134" t="s">
        <v>2408</v>
      </c>
      <c r="R194" s="134" t="s">
        <v>1792</v>
      </c>
      <c r="S194" s="134" t="s">
        <v>1715</v>
      </c>
      <c r="T194" s="135" t="s">
        <v>1015</v>
      </c>
    </row>
    <row r="195" spans="1:20">
      <c r="A195" s="134" t="s">
        <v>1260</v>
      </c>
      <c r="B195" s="134"/>
      <c r="C195" s="134"/>
      <c r="D195" s="135" t="s">
        <v>1015</v>
      </c>
      <c r="E195" s="134" t="s">
        <v>1716</v>
      </c>
      <c r="F195" s="134" t="s">
        <v>1717</v>
      </c>
      <c r="G195" s="134" t="s">
        <v>1260</v>
      </c>
      <c r="H195" s="134" t="s">
        <v>1014</v>
      </c>
      <c r="I195" s="134" t="s">
        <v>1718</v>
      </c>
      <c r="J195" s="135" t="s">
        <v>1015</v>
      </c>
      <c r="K195" s="134" t="s">
        <v>1708</v>
      </c>
      <c r="L195" s="134" t="s">
        <v>1738</v>
      </c>
      <c r="M195" s="134" t="s">
        <v>1789</v>
      </c>
      <c r="N195" s="134" t="s">
        <v>1711</v>
      </c>
      <c r="O195" s="134" t="s">
        <v>1711</v>
      </c>
      <c r="P195" s="134" t="s">
        <v>2409</v>
      </c>
      <c r="Q195" s="134" t="s">
        <v>2408</v>
      </c>
      <c r="R195" s="134" t="s">
        <v>1792</v>
      </c>
      <c r="S195" s="134" t="s">
        <v>1715</v>
      </c>
      <c r="T195" s="135" t="s">
        <v>1015</v>
      </c>
    </row>
    <row r="196" spans="1:20">
      <c r="A196" s="134" t="s">
        <v>1261</v>
      </c>
      <c r="B196" s="134"/>
      <c r="C196" s="134"/>
      <c r="D196" s="135" t="s">
        <v>1015</v>
      </c>
      <c r="E196" s="134" t="s">
        <v>1867</v>
      </c>
      <c r="F196" s="134" t="s">
        <v>2098</v>
      </c>
      <c r="G196" s="134" t="s">
        <v>1261</v>
      </c>
      <c r="H196" s="134" t="s">
        <v>1014</v>
      </c>
      <c r="I196" s="134" t="s">
        <v>2186</v>
      </c>
      <c r="J196" s="135" t="s">
        <v>1015</v>
      </c>
      <c r="K196" s="134" t="s">
        <v>1708</v>
      </c>
      <c r="L196" s="134" t="s">
        <v>1709</v>
      </c>
      <c r="M196" s="134" t="s">
        <v>2188</v>
      </c>
      <c r="N196" s="134" t="s">
        <v>1711</v>
      </c>
      <c r="O196" s="134" t="s">
        <v>1711</v>
      </c>
      <c r="P196" s="134" t="s">
        <v>2410</v>
      </c>
      <c r="Q196" s="134" t="s">
        <v>2411</v>
      </c>
      <c r="R196" s="134" t="s">
        <v>2192</v>
      </c>
      <c r="S196" s="134" t="s">
        <v>1715</v>
      </c>
      <c r="T196" s="135" t="s">
        <v>1015</v>
      </c>
    </row>
    <row r="197" spans="1:20">
      <c r="A197" s="134" t="s">
        <v>1262</v>
      </c>
      <c r="B197" s="134"/>
      <c r="C197" s="134"/>
      <c r="D197" s="135" t="s">
        <v>1015</v>
      </c>
      <c r="E197" s="134" t="s">
        <v>1746</v>
      </c>
      <c r="F197" s="134" t="s">
        <v>1706</v>
      </c>
      <c r="G197" s="134" t="s">
        <v>1262</v>
      </c>
      <c r="H197" s="134" t="s">
        <v>1014</v>
      </c>
      <c r="I197" s="134" t="s">
        <v>1747</v>
      </c>
      <c r="J197" s="135" t="s">
        <v>1015</v>
      </c>
      <c r="K197" s="134" t="s">
        <v>1708</v>
      </c>
      <c r="L197" s="134" t="s">
        <v>1748</v>
      </c>
      <c r="M197" s="134" t="s">
        <v>1749</v>
      </c>
      <c r="N197" s="134" t="s">
        <v>1750</v>
      </c>
      <c r="O197" s="134" t="s">
        <v>1711</v>
      </c>
      <c r="P197" s="134" t="s">
        <v>2412</v>
      </c>
      <c r="Q197" s="134" t="s">
        <v>2413</v>
      </c>
      <c r="R197" s="134" t="s">
        <v>1753</v>
      </c>
      <c r="S197" s="134" t="s">
        <v>1715</v>
      </c>
      <c r="T197" s="135" t="s">
        <v>1015</v>
      </c>
    </row>
    <row r="198" spans="1:20">
      <c r="A198" s="134" t="s">
        <v>1263</v>
      </c>
      <c r="B198" s="134"/>
      <c r="C198" s="134"/>
      <c r="D198" s="135" t="s">
        <v>1015</v>
      </c>
      <c r="E198" s="134" t="s">
        <v>1849</v>
      </c>
      <c r="F198" s="134" t="s">
        <v>1821</v>
      </c>
      <c r="G198" s="134" t="s">
        <v>1263</v>
      </c>
      <c r="H198" s="134" t="s">
        <v>1014</v>
      </c>
      <c r="I198" s="134" t="s">
        <v>1908</v>
      </c>
      <c r="J198" s="135" t="s">
        <v>1015</v>
      </c>
      <c r="K198" s="134" t="s">
        <v>1708</v>
      </c>
      <c r="L198" s="134" t="s">
        <v>1852</v>
      </c>
      <c r="M198" s="134" t="s">
        <v>1909</v>
      </c>
      <c r="N198" s="134" t="s">
        <v>1854</v>
      </c>
      <c r="O198" s="134" t="s">
        <v>1711</v>
      </c>
      <c r="P198" s="134" t="s">
        <v>2414</v>
      </c>
      <c r="Q198" s="134" t="s">
        <v>2415</v>
      </c>
      <c r="R198" s="134" t="s">
        <v>1913</v>
      </c>
      <c r="S198" s="134" t="s">
        <v>1715</v>
      </c>
      <c r="T198" s="134" t="s">
        <v>1858</v>
      </c>
    </row>
    <row r="199" spans="1:20">
      <c r="A199" s="134" t="s">
        <v>1264</v>
      </c>
      <c r="B199" s="134"/>
      <c r="C199" s="134"/>
      <c r="D199" s="135" t="s">
        <v>1015</v>
      </c>
      <c r="E199" s="134" t="s">
        <v>1705</v>
      </c>
      <c r="F199" s="134" t="s">
        <v>1821</v>
      </c>
      <c r="G199" s="134" t="s">
        <v>1264</v>
      </c>
      <c r="H199" s="134" t="s">
        <v>1014</v>
      </c>
      <c r="I199" s="134" t="s">
        <v>2260</v>
      </c>
      <c r="J199" s="135" t="s">
        <v>1015</v>
      </c>
      <c r="K199" s="134" t="s">
        <v>1708</v>
      </c>
      <c r="L199" s="134" t="s">
        <v>1738</v>
      </c>
      <c r="M199" s="134" t="s">
        <v>2331</v>
      </c>
      <c r="N199" s="134" t="s">
        <v>1711</v>
      </c>
      <c r="O199" s="134" t="s">
        <v>1711</v>
      </c>
      <c r="P199" s="134" t="s">
        <v>2416</v>
      </c>
      <c r="Q199" s="134" t="s">
        <v>2417</v>
      </c>
      <c r="R199" s="134" t="s">
        <v>2334</v>
      </c>
      <c r="S199" s="134" t="s">
        <v>1715</v>
      </c>
      <c r="T199" s="135" t="s">
        <v>1015</v>
      </c>
    </row>
    <row r="200" spans="1:20">
      <c r="A200" s="134" t="s">
        <v>1265</v>
      </c>
      <c r="B200" s="134"/>
      <c r="C200" s="134"/>
      <c r="D200" s="135" t="s">
        <v>1015</v>
      </c>
      <c r="E200" s="134" t="s">
        <v>1849</v>
      </c>
      <c r="F200" s="134" t="s">
        <v>1821</v>
      </c>
      <c r="G200" s="134" t="s">
        <v>1265</v>
      </c>
      <c r="H200" s="134" t="s">
        <v>1014</v>
      </c>
      <c r="I200" s="134" t="s">
        <v>1908</v>
      </c>
      <c r="J200" s="135" t="s">
        <v>1015</v>
      </c>
      <c r="K200" s="134" t="s">
        <v>1708</v>
      </c>
      <c r="L200" s="134" t="s">
        <v>1852</v>
      </c>
      <c r="M200" s="134" t="s">
        <v>1909</v>
      </c>
      <c r="N200" s="134" t="s">
        <v>1854</v>
      </c>
      <c r="O200" s="134" t="s">
        <v>1711</v>
      </c>
      <c r="P200" s="134" t="s">
        <v>2418</v>
      </c>
      <c r="Q200" s="134" t="s">
        <v>2419</v>
      </c>
      <c r="R200" s="134" t="s">
        <v>1913</v>
      </c>
      <c r="S200" s="134" t="s">
        <v>1715</v>
      </c>
      <c r="T200" s="134" t="s">
        <v>1858</v>
      </c>
    </row>
    <row r="201" spans="1:20">
      <c r="A201" s="134" t="s">
        <v>1266</v>
      </c>
      <c r="B201" s="134"/>
      <c r="C201" s="134"/>
      <c r="D201" s="135" t="s">
        <v>1015</v>
      </c>
      <c r="E201" s="134" t="s">
        <v>2066</v>
      </c>
      <c r="F201" s="134" t="s">
        <v>1892</v>
      </c>
      <c r="G201" s="134" t="s">
        <v>1266</v>
      </c>
      <c r="H201" s="134" t="s">
        <v>1014</v>
      </c>
      <c r="I201" s="134" t="s">
        <v>2420</v>
      </c>
      <c r="J201" s="135" t="s">
        <v>1015</v>
      </c>
      <c r="K201" s="134" t="s">
        <v>1708</v>
      </c>
      <c r="L201" s="134" t="s">
        <v>2048</v>
      </c>
      <c r="M201" s="134" t="s">
        <v>2421</v>
      </c>
      <c r="N201" s="134" t="s">
        <v>2227</v>
      </c>
      <c r="O201" s="134" t="s">
        <v>1711</v>
      </c>
      <c r="P201" s="134" t="s">
        <v>2422</v>
      </c>
      <c r="Q201" s="134" t="s">
        <v>2423</v>
      </c>
      <c r="R201" s="134" t="s">
        <v>2424</v>
      </c>
      <c r="S201" s="134" t="s">
        <v>1715</v>
      </c>
      <c r="T201" s="134" t="s">
        <v>2074</v>
      </c>
    </row>
    <row r="202" spans="1:20">
      <c r="A202" s="134" t="s">
        <v>1267</v>
      </c>
      <c r="B202" s="134"/>
      <c r="C202" s="134"/>
      <c r="D202" s="135" t="s">
        <v>1015</v>
      </c>
      <c r="E202" s="134" t="s">
        <v>2425</v>
      </c>
      <c r="F202" s="134" t="s">
        <v>2426</v>
      </c>
      <c r="G202" s="134" t="s">
        <v>1267</v>
      </c>
      <c r="H202" s="134" t="s">
        <v>1014</v>
      </c>
      <c r="I202" s="134" t="s">
        <v>2427</v>
      </c>
      <c r="J202" s="135" t="s">
        <v>1015</v>
      </c>
      <c r="K202" s="134" t="s">
        <v>1708</v>
      </c>
      <c r="L202" s="134" t="s">
        <v>1738</v>
      </c>
      <c r="M202" s="134" t="s">
        <v>2428</v>
      </c>
      <c r="N202" s="134" t="s">
        <v>1711</v>
      </c>
      <c r="O202" s="134" t="s">
        <v>1711</v>
      </c>
      <c r="P202" s="134" t="s">
        <v>2429</v>
      </c>
      <c r="Q202" s="134" t="s">
        <v>2430</v>
      </c>
      <c r="R202" s="134" t="s">
        <v>2431</v>
      </c>
      <c r="S202" s="134" t="s">
        <v>1715</v>
      </c>
      <c r="T202" s="135" t="s">
        <v>1015</v>
      </c>
    </row>
    <row r="203" spans="1:20">
      <c r="A203" s="134" t="s">
        <v>1268</v>
      </c>
      <c r="B203" s="134"/>
      <c r="C203" s="134"/>
      <c r="D203" s="135" t="s">
        <v>1015</v>
      </c>
      <c r="E203" s="134" t="s">
        <v>2432</v>
      </c>
      <c r="F203" s="134" t="s">
        <v>2433</v>
      </c>
      <c r="G203" s="134" t="s">
        <v>1268</v>
      </c>
      <c r="H203" s="134" t="s">
        <v>1014</v>
      </c>
      <c r="I203" s="134" t="s">
        <v>2434</v>
      </c>
      <c r="J203" s="135" t="s">
        <v>1015</v>
      </c>
      <c r="K203" s="134" t="s">
        <v>1708</v>
      </c>
      <c r="L203" s="134" t="s">
        <v>1934</v>
      </c>
      <c r="M203" s="134" t="s">
        <v>2435</v>
      </c>
      <c r="N203" s="134" t="s">
        <v>2436</v>
      </c>
      <c r="O203" s="134" t="s">
        <v>1711</v>
      </c>
      <c r="P203" s="134" t="s">
        <v>2437</v>
      </c>
      <c r="Q203" s="134" t="s">
        <v>2438</v>
      </c>
      <c r="R203" s="134" t="s">
        <v>2439</v>
      </c>
      <c r="S203" s="134" t="s">
        <v>1715</v>
      </c>
      <c r="T203" s="134" t="s">
        <v>2440</v>
      </c>
    </row>
    <row r="204" spans="1:20">
      <c r="A204" s="134" t="s">
        <v>1269</v>
      </c>
      <c r="B204" s="134"/>
      <c r="C204" s="134"/>
      <c r="D204" s="135" t="s">
        <v>1015</v>
      </c>
      <c r="E204" s="134" t="s">
        <v>2432</v>
      </c>
      <c r="F204" s="134" t="s">
        <v>2433</v>
      </c>
      <c r="G204" s="134" t="s">
        <v>1269</v>
      </c>
      <c r="H204" s="134" t="s">
        <v>1014</v>
      </c>
      <c r="I204" s="134" t="s">
        <v>2434</v>
      </c>
      <c r="J204" s="135" t="s">
        <v>1015</v>
      </c>
      <c r="K204" s="134" t="s">
        <v>1708</v>
      </c>
      <c r="L204" s="134" t="s">
        <v>1934</v>
      </c>
      <c r="M204" s="134" t="s">
        <v>2435</v>
      </c>
      <c r="N204" s="134" t="s">
        <v>2436</v>
      </c>
      <c r="O204" s="134" t="s">
        <v>1711</v>
      </c>
      <c r="P204" s="134" t="s">
        <v>2441</v>
      </c>
      <c r="Q204" s="134" t="s">
        <v>2442</v>
      </c>
      <c r="R204" s="134" t="s">
        <v>2439</v>
      </c>
      <c r="S204" s="134" t="s">
        <v>1715</v>
      </c>
      <c r="T204" s="134" t="s">
        <v>2440</v>
      </c>
    </row>
    <row r="205" spans="1:20">
      <c r="A205" s="134" t="s">
        <v>1270</v>
      </c>
      <c r="B205" s="134"/>
      <c r="C205" s="134"/>
      <c r="D205" s="135" t="s">
        <v>1015</v>
      </c>
      <c r="E205" s="134" t="s">
        <v>2432</v>
      </c>
      <c r="F205" s="134" t="s">
        <v>2433</v>
      </c>
      <c r="G205" s="134" t="s">
        <v>1270</v>
      </c>
      <c r="H205" s="134" t="s">
        <v>1014</v>
      </c>
      <c r="I205" s="134" t="s">
        <v>2434</v>
      </c>
      <c r="J205" s="135" t="s">
        <v>1015</v>
      </c>
      <c r="K205" s="134" t="s">
        <v>1708</v>
      </c>
      <c r="L205" s="134" t="s">
        <v>1934</v>
      </c>
      <c r="M205" s="134" t="s">
        <v>2435</v>
      </c>
      <c r="N205" s="134" t="s">
        <v>2436</v>
      </c>
      <c r="O205" s="134" t="s">
        <v>1711</v>
      </c>
      <c r="P205" s="134" t="s">
        <v>2443</v>
      </c>
      <c r="Q205" s="134" t="s">
        <v>2442</v>
      </c>
      <c r="R205" s="134" t="s">
        <v>2439</v>
      </c>
      <c r="S205" s="134" t="s">
        <v>1715</v>
      </c>
      <c r="T205" s="134" t="s">
        <v>2440</v>
      </c>
    </row>
    <row r="206" spans="1:20">
      <c r="A206" s="134" t="s">
        <v>1271</v>
      </c>
      <c r="B206" s="134"/>
      <c r="C206" s="134"/>
      <c r="D206" s="135" t="s">
        <v>1015</v>
      </c>
      <c r="E206" s="134" t="s">
        <v>1716</v>
      </c>
      <c r="F206" s="134" t="s">
        <v>1717</v>
      </c>
      <c r="G206" s="134" t="s">
        <v>1271</v>
      </c>
      <c r="H206" s="134" t="s">
        <v>1014</v>
      </c>
      <c r="I206" s="134" t="s">
        <v>1718</v>
      </c>
      <c r="J206" s="135" t="s">
        <v>1015</v>
      </c>
      <c r="K206" s="134" t="s">
        <v>1719</v>
      </c>
      <c r="L206" s="134" t="s">
        <v>1978</v>
      </c>
      <c r="M206" s="134" t="s">
        <v>1979</v>
      </c>
      <c r="N206" s="134" t="s">
        <v>1723</v>
      </c>
      <c r="O206" s="134" t="s">
        <v>1723</v>
      </c>
      <c r="P206" s="134" t="s">
        <v>2444</v>
      </c>
      <c r="Q206" s="134" t="s">
        <v>2445</v>
      </c>
      <c r="R206" s="134" t="s">
        <v>1982</v>
      </c>
      <c r="S206" s="134" t="s">
        <v>1715</v>
      </c>
      <c r="T206" s="135" t="s">
        <v>1015</v>
      </c>
    </row>
    <row r="207" spans="1:20">
      <c r="A207" s="134" t="s">
        <v>1272</v>
      </c>
      <c r="B207" s="134"/>
      <c r="C207" s="134"/>
      <c r="D207" s="135" t="s">
        <v>1015</v>
      </c>
      <c r="E207" s="134" t="s">
        <v>2446</v>
      </c>
      <c r="F207" s="134" t="s">
        <v>2447</v>
      </c>
      <c r="G207" s="134" t="s">
        <v>1272</v>
      </c>
      <c r="H207" s="134" t="s">
        <v>1014</v>
      </c>
      <c r="I207" s="134" t="s">
        <v>2448</v>
      </c>
      <c r="J207" s="135" t="s">
        <v>1015</v>
      </c>
      <c r="K207" s="134" t="s">
        <v>1708</v>
      </c>
      <c r="L207" s="134" t="s">
        <v>2449</v>
      </c>
      <c r="M207" s="134" t="s">
        <v>2450</v>
      </c>
      <c r="N207" s="134" t="s">
        <v>2451</v>
      </c>
      <c r="O207" s="134" t="s">
        <v>2452</v>
      </c>
      <c r="P207" s="134" t="s">
        <v>2453</v>
      </c>
      <c r="Q207" s="134" t="s">
        <v>2454</v>
      </c>
      <c r="R207" s="134" t="s">
        <v>2455</v>
      </c>
      <c r="S207" s="134" t="s">
        <v>1715</v>
      </c>
      <c r="T207" s="135" t="s">
        <v>1015</v>
      </c>
    </row>
    <row r="208" spans="1:20">
      <c r="A208" s="134" t="s">
        <v>1273</v>
      </c>
      <c r="B208" s="134"/>
      <c r="C208" s="134"/>
      <c r="D208" s="135" t="s">
        <v>1015</v>
      </c>
      <c r="E208" s="134" t="s">
        <v>1859</v>
      </c>
      <c r="F208" s="134" t="s">
        <v>1706</v>
      </c>
      <c r="G208" s="134" t="s">
        <v>1273</v>
      </c>
      <c r="H208" s="134" t="s">
        <v>1014</v>
      </c>
      <c r="I208" s="134" t="s">
        <v>1933</v>
      </c>
      <c r="J208" s="135" t="s">
        <v>1015</v>
      </c>
      <c r="K208" s="134" t="s">
        <v>1708</v>
      </c>
      <c r="L208" s="134" t="s">
        <v>1934</v>
      </c>
      <c r="M208" s="134" t="s">
        <v>1935</v>
      </c>
      <c r="N208" s="134" t="s">
        <v>1936</v>
      </c>
      <c r="O208" s="134" t="s">
        <v>1711</v>
      </c>
      <c r="P208" s="134" t="s">
        <v>2456</v>
      </c>
      <c r="Q208" s="134" t="s">
        <v>2457</v>
      </c>
      <c r="R208" s="134" t="s">
        <v>1939</v>
      </c>
      <c r="S208" s="134" t="s">
        <v>1715</v>
      </c>
      <c r="T208" s="135" t="s">
        <v>1015</v>
      </c>
    </row>
    <row r="209" spans="1:20">
      <c r="A209" s="134" t="s">
        <v>1274</v>
      </c>
      <c r="B209" s="134"/>
      <c r="C209" s="134"/>
      <c r="D209" s="135" t="s">
        <v>1015</v>
      </c>
      <c r="E209" s="134" t="s">
        <v>1793</v>
      </c>
      <c r="F209" s="134" t="s">
        <v>2105</v>
      </c>
      <c r="G209" s="134" t="s">
        <v>1274</v>
      </c>
      <c r="H209" s="134" t="s">
        <v>1014</v>
      </c>
      <c r="I209" s="134" t="s">
        <v>2458</v>
      </c>
      <c r="J209" s="135" t="s">
        <v>1015</v>
      </c>
      <c r="K209" s="134" t="s">
        <v>1708</v>
      </c>
      <c r="L209" s="134" t="s">
        <v>2048</v>
      </c>
      <c r="M209" s="134" t="s">
        <v>2459</v>
      </c>
      <c r="N209" s="134" t="s">
        <v>2227</v>
      </c>
      <c r="O209" s="134" t="s">
        <v>1711</v>
      </c>
      <c r="P209" s="134" t="s">
        <v>2460</v>
      </c>
      <c r="Q209" s="134" t="s">
        <v>2461</v>
      </c>
      <c r="R209" s="134" t="s">
        <v>2462</v>
      </c>
      <c r="S209" s="134" t="s">
        <v>1715</v>
      </c>
      <c r="T209" s="135" t="s">
        <v>1015</v>
      </c>
    </row>
    <row r="210" spans="1:20">
      <c r="A210" s="134" t="s">
        <v>1275</v>
      </c>
      <c r="B210" s="134"/>
      <c r="C210" s="134"/>
      <c r="D210" s="135" t="s">
        <v>1015</v>
      </c>
      <c r="E210" s="135" t="s">
        <v>1015</v>
      </c>
      <c r="F210" s="134" t="s">
        <v>1706</v>
      </c>
      <c r="G210" s="134" t="s">
        <v>1275</v>
      </c>
      <c r="H210" s="134" t="s">
        <v>1014</v>
      </c>
      <c r="I210" s="135" t="s">
        <v>2463</v>
      </c>
      <c r="J210" s="135" t="s">
        <v>1015</v>
      </c>
      <c r="K210" s="134" t="s">
        <v>1728</v>
      </c>
      <c r="L210" s="134" t="s">
        <v>2464</v>
      </c>
      <c r="M210" s="134" t="s">
        <v>2465</v>
      </c>
      <c r="N210" s="134" t="s">
        <v>2466</v>
      </c>
      <c r="O210" s="134" t="s">
        <v>1731</v>
      </c>
      <c r="P210" s="134" t="s">
        <v>2467</v>
      </c>
      <c r="Q210" s="134" t="s">
        <v>2468</v>
      </c>
      <c r="R210" s="134" t="s">
        <v>2469</v>
      </c>
      <c r="S210" s="134" t="s">
        <v>1715</v>
      </c>
      <c r="T210" s="135" t="s">
        <v>1015</v>
      </c>
    </row>
    <row r="211" spans="1:20">
      <c r="A211" s="134" t="s">
        <v>1276</v>
      </c>
      <c r="B211" s="134"/>
      <c r="C211" s="134"/>
      <c r="D211" s="135" t="s">
        <v>1015</v>
      </c>
      <c r="E211" s="134" t="s">
        <v>1716</v>
      </c>
      <c r="F211" s="134" t="s">
        <v>1717</v>
      </c>
      <c r="G211" s="134" t="s">
        <v>1276</v>
      </c>
      <c r="H211" s="134" t="s">
        <v>1014</v>
      </c>
      <c r="I211" s="134" t="s">
        <v>1718</v>
      </c>
      <c r="J211" s="135" t="s">
        <v>1015</v>
      </c>
      <c r="K211" s="134" t="s">
        <v>1708</v>
      </c>
      <c r="L211" s="134" t="s">
        <v>1738</v>
      </c>
      <c r="M211" s="134" t="s">
        <v>1789</v>
      </c>
      <c r="N211" s="134" t="s">
        <v>1711</v>
      </c>
      <c r="O211" s="134" t="s">
        <v>1711</v>
      </c>
      <c r="P211" s="134" t="s">
        <v>2470</v>
      </c>
      <c r="Q211" s="134" t="s">
        <v>2160</v>
      </c>
      <c r="R211" s="134" t="s">
        <v>1792</v>
      </c>
      <c r="S211" s="134" t="s">
        <v>1715</v>
      </c>
      <c r="T211" s="135" t="s">
        <v>1015</v>
      </c>
    </row>
    <row r="212" spans="1:20">
      <c r="A212" s="134" t="s">
        <v>1277</v>
      </c>
      <c r="B212" s="134"/>
      <c r="C212" s="134"/>
      <c r="D212" s="135" t="s">
        <v>1015</v>
      </c>
      <c r="E212" s="134" t="s">
        <v>1705</v>
      </c>
      <c r="F212" s="134" t="s">
        <v>1821</v>
      </c>
      <c r="G212" s="134" t="s">
        <v>1277</v>
      </c>
      <c r="H212" s="134" t="s">
        <v>1014</v>
      </c>
      <c r="I212" s="134" t="s">
        <v>2260</v>
      </c>
      <c r="J212" s="135" t="s">
        <v>1015</v>
      </c>
      <c r="K212" s="134" t="s">
        <v>1708</v>
      </c>
      <c r="L212" s="134" t="s">
        <v>1738</v>
      </c>
      <c r="M212" s="134" t="s">
        <v>2331</v>
      </c>
      <c r="N212" s="134" t="s">
        <v>1711</v>
      </c>
      <c r="O212" s="134" t="s">
        <v>1711</v>
      </c>
      <c r="P212" s="134" t="s">
        <v>2471</v>
      </c>
      <c r="Q212" s="134" t="s">
        <v>2472</v>
      </c>
      <c r="R212" s="134" t="s">
        <v>2334</v>
      </c>
      <c r="S212" s="134" t="s">
        <v>1715</v>
      </c>
      <c r="T212" s="135" t="s">
        <v>1015</v>
      </c>
    </row>
    <row r="213" spans="1:20">
      <c r="A213" s="134" t="s">
        <v>1278</v>
      </c>
      <c r="B213" s="134"/>
      <c r="C213" s="134"/>
      <c r="D213" s="135" t="s">
        <v>1015</v>
      </c>
      <c r="E213" s="134" t="s">
        <v>2473</v>
      </c>
      <c r="F213" s="134" t="s">
        <v>1821</v>
      </c>
      <c r="G213" s="134" t="s">
        <v>1278</v>
      </c>
      <c r="H213" s="134" t="s">
        <v>1014</v>
      </c>
      <c r="I213" s="134" t="s">
        <v>2474</v>
      </c>
      <c r="J213" s="135" t="s">
        <v>1015</v>
      </c>
      <c r="K213" s="134" t="s">
        <v>1708</v>
      </c>
      <c r="L213" s="134" t="s">
        <v>1738</v>
      </c>
      <c r="M213" s="134" t="s">
        <v>2475</v>
      </c>
      <c r="N213" s="134" t="s">
        <v>1711</v>
      </c>
      <c r="O213" s="134" t="s">
        <v>1711</v>
      </c>
      <c r="P213" s="134" t="s">
        <v>2476</v>
      </c>
      <c r="Q213" s="134" t="s">
        <v>2477</v>
      </c>
      <c r="R213" s="134" t="s">
        <v>2478</v>
      </c>
      <c r="S213" s="134" t="s">
        <v>1715</v>
      </c>
      <c r="T213" s="135" t="s">
        <v>1015</v>
      </c>
    </row>
    <row r="214" spans="1:20">
      <c r="A214" s="134" t="s">
        <v>1279</v>
      </c>
      <c r="B214" s="134"/>
      <c r="C214" s="134"/>
      <c r="D214" s="135" t="s">
        <v>1015</v>
      </c>
      <c r="E214" s="134" t="s">
        <v>2473</v>
      </c>
      <c r="F214" s="134" t="s">
        <v>1821</v>
      </c>
      <c r="G214" s="134" t="s">
        <v>1279</v>
      </c>
      <c r="H214" s="134" t="s">
        <v>1014</v>
      </c>
      <c r="I214" s="134" t="s">
        <v>2474</v>
      </c>
      <c r="J214" s="135" t="s">
        <v>1015</v>
      </c>
      <c r="K214" s="134" t="s">
        <v>1708</v>
      </c>
      <c r="L214" s="134" t="s">
        <v>1738</v>
      </c>
      <c r="M214" s="134" t="s">
        <v>2475</v>
      </c>
      <c r="N214" s="134" t="s">
        <v>1711</v>
      </c>
      <c r="O214" s="134" t="s">
        <v>1711</v>
      </c>
      <c r="P214" s="134" t="s">
        <v>2479</v>
      </c>
      <c r="Q214" s="134" t="s">
        <v>2480</v>
      </c>
      <c r="R214" s="134" t="s">
        <v>2478</v>
      </c>
      <c r="S214" s="134" t="s">
        <v>1715</v>
      </c>
      <c r="T214" s="135" t="s">
        <v>1015</v>
      </c>
    </row>
    <row r="215" spans="1:20">
      <c r="A215" s="134" t="s">
        <v>1280</v>
      </c>
      <c r="B215" s="134"/>
      <c r="C215" s="134"/>
      <c r="D215" s="135" t="s">
        <v>1015</v>
      </c>
      <c r="E215" s="134" t="s">
        <v>2481</v>
      </c>
      <c r="F215" s="134" t="s">
        <v>2482</v>
      </c>
      <c r="G215" s="134" t="s">
        <v>1280</v>
      </c>
      <c r="H215" s="134" t="s">
        <v>1014</v>
      </c>
      <c r="I215" s="134" t="s">
        <v>2483</v>
      </c>
      <c r="J215" s="135" t="s">
        <v>1015</v>
      </c>
      <c r="K215" s="134" t="s">
        <v>1708</v>
      </c>
      <c r="L215" s="134" t="s">
        <v>2187</v>
      </c>
      <c r="M215" s="134" t="s">
        <v>2484</v>
      </c>
      <c r="N215" s="134" t="s">
        <v>2485</v>
      </c>
      <c r="O215" s="134" t="s">
        <v>1711</v>
      </c>
      <c r="P215" s="134" t="s">
        <v>2486</v>
      </c>
      <c r="Q215" s="134" t="s">
        <v>2487</v>
      </c>
      <c r="R215" s="134" t="s">
        <v>2488</v>
      </c>
      <c r="S215" s="134" t="s">
        <v>1715</v>
      </c>
      <c r="T215" s="135" t="s">
        <v>1015</v>
      </c>
    </row>
    <row r="216" spans="1:20">
      <c r="A216" s="134" t="s">
        <v>1281</v>
      </c>
      <c r="B216" s="134"/>
      <c r="C216" s="134"/>
      <c r="D216" s="135" t="s">
        <v>1015</v>
      </c>
      <c r="E216" s="134" t="s">
        <v>1705</v>
      </c>
      <c r="F216" s="134" t="s">
        <v>2396</v>
      </c>
      <c r="G216" s="134" t="s">
        <v>1281</v>
      </c>
      <c r="H216" s="134" t="s">
        <v>1014</v>
      </c>
      <c r="I216" s="134" t="s">
        <v>2397</v>
      </c>
      <c r="J216" s="135" t="s">
        <v>1015</v>
      </c>
      <c r="K216" s="134" t="s">
        <v>1708</v>
      </c>
      <c r="L216" s="134" t="s">
        <v>1709</v>
      </c>
      <c r="M216" s="134" t="s">
        <v>2398</v>
      </c>
      <c r="N216" s="134" t="s">
        <v>1711</v>
      </c>
      <c r="O216" s="134" t="s">
        <v>1711</v>
      </c>
      <c r="P216" s="134" t="s">
        <v>2489</v>
      </c>
      <c r="Q216" s="134" t="s">
        <v>2490</v>
      </c>
      <c r="R216" s="134" t="s">
        <v>1714</v>
      </c>
      <c r="S216" s="134" t="s">
        <v>1715</v>
      </c>
      <c r="T216" s="135" t="s">
        <v>1015</v>
      </c>
    </row>
    <row r="217" spans="1:20">
      <c r="A217" s="134" t="s">
        <v>1282</v>
      </c>
      <c r="B217" s="134"/>
      <c r="C217" s="134"/>
      <c r="D217" s="135" t="s">
        <v>1015</v>
      </c>
      <c r="E217" s="134" t="s">
        <v>1716</v>
      </c>
      <c r="F217" s="134" t="s">
        <v>1717</v>
      </c>
      <c r="G217" s="134" t="s">
        <v>1282</v>
      </c>
      <c r="H217" s="134" t="s">
        <v>1014</v>
      </c>
      <c r="I217" s="134" t="s">
        <v>1718</v>
      </c>
      <c r="J217" s="135" t="s">
        <v>1015</v>
      </c>
      <c r="K217" s="134" t="s">
        <v>1708</v>
      </c>
      <c r="L217" s="134" t="s">
        <v>1738</v>
      </c>
      <c r="M217" s="134" t="s">
        <v>1789</v>
      </c>
      <c r="N217" s="134" t="s">
        <v>1711</v>
      </c>
      <c r="O217" s="134" t="s">
        <v>1711</v>
      </c>
      <c r="P217" s="134" t="s">
        <v>2491</v>
      </c>
      <c r="Q217" s="134" t="s">
        <v>2492</v>
      </c>
      <c r="R217" s="134" t="s">
        <v>1792</v>
      </c>
      <c r="S217" s="134" t="s">
        <v>1715</v>
      </c>
      <c r="T217" s="135" t="s">
        <v>1015</v>
      </c>
    </row>
    <row r="218" spans="1:20">
      <c r="A218" s="134" t="s">
        <v>1283</v>
      </c>
      <c r="B218" s="134"/>
      <c r="C218" s="134"/>
      <c r="D218" s="135" t="s">
        <v>1015</v>
      </c>
      <c r="E218" s="134" t="s">
        <v>1716</v>
      </c>
      <c r="F218" s="134" t="s">
        <v>1717</v>
      </c>
      <c r="G218" s="134" t="s">
        <v>1283</v>
      </c>
      <c r="H218" s="134" t="s">
        <v>1014</v>
      </c>
      <c r="I218" s="134" t="s">
        <v>1718</v>
      </c>
      <c r="J218" s="135" t="s">
        <v>1015</v>
      </c>
      <c r="K218" s="134" t="s">
        <v>1708</v>
      </c>
      <c r="L218" s="134" t="s">
        <v>1738</v>
      </c>
      <c r="M218" s="134" t="s">
        <v>1789</v>
      </c>
      <c r="N218" s="134" t="s">
        <v>1711</v>
      </c>
      <c r="O218" s="134" t="s">
        <v>1711</v>
      </c>
      <c r="P218" s="134" t="s">
        <v>2493</v>
      </c>
      <c r="Q218" s="134" t="s">
        <v>2494</v>
      </c>
      <c r="R218" s="134" t="s">
        <v>1792</v>
      </c>
      <c r="S218" s="134" t="s">
        <v>1715</v>
      </c>
      <c r="T218" s="135" t="s">
        <v>1015</v>
      </c>
    </row>
    <row r="219" spans="1:20">
      <c r="A219" s="134" t="s">
        <v>1284</v>
      </c>
      <c r="B219" s="134"/>
      <c r="C219" s="134"/>
      <c r="D219" s="135" t="s">
        <v>1015</v>
      </c>
      <c r="E219" s="135" t="s">
        <v>1015</v>
      </c>
      <c r="F219" s="134" t="s">
        <v>2098</v>
      </c>
      <c r="G219" s="134" t="s">
        <v>1284</v>
      </c>
      <c r="H219" s="134" t="s">
        <v>1014</v>
      </c>
      <c r="I219" s="135" t="s">
        <v>2495</v>
      </c>
      <c r="J219" s="135" t="s">
        <v>1015</v>
      </c>
      <c r="K219" s="134" t="s">
        <v>1728</v>
      </c>
      <c r="L219" s="134" t="s">
        <v>1729</v>
      </c>
      <c r="M219" s="134" t="s">
        <v>2496</v>
      </c>
      <c r="N219" s="134" t="s">
        <v>2497</v>
      </c>
      <c r="O219" s="134" t="s">
        <v>1731</v>
      </c>
      <c r="P219" s="134" t="s">
        <v>2498</v>
      </c>
      <c r="Q219" s="134" t="s">
        <v>2499</v>
      </c>
      <c r="R219" s="134" t="s">
        <v>2500</v>
      </c>
      <c r="S219" s="134" t="s">
        <v>1715</v>
      </c>
      <c r="T219" s="135" t="s">
        <v>1015</v>
      </c>
    </row>
    <row r="220" spans="1:20">
      <c r="A220" s="134" t="s">
        <v>1285</v>
      </c>
      <c r="B220" s="134"/>
      <c r="C220" s="134"/>
      <c r="D220" s="135" t="s">
        <v>1015</v>
      </c>
      <c r="E220" s="134" t="s">
        <v>1781</v>
      </c>
      <c r="F220" s="134" t="s">
        <v>2105</v>
      </c>
      <c r="G220" s="134" t="s">
        <v>1285</v>
      </c>
      <c r="H220" s="134" t="s">
        <v>1014</v>
      </c>
      <c r="I220" s="134" t="s">
        <v>2381</v>
      </c>
      <c r="J220" s="135" t="s">
        <v>1015</v>
      </c>
      <c r="K220" s="134" t="s">
        <v>1708</v>
      </c>
      <c r="L220" s="134" t="s">
        <v>1738</v>
      </c>
      <c r="M220" s="134" t="s">
        <v>2382</v>
      </c>
      <c r="N220" s="134" t="s">
        <v>1711</v>
      </c>
      <c r="O220" s="134" t="s">
        <v>1711</v>
      </c>
      <c r="P220" s="134" t="s">
        <v>2501</v>
      </c>
      <c r="Q220" s="134" t="s">
        <v>2384</v>
      </c>
      <c r="R220" s="134" t="s">
        <v>2385</v>
      </c>
      <c r="S220" s="134" t="s">
        <v>1715</v>
      </c>
      <c r="T220" s="135" t="s">
        <v>1015</v>
      </c>
    </row>
    <row r="221" spans="1:20">
      <c r="A221" s="134" t="s">
        <v>1286</v>
      </c>
      <c r="B221" s="134"/>
      <c r="C221" s="134"/>
      <c r="D221" s="135" t="s">
        <v>1015</v>
      </c>
      <c r="E221" s="134" t="s">
        <v>1716</v>
      </c>
      <c r="F221" s="134" t="s">
        <v>1717</v>
      </c>
      <c r="G221" s="134" t="s">
        <v>1286</v>
      </c>
      <c r="H221" s="134" t="s">
        <v>1014</v>
      </c>
      <c r="I221" s="134" t="s">
        <v>1718</v>
      </c>
      <c r="J221" s="135" t="s">
        <v>1015</v>
      </c>
      <c r="K221" s="134" t="s">
        <v>1708</v>
      </c>
      <c r="L221" s="134" t="s">
        <v>1738</v>
      </c>
      <c r="M221" s="134" t="s">
        <v>1789</v>
      </c>
      <c r="N221" s="134" t="s">
        <v>1711</v>
      </c>
      <c r="O221" s="134" t="s">
        <v>1711</v>
      </c>
      <c r="P221" s="134" t="s">
        <v>2502</v>
      </c>
      <c r="Q221" s="134" t="s">
        <v>2503</v>
      </c>
      <c r="R221" s="134" t="s">
        <v>1792</v>
      </c>
      <c r="S221" s="134" t="s">
        <v>1715</v>
      </c>
      <c r="T221" s="135" t="s">
        <v>1015</v>
      </c>
    </row>
    <row r="222" spans="1:20">
      <c r="A222" s="134" t="s">
        <v>1287</v>
      </c>
      <c r="B222" s="134"/>
      <c r="C222" s="134"/>
      <c r="D222" s="135" t="s">
        <v>1015</v>
      </c>
      <c r="E222" s="134" t="s">
        <v>2432</v>
      </c>
      <c r="F222" s="134" t="s">
        <v>2224</v>
      </c>
      <c r="G222" s="134" t="s">
        <v>1287</v>
      </c>
      <c r="H222" s="134" t="s">
        <v>1014</v>
      </c>
      <c r="I222" s="134" t="s">
        <v>2504</v>
      </c>
      <c r="J222" s="135" t="s">
        <v>1015</v>
      </c>
      <c r="K222" s="134" t="s">
        <v>1708</v>
      </c>
      <c r="L222" s="134" t="s">
        <v>1774</v>
      </c>
      <c r="M222" s="134" t="s">
        <v>2505</v>
      </c>
      <c r="N222" s="134" t="s">
        <v>2506</v>
      </c>
      <c r="O222" s="134" t="s">
        <v>1711</v>
      </c>
      <c r="P222" s="134" t="s">
        <v>2507</v>
      </c>
      <c r="Q222" s="134" t="s">
        <v>2508</v>
      </c>
      <c r="R222" s="134" t="s">
        <v>2509</v>
      </c>
      <c r="S222" s="134" t="s">
        <v>1715</v>
      </c>
      <c r="T222" s="134" t="s">
        <v>2440</v>
      </c>
    </row>
    <row r="223" spans="1:20">
      <c r="A223" s="134" t="s">
        <v>1288</v>
      </c>
      <c r="B223" s="134"/>
      <c r="C223" s="134"/>
      <c r="D223" s="135" t="s">
        <v>1015</v>
      </c>
      <c r="E223" s="134" t="s">
        <v>2432</v>
      </c>
      <c r="F223" s="134" t="s">
        <v>2224</v>
      </c>
      <c r="G223" s="134" t="s">
        <v>1288</v>
      </c>
      <c r="H223" s="134" t="s">
        <v>1014</v>
      </c>
      <c r="I223" s="134" t="s">
        <v>2504</v>
      </c>
      <c r="J223" s="135" t="s">
        <v>1015</v>
      </c>
      <c r="K223" s="134" t="s">
        <v>1708</v>
      </c>
      <c r="L223" s="134" t="s">
        <v>1774</v>
      </c>
      <c r="M223" s="134" t="s">
        <v>2505</v>
      </c>
      <c r="N223" s="134" t="s">
        <v>2506</v>
      </c>
      <c r="O223" s="134" t="s">
        <v>1711</v>
      </c>
      <c r="P223" s="134" t="s">
        <v>2510</v>
      </c>
      <c r="Q223" s="134" t="s">
        <v>2511</v>
      </c>
      <c r="R223" s="134" t="s">
        <v>2509</v>
      </c>
      <c r="S223" s="134" t="s">
        <v>1715</v>
      </c>
      <c r="T223" s="134" t="s">
        <v>2440</v>
      </c>
    </row>
    <row r="224" spans="1:20">
      <c r="A224" s="134" t="s">
        <v>1289</v>
      </c>
      <c r="B224" s="134"/>
      <c r="C224" s="134"/>
      <c r="D224" s="135" t="s">
        <v>1015</v>
      </c>
      <c r="E224" s="134" t="s">
        <v>1879</v>
      </c>
      <c r="F224" s="134" t="s">
        <v>1772</v>
      </c>
      <c r="G224" s="134" t="s">
        <v>1289</v>
      </c>
      <c r="H224" s="134" t="s">
        <v>1014</v>
      </c>
      <c r="I224" s="134" t="s">
        <v>1880</v>
      </c>
      <c r="J224" s="135" t="s">
        <v>1015</v>
      </c>
      <c r="K224" s="134" t="s">
        <v>1708</v>
      </c>
      <c r="L224" s="134" t="s">
        <v>1738</v>
      </c>
      <c r="M224" s="134" t="s">
        <v>1881</v>
      </c>
      <c r="N224" s="134" t="s">
        <v>1711</v>
      </c>
      <c r="O224" s="134" t="s">
        <v>1711</v>
      </c>
      <c r="P224" s="134" t="s">
        <v>2512</v>
      </c>
      <c r="Q224" s="134" t="s">
        <v>2513</v>
      </c>
      <c r="R224" s="134" t="s">
        <v>1885</v>
      </c>
      <c r="S224" s="134" t="s">
        <v>1715</v>
      </c>
      <c r="T224" s="134" t="s">
        <v>1886</v>
      </c>
    </row>
    <row r="225" spans="1:20">
      <c r="A225" s="134" t="s">
        <v>1290</v>
      </c>
      <c r="B225" s="134"/>
      <c r="C225" s="134"/>
      <c r="D225" s="135" t="s">
        <v>1015</v>
      </c>
      <c r="E225" s="134" t="s">
        <v>1716</v>
      </c>
      <c r="F225" s="134" t="s">
        <v>1717</v>
      </c>
      <c r="G225" s="134" t="s">
        <v>1290</v>
      </c>
      <c r="H225" s="134" t="s">
        <v>1014</v>
      </c>
      <c r="I225" s="134" t="s">
        <v>1718</v>
      </c>
      <c r="J225" s="135" t="s">
        <v>1015</v>
      </c>
      <c r="K225" s="134" t="s">
        <v>1708</v>
      </c>
      <c r="L225" s="134" t="s">
        <v>1738</v>
      </c>
      <c r="M225" s="134" t="s">
        <v>1789</v>
      </c>
      <c r="N225" s="134" t="s">
        <v>1711</v>
      </c>
      <c r="O225" s="134" t="s">
        <v>1711</v>
      </c>
      <c r="P225" s="134" t="s">
        <v>2514</v>
      </c>
      <c r="Q225" s="134" t="s">
        <v>2515</v>
      </c>
      <c r="R225" s="134" t="s">
        <v>1792</v>
      </c>
      <c r="S225" s="134" t="s">
        <v>1715</v>
      </c>
      <c r="T225" s="135" t="s">
        <v>1015</v>
      </c>
    </row>
    <row r="226" spans="1:20">
      <c r="A226" s="134" t="s">
        <v>1291</v>
      </c>
      <c r="B226" s="134"/>
      <c r="C226" s="134"/>
      <c r="D226" s="135" t="s">
        <v>1015</v>
      </c>
      <c r="E226" s="134" t="s">
        <v>1716</v>
      </c>
      <c r="F226" s="134" t="s">
        <v>1717</v>
      </c>
      <c r="G226" s="134" t="s">
        <v>1291</v>
      </c>
      <c r="H226" s="134" t="s">
        <v>1014</v>
      </c>
      <c r="I226" s="134" t="s">
        <v>1718</v>
      </c>
      <c r="J226" s="135" t="s">
        <v>1015</v>
      </c>
      <c r="K226" s="134" t="s">
        <v>1708</v>
      </c>
      <c r="L226" s="134" t="s">
        <v>1738</v>
      </c>
      <c r="M226" s="134" t="s">
        <v>1789</v>
      </c>
      <c r="N226" s="134" t="s">
        <v>1711</v>
      </c>
      <c r="O226" s="134" t="s">
        <v>1711</v>
      </c>
      <c r="P226" s="134" t="s">
        <v>2516</v>
      </c>
      <c r="Q226" s="134" t="s">
        <v>2517</v>
      </c>
      <c r="R226" s="134" t="s">
        <v>1792</v>
      </c>
      <c r="S226" s="134" t="s">
        <v>1715</v>
      </c>
      <c r="T226" s="135" t="s">
        <v>1015</v>
      </c>
    </row>
    <row r="227" spans="1:20">
      <c r="A227" s="134" t="s">
        <v>1292</v>
      </c>
      <c r="B227" s="134"/>
      <c r="C227" s="134"/>
      <c r="D227" s="135" t="s">
        <v>1015</v>
      </c>
      <c r="E227" s="134" t="s">
        <v>1716</v>
      </c>
      <c r="F227" s="134" t="s">
        <v>1717</v>
      </c>
      <c r="G227" s="134" t="s">
        <v>1292</v>
      </c>
      <c r="H227" s="134" t="s">
        <v>1014</v>
      </c>
      <c r="I227" s="134" t="s">
        <v>1718</v>
      </c>
      <c r="J227" s="135" t="s">
        <v>1015</v>
      </c>
      <c r="K227" s="134" t="s">
        <v>1708</v>
      </c>
      <c r="L227" s="134" t="s">
        <v>1738</v>
      </c>
      <c r="M227" s="134" t="s">
        <v>1789</v>
      </c>
      <c r="N227" s="134" t="s">
        <v>1711</v>
      </c>
      <c r="O227" s="134" t="s">
        <v>1711</v>
      </c>
      <c r="P227" s="134" t="s">
        <v>2518</v>
      </c>
      <c r="Q227" s="134" t="s">
        <v>2519</v>
      </c>
      <c r="R227" s="134" t="s">
        <v>1792</v>
      </c>
      <c r="S227" s="134" t="s">
        <v>1715</v>
      </c>
      <c r="T227" s="135" t="s">
        <v>1015</v>
      </c>
    </row>
    <row r="228" spans="1:20">
      <c r="A228" s="134" t="s">
        <v>1293</v>
      </c>
      <c r="B228" s="134"/>
      <c r="C228" s="134"/>
      <c r="D228" s="135" t="s">
        <v>1015</v>
      </c>
      <c r="E228" s="134" t="s">
        <v>1716</v>
      </c>
      <c r="F228" s="134" t="s">
        <v>1717</v>
      </c>
      <c r="G228" s="134" t="s">
        <v>1293</v>
      </c>
      <c r="H228" s="134" t="s">
        <v>1014</v>
      </c>
      <c r="I228" s="134" t="s">
        <v>1718</v>
      </c>
      <c r="J228" s="135" t="s">
        <v>1015</v>
      </c>
      <c r="K228" s="134" t="s">
        <v>1708</v>
      </c>
      <c r="L228" s="134" t="s">
        <v>1738</v>
      </c>
      <c r="M228" s="134" t="s">
        <v>1789</v>
      </c>
      <c r="N228" s="134" t="s">
        <v>1711</v>
      </c>
      <c r="O228" s="134" t="s">
        <v>1711</v>
      </c>
      <c r="P228" s="134" t="s">
        <v>2520</v>
      </c>
      <c r="Q228" s="134" t="s">
        <v>2403</v>
      </c>
      <c r="R228" s="134" t="s">
        <v>1792</v>
      </c>
      <c r="S228" s="134" t="s">
        <v>1715</v>
      </c>
      <c r="T228" s="135" t="s">
        <v>1015</v>
      </c>
    </row>
    <row r="229" spans="1:20">
      <c r="A229" s="134" t="s">
        <v>1294</v>
      </c>
      <c r="B229" s="134"/>
      <c r="C229" s="134"/>
      <c r="D229" s="135" t="s">
        <v>1015</v>
      </c>
      <c r="E229" s="134" t="s">
        <v>1859</v>
      </c>
      <c r="F229" s="134" t="s">
        <v>1706</v>
      </c>
      <c r="G229" s="134" t="s">
        <v>1294</v>
      </c>
      <c r="H229" s="134" t="s">
        <v>1014</v>
      </c>
      <c r="I229" s="134" t="s">
        <v>1933</v>
      </c>
      <c r="J229" s="135" t="s">
        <v>1015</v>
      </c>
      <c r="K229" s="134" t="s">
        <v>1708</v>
      </c>
      <c r="L229" s="134" t="s">
        <v>1934</v>
      </c>
      <c r="M229" s="134" t="s">
        <v>1935</v>
      </c>
      <c r="N229" s="134" t="s">
        <v>1936</v>
      </c>
      <c r="O229" s="134" t="s">
        <v>1711</v>
      </c>
      <c r="P229" s="134" t="s">
        <v>2521</v>
      </c>
      <c r="Q229" s="134" t="s">
        <v>2522</v>
      </c>
      <c r="R229" s="134" t="s">
        <v>1939</v>
      </c>
      <c r="S229" s="134" t="s">
        <v>1715</v>
      </c>
      <c r="T229" s="135" t="s">
        <v>1015</v>
      </c>
    </row>
    <row r="230" spans="1:20">
      <c r="A230" s="134" t="s">
        <v>1295</v>
      </c>
      <c r="B230" s="134"/>
      <c r="C230" s="134"/>
      <c r="D230" s="135" t="s">
        <v>1015</v>
      </c>
      <c r="E230" s="134" t="s">
        <v>1867</v>
      </c>
      <c r="F230" s="134" t="s">
        <v>1821</v>
      </c>
      <c r="G230" s="134" t="s">
        <v>1295</v>
      </c>
      <c r="H230" s="134" t="s">
        <v>1014</v>
      </c>
      <c r="I230" s="134" t="s">
        <v>2012</v>
      </c>
      <c r="J230" s="135" t="s">
        <v>1015</v>
      </c>
      <c r="K230" s="134" t="s">
        <v>1708</v>
      </c>
      <c r="L230" s="134" t="s">
        <v>1709</v>
      </c>
      <c r="M230" s="134" t="s">
        <v>2523</v>
      </c>
      <c r="N230" s="134" t="s">
        <v>1711</v>
      </c>
      <c r="O230" s="134" t="s">
        <v>1711</v>
      </c>
      <c r="P230" s="134" t="s">
        <v>2524</v>
      </c>
      <c r="Q230" s="134" t="s">
        <v>2525</v>
      </c>
      <c r="R230" s="134" t="s">
        <v>2016</v>
      </c>
      <c r="S230" s="134" t="s">
        <v>1715</v>
      </c>
      <c r="T230" s="135" t="s">
        <v>1015</v>
      </c>
    </row>
    <row r="231" spans="1:20">
      <c r="A231" s="134" t="s">
        <v>1296</v>
      </c>
      <c r="B231" s="134"/>
      <c r="C231" s="134"/>
      <c r="D231" s="135" t="s">
        <v>1015</v>
      </c>
      <c r="E231" s="134" t="s">
        <v>1705</v>
      </c>
      <c r="F231" s="134" t="s">
        <v>2396</v>
      </c>
      <c r="G231" s="134" t="s">
        <v>1296</v>
      </c>
      <c r="H231" s="134" t="s">
        <v>1014</v>
      </c>
      <c r="I231" s="134" t="s">
        <v>2397</v>
      </c>
      <c r="J231" s="135" t="s">
        <v>1015</v>
      </c>
      <c r="K231" s="134" t="s">
        <v>1708</v>
      </c>
      <c r="L231" s="134" t="s">
        <v>1709</v>
      </c>
      <c r="M231" s="134" t="s">
        <v>2398</v>
      </c>
      <c r="N231" s="134" t="s">
        <v>1711</v>
      </c>
      <c r="O231" s="134" t="s">
        <v>1711</v>
      </c>
      <c r="P231" s="134" t="s">
        <v>2526</v>
      </c>
      <c r="Q231" s="134" t="s">
        <v>2527</v>
      </c>
      <c r="R231" s="134" t="s">
        <v>1714</v>
      </c>
      <c r="S231" s="134" t="s">
        <v>1715</v>
      </c>
      <c r="T231" s="135" t="s">
        <v>1015</v>
      </c>
    </row>
    <row r="232" spans="1:20">
      <c r="A232" s="134" t="s">
        <v>1297</v>
      </c>
      <c r="B232" s="134"/>
      <c r="C232" s="134"/>
      <c r="D232" s="135" t="s">
        <v>1015</v>
      </c>
      <c r="E232" s="134" t="s">
        <v>1849</v>
      </c>
      <c r="F232" s="134" t="s">
        <v>1821</v>
      </c>
      <c r="G232" s="134" t="s">
        <v>1297</v>
      </c>
      <c r="H232" s="134" t="s">
        <v>1014</v>
      </c>
      <c r="I232" s="134" t="s">
        <v>1908</v>
      </c>
      <c r="J232" s="135" t="s">
        <v>1015</v>
      </c>
      <c r="K232" s="134" t="s">
        <v>1708</v>
      </c>
      <c r="L232" s="134" t="s">
        <v>1852</v>
      </c>
      <c r="M232" s="134" t="s">
        <v>1909</v>
      </c>
      <c r="N232" s="134" t="s">
        <v>1854</v>
      </c>
      <c r="O232" s="134" t="s">
        <v>1711</v>
      </c>
      <c r="P232" s="134" t="s">
        <v>2528</v>
      </c>
      <c r="Q232" s="134" t="s">
        <v>2529</v>
      </c>
      <c r="R232" s="134" t="s">
        <v>1913</v>
      </c>
      <c r="S232" s="134" t="s">
        <v>1715</v>
      </c>
      <c r="T232" s="134" t="s">
        <v>1858</v>
      </c>
    </row>
    <row r="233" spans="1:20">
      <c r="A233" s="134" t="s">
        <v>1298</v>
      </c>
      <c r="B233" s="134"/>
      <c r="C233" s="134"/>
      <c r="D233" s="135" t="s">
        <v>1015</v>
      </c>
      <c r="E233" s="134" t="s">
        <v>1849</v>
      </c>
      <c r="F233" s="134" t="s">
        <v>1821</v>
      </c>
      <c r="G233" s="134" t="s">
        <v>1298</v>
      </c>
      <c r="H233" s="134" t="s">
        <v>1014</v>
      </c>
      <c r="I233" s="134" t="s">
        <v>1908</v>
      </c>
      <c r="J233" s="135" t="s">
        <v>1015</v>
      </c>
      <c r="K233" s="134" t="s">
        <v>1708</v>
      </c>
      <c r="L233" s="134" t="s">
        <v>1852</v>
      </c>
      <c r="M233" s="134" t="s">
        <v>1909</v>
      </c>
      <c r="N233" s="134" t="s">
        <v>1854</v>
      </c>
      <c r="O233" s="134" t="s">
        <v>1711</v>
      </c>
      <c r="P233" s="134" t="s">
        <v>2530</v>
      </c>
      <c r="Q233" s="134" t="s">
        <v>2377</v>
      </c>
      <c r="R233" s="134" t="s">
        <v>1913</v>
      </c>
      <c r="S233" s="134" t="s">
        <v>1715</v>
      </c>
      <c r="T233" s="134" t="s">
        <v>1858</v>
      </c>
    </row>
    <row r="234" spans="1:20">
      <c r="A234" s="134" t="s">
        <v>1299</v>
      </c>
      <c r="B234" s="134"/>
      <c r="C234" s="134"/>
      <c r="D234" s="135" t="s">
        <v>1015</v>
      </c>
      <c r="E234" s="134" t="s">
        <v>1705</v>
      </c>
      <c r="F234" s="134" t="s">
        <v>2396</v>
      </c>
      <c r="G234" s="134" t="s">
        <v>1299</v>
      </c>
      <c r="H234" s="134" t="s">
        <v>1014</v>
      </c>
      <c r="I234" s="134" t="s">
        <v>2397</v>
      </c>
      <c r="J234" s="135" t="s">
        <v>1015</v>
      </c>
      <c r="K234" s="134" t="s">
        <v>1708</v>
      </c>
      <c r="L234" s="134" t="s">
        <v>1709</v>
      </c>
      <c r="M234" s="134" t="s">
        <v>2398</v>
      </c>
      <c r="N234" s="134" t="s">
        <v>1711</v>
      </c>
      <c r="O234" s="134" t="s">
        <v>1711</v>
      </c>
      <c r="P234" s="134" t="s">
        <v>2531</v>
      </c>
      <c r="Q234" s="134" t="s">
        <v>2532</v>
      </c>
      <c r="R234" s="134" t="s">
        <v>1714</v>
      </c>
      <c r="S234" s="134" t="s">
        <v>1715</v>
      </c>
      <c r="T234" s="135" t="s">
        <v>1015</v>
      </c>
    </row>
    <row r="235" spans="1:20">
      <c r="A235" s="134" t="s">
        <v>1300</v>
      </c>
      <c r="B235" s="134"/>
      <c r="C235" s="134"/>
      <c r="D235" s="135" t="s">
        <v>1015</v>
      </c>
      <c r="E235" s="134" t="s">
        <v>2533</v>
      </c>
      <c r="F235" s="134" t="s">
        <v>2534</v>
      </c>
      <c r="G235" s="134" t="s">
        <v>1300</v>
      </c>
      <c r="H235" s="134" t="s">
        <v>1014</v>
      </c>
      <c r="I235" s="134" t="s">
        <v>2535</v>
      </c>
      <c r="J235" s="135" t="s">
        <v>1015</v>
      </c>
      <c r="K235" s="134" t="s">
        <v>1708</v>
      </c>
      <c r="L235" s="134" t="s">
        <v>1738</v>
      </c>
      <c r="M235" s="134" t="s">
        <v>2536</v>
      </c>
      <c r="N235" s="134" t="s">
        <v>1711</v>
      </c>
      <c r="O235" s="134" t="s">
        <v>1711</v>
      </c>
      <c r="P235" s="134" t="s">
        <v>2537</v>
      </c>
      <c r="Q235" s="134" t="s">
        <v>2538</v>
      </c>
      <c r="R235" s="134" t="s">
        <v>2539</v>
      </c>
      <c r="S235" s="134" t="s">
        <v>1715</v>
      </c>
      <c r="T235" s="134" t="s">
        <v>2540</v>
      </c>
    </row>
    <row r="236" spans="1:20">
      <c r="A236" s="134" t="s">
        <v>1301</v>
      </c>
      <c r="B236" s="134"/>
      <c r="C236" s="134"/>
      <c r="D236" s="135" t="s">
        <v>1015</v>
      </c>
      <c r="E236" s="134" t="s">
        <v>1849</v>
      </c>
      <c r="F236" s="134" t="s">
        <v>1706</v>
      </c>
      <c r="G236" s="134" t="s">
        <v>1301</v>
      </c>
      <c r="H236" s="134" t="s">
        <v>1014</v>
      </c>
      <c r="I236" s="134" t="s">
        <v>2181</v>
      </c>
      <c r="J236" s="135" t="s">
        <v>1015</v>
      </c>
      <c r="K236" s="134" t="s">
        <v>1708</v>
      </c>
      <c r="L236" s="134" t="s">
        <v>1852</v>
      </c>
      <c r="M236" s="134" t="s">
        <v>2182</v>
      </c>
      <c r="N236" s="134" t="s">
        <v>1854</v>
      </c>
      <c r="O236" s="134" t="s">
        <v>1711</v>
      </c>
      <c r="P236" s="134" t="s">
        <v>2541</v>
      </c>
      <c r="Q236" s="134" t="s">
        <v>2542</v>
      </c>
      <c r="R236" s="134" t="s">
        <v>2185</v>
      </c>
      <c r="S236" s="134" t="s">
        <v>1715</v>
      </c>
      <c r="T236" s="134" t="s">
        <v>1858</v>
      </c>
    </row>
    <row r="237" spans="1:20">
      <c r="A237" s="134" t="s">
        <v>1302</v>
      </c>
      <c r="B237" s="134"/>
      <c r="C237" s="134"/>
      <c r="D237" s="135" t="s">
        <v>1015</v>
      </c>
      <c r="E237" s="134" t="s">
        <v>1849</v>
      </c>
      <c r="F237" s="134" t="s">
        <v>2396</v>
      </c>
      <c r="G237" s="134" t="s">
        <v>1302</v>
      </c>
      <c r="H237" s="134" t="s">
        <v>1014</v>
      </c>
      <c r="I237" s="134" t="s">
        <v>2543</v>
      </c>
      <c r="J237" s="135" t="s">
        <v>1015</v>
      </c>
      <c r="K237" s="134" t="s">
        <v>1708</v>
      </c>
      <c r="L237" s="134" t="s">
        <v>1852</v>
      </c>
      <c r="M237" s="134" t="s">
        <v>2544</v>
      </c>
      <c r="N237" s="134" t="s">
        <v>1854</v>
      </c>
      <c r="O237" s="134" t="s">
        <v>1711</v>
      </c>
      <c r="P237" s="134" t="s">
        <v>2545</v>
      </c>
      <c r="Q237" s="134" t="s">
        <v>2546</v>
      </c>
      <c r="R237" s="134" t="s">
        <v>2185</v>
      </c>
      <c r="S237" s="134" t="s">
        <v>1715</v>
      </c>
      <c r="T237" s="134" t="s">
        <v>1858</v>
      </c>
    </row>
    <row r="238" spans="1:20">
      <c r="A238" s="134" t="s">
        <v>1303</v>
      </c>
      <c r="B238" s="134"/>
      <c r="C238" s="134"/>
      <c r="D238" s="135" t="s">
        <v>1015</v>
      </c>
      <c r="E238" s="134" t="s">
        <v>1716</v>
      </c>
      <c r="F238" s="134" t="s">
        <v>1717</v>
      </c>
      <c r="G238" s="134" t="s">
        <v>1303</v>
      </c>
      <c r="H238" s="134" t="s">
        <v>1014</v>
      </c>
      <c r="I238" s="134" t="s">
        <v>1718</v>
      </c>
      <c r="J238" s="135" t="s">
        <v>1015</v>
      </c>
      <c r="K238" s="134" t="s">
        <v>1708</v>
      </c>
      <c r="L238" s="134" t="s">
        <v>1738</v>
      </c>
      <c r="M238" s="134" t="s">
        <v>1789</v>
      </c>
      <c r="N238" s="134" t="s">
        <v>1711</v>
      </c>
      <c r="O238" s="134" t="s">
        <v>1711</v>
      </c>
      <c r="P238" s="134" t="s">
        <v>2547</v>
      </c>
      <c r="Q238" s="134" t="s">
        <v>2548</v>
      </c>
      <c r="R238" s="134" t="s">
        <v>1792</v>
      </c>
      <c r="S238" s="134" t="s">
        <v>1715</v>
      </c>
      <c r="T238" s="135" t="s">
        <v>1015</v>
      </c>
    </row>
    <row r="239" spans="1:20">
      <c r="A239" s="134" t="s">
        <v>1304</v>
      </c>
      <c r="B239" s="134"/>
      <c r="C239" s="134"/>
      <c r="D239" s="135" t="s">
        <v>1015</v>
      </c>
      <c r="E239" s="134" t="s">
        <v>1716</v>
      </c>
      <c r="F239" s="134" t="s">
        <v>1717</v>
      </c>
      <c r="G239" s="134" t="s">
        <v>1304</v>
      </c>
      <c r="H239" s="134" t="s">
        <v>1014</v>
      </c>
      <c r="I239" s="134" t="s">
        <v>1718</v>
      </c>
      <c r="J239" s="135" t="s">
        <v>1015</v>
      </c>
      <c r="K239" s="134" t="s">
        <v>1708</v>
      </c>
      <c r="L239" s="134" t="s">
        <v>1738</v>
      </c>
      <c r="M239" s="134" t="s">
        <v>1789</v>
      </c>
      <c r="N239" s="134" t="s">
        <v>1711</v>
      </c>
      <c r="O239" s="134" t="s">
        <v>1711</v>
      </c>
      <c r="P239" s="134" t="s">
        <v>2549</v>
      </c>
      <c r="Q239" s="134" t="s">
        <v>2160</v>
      </c>
      <c r="R239" s="134" t="s">
        <v>1792</v>
      </c>
      <c r="S239" s="134" t="s">
        <v>1715</v>
      </c>
      <c r="T239" s="135" t="s">
        <v>1015</v>
      </c>
    </row>
    <row r="240" spans="1:20">
      <c r="A240" s="134" t="s">
        <v>1305</v>
      </c>
      <c r="B240" s="134"/>
      <c r="C240" s="134"/>
      <c r="D240" s="135" t="s">
        <v>1015</v>
      </c>
      <c r="E240" s="134" t="s">
        <v>2550</v>
      </c>
      <c r="F240" s="134" t="s">
        <v>2551</v>
      </c>
      <c r="G240" s="134" t="s">
        <v>1305</v>
      </c>
      <c r="H240" s="134" t="s">
        <v>1014</v>
      </c>
      <c r="I240" s="134" t="s">
        <v>2552</v>
      </c>
      <c r="J240" s="135" t="s">
        <v>1015</v>
      </c>
      <c r="K240" s="134" t="s">
        <v>1708</v>
      </c>
      <c r="L240" s="134" t="s">
        <v>1738</v>
      </c>
      <c r="M240" s="134" t="s">
        <v>2553</v>
      </c>
      <c r="N240" s="134" t="s">
        <v>1711</v>
      </c>
      <c r="O240" s="134" t="s">
        <v>1711</v>
      </c>
      <c r="P240" s="134" t="s">
        <v>2554</v>
      </c>
      <c r="Q240" s="134" t="s">
        <v>2555</v>
      </c>
      <c r="R240" s="134" t="s">
        <v>2556</v>
      </c>
      <c r="S240" s="134" t="s">
        <v>1715</v>
      </c>
      <c r="T240" s="135" t="s">
        <v>1015</v>
      </c>
    </row>
    <row r="241" spans="1:20">
      <c r="A241" s="134" t="s">
        <v>1306</v>
      </c>
      <c r="B241" s="134"/>
      <c r="C241" s="134"/>
      <c r="D241" s="135" t="s">
        <v>1015</v>
      </c>
      <c r="E241" s="134" t="s">
        <v>1849</v>
      </c>
      <c r="F241" s="134" t="s">
        <v>1821</v>
      </c>
      <c r="G241" s="134" t="s">
        <v>1306</v>
      </c>
      <c r="H241" s="134" t="s">
        <v>1014</v>
      </c>
      <c r="I241" s="134" t="s">
        <v>1908</v>
      </c>
      <c r="J241" s="135" t="s">
        <v>1015</v>
      </c>
      <c r="K241" s="134" t="s">
        <v>1708</v>
      </c>
      <c r="L241" s="134" t="s">
        <v>1852</v>
      </c>
      <c r="M241" s="134" t="s">
        <v>2557</v>
      </c>
      <c r="N241" s="134" t="s">
        <v>1910</v>
      </c>
      <c r="O241" s="134" t="s">
        <v>1711</v>
      </c>
      <c r="P241" s="134" t="s">
        <v>2558</v>
      </c>
      <c r="Q241" s="134" t="s">
        <v>2559</v>
      </c>
      <c r="R241" s="134" t="s">
        <v>1913</v>
      </c>
      <c r="S241" s="134" t="s">
        <v>1715</v>
      </c>
      <c r="T241" s="134" t="s">
        <v>1858</v>
      </c>
    </row>
    <row r="242" spans="1:20">
      <c r="A242" s="134" t="s">
        <v>1307</v>
      </c>
      <c r="B242" s="134"/>
      <c r="C242" s="134"/>
      <c r="D242" s="135" t="s">
        <v>1015</v>
      </c>
      <c r="E242" s="135" t="s">
        <v>1015</v>
      </c>
      <c r="F242" s="134" t="s">
        <v>1782</v>
      </c>
      <c r="G242" s="134" t="s">
        <v>1307</v>
      </c>
      <c r="H242" s="134" t="s">
        <v>1014</v>
      </c>
      <c r="I242" s="135" t="s">
        <v>1840</v>
      </c>
      <c r="J242" s="135" t="s">
        <v>1015</v>
      </c>
      <c r="K242" s="134" t="s">
        <v>1728</v>
      </c>
      <c r="L242" s="134" t="s">
        <v>1729</v>
      </c>
      <c r="M242" s="134" t="s">
        <v>1842</v>
      </c>
      <c r="N242" s="134" t="s">
        <v>2560</v>
      </c>
      <c r="O242" s="134" t="s">
        <v>1731</v>
      </c>
      <c r="P242" s="134" t="s">
        <v>2561</v>
      </c>
      <c r="Q242" s="134" t="s">
        <v>2562</v>
      </c>
      <c r="R242" s="134" t="s">
        <v>2563</v>
      </c>
      <c r="S242" s="134" t="s">
        <v>1715</v>
      </c>
      <c r="T242" s="135" t="s">
        <v>1015</v>
      </c>
    </row>
    <row r="243" spans="1:20">
      <c r="A243" s="134" t="s">
        <v>1308</v>
      </c>
      <c r="B243" s="134"/>
      <c r="C243" s="134"/>
      <c r="D243" s="135" t="s">
        <v>1015</v>
      </c>
      <c r="E243" s="135" t="s">
        <v>1015</v>
      </c>
      <c r="F243" s="134" t="s">
        <v>1782</v>
      </c>
      <c r="G243" s="134" t="s">
        <v>1308</v>
      </c>
      <c r="H243" s="134" t="s">
        <v>1014</v>
      </c>
      <c r="I243" s="135" t="s">
        <v>1840</v>
      </c>
      <c r="J243" s="135" t="s">
        <v>1015</v>
      </c>
      <c r="K243" s="134" t="s">
        <v>1728</v>
      </c>
      <c r="L243" s="134" t="s">
        <v>1729</v>
      </c>
      <c r="M243" s="134" t="s">
        <v>1842</v>
      </c>
      <c r="N243" s="134" t="s">
        <v>2560</v>
      </c>
      <c r="O243" s="134" t="s">
        <v>1731</v>
      </c>
      <c r="P243" s="134" t="s">
        <v>2564</v>
      </c>
      <c r="Q243" s="134" t="s">
        <v>2565</v>
      </c>
      <c r="R243" s="134" t="s">
        <v>2563</v>
      </c>
      <c r="S243" s="134" t="s">
        <v>1715</v>
      </c>
      <c r="T243" s="135" t="s">
        <v>1015</v>
      </c>
    </row>
    <row r="244" spans="1:20">
      <c r="A244" s="134" t="s">
        <v>1309</v>
      </c>
      <c r="B244" s="134"/>
      <c r="C244" s="134"/>
      <c r="D244" s="135" t="s">
        <v>1015</v>
      </c>
      <c r="E244" s="134" t="s">
        <v>2566</v>
      </c>
      <c r="F244" s="134" t="s">
        <v>1916</v>
      </c>
      <c r="G244" s="134" t="s">
        <v>1309</v>
      </c>
      <c r="H244" s="134" t="s">
        <v>1014</v>
      </c>
      <c r="I244" s="134" t="s">
        <v>2567</v>
      </c>
      <c r="J244" s="135" t="s">
        <v>1015</v>
      </c>
      <c r="K244" s="134" t="s">
        <v>1708</v>
      </c>
      <c r="L244" s="134" t="s">
        <v>2568</v>
      </c>
      <c r="M244" s="134" t="s">
        <v>2569</v>
      </c>
      <c r="N244" s="134" t="s">
        <v>2570</v>
      </c>
      <c r="O244" s="134" t="s">
        <v>1711</v>
      </c>
      <c r="P244" s="134" t="s">
        <v>2571</v>
      </c>
      <c r="Q244" s="134" t="s">
        <v>2572</v>
      </c>
      <c r="R244" s="134" t="s">
        <v>2573</v>
      </c>
      <c r="S244" s="134" t="s">
        <v>1715</v>
      </c>
      <c r="T244" s="135" t="s">
        <v>1015</v>
      </c>
    </row>
    <row r="245" spans="1:20">
      <c r="A245" s="134" t="s">
        <v>1310</v>
      </c>
      <c r="B245" s="134"/>
      <c r="C245" s="134"/>
      <c r="D245" s="135" t="s">
        <v>1015</v>
      </c>
      <c r="E245" s="134" t="s">
        <v>1756</v>
      </c>
      <c r="F245" s="134" t="s">
        <v>1717</v>
      </c>
      <c r="G245" s="134" t="s">
        <v>1310</v>
      </c>
      <c r="H245" s="134" t="s">
        <v>1014</v>
      </c>
      <c r="I245" s="134" t="s">
        <v>1757</v>
      </c>
      <c r="J245" s="135" t="s">
        <v>1015</v>
      </c>
      <c r="K245" s="134" t="s">
        <v>1708</v>
      </c>
      <c r="L245" s="134" t="s">
        <v>1738</v>
      </c>
      <c r="M245" s="134" t="s">
        <v>1758</v>
      </c>
      <c r="N245" s="134" t="s">
        <v>1711</v>
      </c>
      <c r="O245" s="134" t="s">
        <v>1711</v>
      </c>
      <c r="P245" s="134" t="s">
        <v>2574</v>
      </c>
      <c r="Q245" s="134" t="s">
        <v>2575</v>
      </c>
      <c r="R245" s="134" t="s">
        <v>1761</v>
      </c>
      <c r="S245" s="134" t="s">
        <v>1715</v>
      </c>
      <c r="T245" s="135" t="s">
        <v>1015</v>
      </c>
    </row>
    <row r="246" spans="1:20">
      <c r="A246" s="134" t="s">
        <v>1311</v>
      </c>
      <c r="B246" s="134"/>
      <c r="C246" s="134"/>
      <c r="D246" s="135" t="s">
        <v>1015</v>
      </c>
      <c r="E246" s="134" t="s">
        <v>1867</v>
      </c>
      <c r="F246" s="134" t="s">
        <v>2098</v>
      </c>
      <c r="G246" s="134" t="s">
        <v>1311</v>
      </c>
      <c r="H246" s="134" t="s">
        <v>1014</v>
      </c>
      <c r="I246" s="134" t="s">
        <v>2186</v>
      </c>
      <c r="J246" s="135" t="s">
        <v>1015</v>
      </c>
      <c r="K246" s="134" t="s">
        <v>1708</v>
      </c>
      <c r="L246" s="134" t="s">
        <v>2187</v>
      </c>
      <c r="M246" s="134" t="s">
        <v>2188</v>
      </c>
      <c r="N246" s="134" t="s">
        <v>2189</v>
      </c>
      <c r="O246" s="134" t="s">
        <v>1711</v>
      </c>
      <c r="P246" s="134" t="s">
        <v>2576</v>
      </c>
      <c r="Q246" s="134" t="s">
        <v>2577</v>
      </c>
      <c r="R246" s="134" t="s">
        <v>2192</v>
      </c>
      <c r="S246" s="134" t="s">
        <v>1715</v>
      </c>
      <c r="T246" s="135" t="s">
        <v>1015</v>
      </c>
    </row>
    <row r="247" spans="1:20">
      <c r="A247" s="134" t="s">
        <v>1312</v>
      </c>
      <c r="B247" s="134"/>
      <c r="C247" s="134"/>
      <c r="D247" s="135" t="s">
        <v>1015</v>
      </c>
      <c r="E247" s="134" t="s">
        <v>1716</v>
      </c>
      <c r="F247" s="134" t="s">
        <v>1717</v>
      </c>
      <c r="G247" s="134" t="s">
        <v>1312</v>
      </c>
      <c r="H247" s="134" t="s">
        <v>1014</v>
      </c>
      <c r="I247" s="134" t="s">
        <v>1718</v>
      </c>
      <c r="J247" s="135" t="s">
        <v>1015</v>
      </c>
      <c r="K247" s="134" t="s">
        <v>1708</v>
      </c>
      <c r="L247" s="134" t="s">
        <v>1738</v>
      </c>
      <c r="M247" s="134" t="s">
        <v>1789</v>
      </c>
      <c r="N247" s="134" t="s">
        <v>1711</v>
      </c>
      <c r="O247" s="134" t="s">
        <v>1711</v>
      </c>
      <c r="P247" s="134" t="s">
        <v>2578</v>
      </c>
      <c r="Q247" s="134" t="s">
        <v>2579</v>
      </c>
      <c r="R247" s="134" t="s">
        <v>1792</v>
      </c>
      <c r="S247" s="134" t="s">
        <v>1715</v>
      </c>
      <c r="T247" s="135" t="s">
        <v>1015</v>
      </c>
    </row>
    <row r="248" spans="1:20">
      <c r="A248" s="134" t="s">
        <v>1313</v>
      </c>
      <c r="B248" s="134"/>
      <c r="C248" s="134"/>
      <c r="D248" s="135" t="s">
        <v>1015</v>
      </c>
      <c r="E248" s="135" t="s">
        <v>1015</v>
      </c>
      <c r="F248" s="134" t="s">
        <v>1782</v>
      </c>
      <c r="G248" s="134" t="s">
        <v>1313</v>
      </c>
      <c r="H248" s="134" t="s">
        <v>1014</v>
      </c>
      <c r="I248" s="135" t="s">
        <v>1840</v>
      </c>
      <c r="J248" s="135" t="s">
        <v>1015</v>
      </c>
      <c r="K248" s="134" t="s">
        <v>1728</v>
      </c>
      <c r="L248" s="134" t="s">
        <v>1729</v>
      </c>
      <c r="M248" s="134" t="s">
        <v>1842</v>
      </c>
      <c r="N248" s="134" t="s">
        <v>2560</v>
      </c>
      <c r="O248" s="134" t="s">
        <v>1731</v>
      </c>
      <c r="P248" s="134" t="s">
        <v>2580</v>
      </c>
      <c r="Q248" s="134" t="s">
        <v>2581</v>
      </c>
      <c r="R248" s="134" t="s">
        <v>2563</v>
      </c>
      <c r="S248" s="134" t="s">
        <v>1715</v>
      </c>
      <c r="T248" s="135" t="s">
        <v>1015</v>
      </c>
    </row>
    <row r="249" spans="1:20">
      <c r="A249" s="134" t="s">
        <v>1314</v>
      </c>
      <c r="B249" s="134"/>
      <c r="C249" s="134"/>
      <c r="D249" s="135" t="s">
        <v>1015</v>
      </c>
      <c r="E249" s="134" t="s">
        <v>1716</v>
      </c>
      <c r="F249" s="134" t="s">
        <v>1717</v>
      </c>
      <c r="G249" s="134" t="s">
        <v>1314</v>
      </c>
      <c r="H249" s="134" t="s">
        <v>1014</v>
      </c>
      <c r="I249" s="134" t="s">
        <v>1718</v>
      </c>
      <c r="J249" s="135" t="s">
        <v>1015</v>
      </c>
      <c r="K249" s="134" t="s">
        <v>1708</v>
      </c>
      <c r="L249" s="134" t="s">
        <v>1738</v>
      </c>
      <c r="M249" s="134" t="s">
        <v>1789</v>
      </c>
      <c r="N249" s="134" t="s">
        <v>1711</v>
      </c>
      <c r="O249" s="134" t="s">
        <v>1711</v>
      </c>
      <c r="P249" s="134" t="s">
        <v>2582</v>
      </c>
      <c r="Q249" s="134" t="s">
        <v>2583</v>
      </c>
      <c r="R249" s="134" t="s">
        <v>1792</v>
      </c>
      <c r="S249" s="134" t="s">
        <v>1715</v>
      </c>
      <c r="T249" s="135" t="s">
        <v>1015</v>
      </c>
    </row>
    <row r="250" spans="1:20">
      <c r="A250" s="134" t="s">
        <v>1315</v>
      </c>
      <c r="B250" s="134"/>
      <c r="C250" s="134"/>
      <c r="D250" s="135" t="s">
        <v>1015</v>
      </c>
      <c r="E250" s="134" t="s">
        <v>2584</v>
      </c>
      <c r="F250" s="134" t="s">
        <v>1916</v>
      </c>
      <c r="G250" s="134" t="s">
        <v>1315</v>
      </c>
      <c r="H250" s="134" t="s">
        <v>1014</v>
      </c>
      <c r="I250" s="134" t="s">
        <v>2585</v>
      </c>
      <c r="J250" s="135" t="s">
        <v>1015</v>
      </c>
      <c r="K250" s="134" t="s">
        <v>1708</v>
      </c>
      <c r="L250" s="134" t="s">
        <v>1738</v>
      </c>
      <c r="M250" s="134" t="s">
        <v>2586</v>
      </c>
      <c r="N250" s="134" t="s">
        <v>1919</v>
      </c>
      <c r="O250" s="134" t="s">
        <v>1711</v>
      </c>
      <c r="P250" s="134" t="s">
        <v>2587</v>
      </c>
      <c r="Q250" s="134" t="s">
        <v>2588</v>
      </c>
      <c r="R250" s="134" t="s">
        <v>2589</v>
      </c>
      <c r="S250" s="134" t="s">
        <v>1715</v>
      </c>
      <c r="T250" s="135" t="s">
        <v>1015</v>
      </c>
    </row>
    <row r="251" spans="1:20">
      <c r="A251" s="134" t="s">
        <v>1316</v>
      </c>
      <c r="B251" s="134"/>
      <c r="C251" s="134"/>
      <c r="D251" s="135" t="s">
        <v>1015</v>
      </c>
      <c r="E251" s="134" t="s">
        <v>2584</v>
      </c>
      <c r="F251" s="134" t="s">
        <v>1916</v>
      </c>
      <c r="G251" s="134" t="s">
        <v>1316</v>
      </c>
      <c r="H251" s="134" t="s">
        <v>1014</v>
      </c>
      <c r="I251" s="134" t="s">
        <v>2585</v>
      </c>
      <c r="J251" s="135" t="s">
        <v>1015</v>
      </c>
      <c r="K251" s="134" t="s">
        <v>1708</v>
      </c>
      <c r="L251" s="134" t="s">
        <v>1738</v>
      </c>
      <c r="M251" s="134" t="s">
        <v>2586</v>
      </c>
      <c r="N251" s="134" t="s">
        <v>1919</v>
      </c>
      <c r="O251" s="134" t="s">
        <v>1711</v>
      </c>
      <c r="P251" s="134" t="s">
        <v>2590</v>
      </c>
      <c r="Q251" s="134" t="s">
        <v>2591</v>
      </c>
      <c r="R251" s="134" t="s">
        <v>2589</v>
      </c>
      <c r="S251" s="134" t="s">
        <v>1715</v>
      </c>
      <c r="T251" s="135" t="s">
        <v>1015</v>
      </c>
    </row>
    <row r="252" spans="1:20">
      <c r="A252" s="134" t="s">
        <v>1317</v>
      </c>
      <c r="B252" s="134"/>
      <c r="C252" s="134"/>
      <c r="D252" s="135" t="s">
        <v>1015</v>
      </c>
      <c r="E252" s="134" t="s">
        <v>1996</v>
      </c>
      <c r="F252" s="134" t="s">
        <v>1706</v>
      </c>
      <c r="G252" s="134" t="s">
        <v>1317</v>
      </c>
      <c r="H252" s="134" t="s">
        <v>1014</v>
      </c>
      <c r="I252" s="134" t="s">
        <v>1997</v>
      </c>
      <c r="J252" s="135" t="s">
        <v>1015</v>
      </c>
      <c r="K252" s="134" t="s">
        <v>1708</v>
      </c>
      <c r="L252" s="134" t="s">
        <v>1998</v>
      </c>
      <c r="M252" s="134" t="s">
        <v>1999</v>
      </c>
      <c r="N252" s="134" t="s">
        <v>2000</v>
      </c>
      <c r="O252" s="134" t="s">
        <v>1711</v>
      </c>
      <c r="P252" s="134" t="s">
        <v>2592</v>
      </c>
      <c r="Q252" s="134" t="s">
        <v>2593</v>
      </c>
      <c r="R252" s="134" t="s">
        <v>2003</v>
      </c>
      <c r="S252" s="134" t="s">
        <v>1715</v>
      </c>
      <c r="T252" s="135" t="s">
        <v>1015</v>
      </c>
    </row>
    <row r="253" spans="1:20">
      <c r="A253" s="134" t="s">
        <v>1318</v>
      </c>
      <c r="B253" s="134"/>
      <c r="C253" s="134"/>
      <c r="D253" s="135" t="s">
        <v>1015</v>
      </c>
      <c r="E253" s="134" t="s">
        <v>1859</v>
      </c>
      <c r="F253" s="134" t="s">
        <v>1706</v>
      </c>
      <c r="G253" s="134" t="s">
        <v>1318</v>
      </c>
      <c r="H253" s="134" t="s">
        <v>1014</v>
      </c>
      <c r="I253" s="134" t="s">
        <v>1933</v>
      </c>
      <c r="J253" s="135" t="s">
        <v>1015</v>
      </c>
      <c r="K253" s="134" t="s">
        <v>1708</v>
      </c>
      <c r="L253" s="134" t="s">
        <v>1934</v>
      </c>
      <c r="M253" s="134" t="s">
        <v>1935</v>
      </c>
      <c r="N253" s="134" t="s">
        <v>1936</v>
      </c>
      <c r="O253" s="134" t="s">
        <v>1711</v>
      </c>
      <c r="P253" s="134" t="s">
        <v>2594</v>
      </c>
      <c r="Q253" s="134" t="s">
        <v>2595</v>
      </c>
      <c r="R253" s="134" t="s">
        <v>1939</v>
      </c>
      <c r="S253" s="134" t="s">
        <v>1715</v>
      </c>
      <c r="T253" s="135" t="s">
        <v>1015</v>
      </c>
    </row>
    <row r="254" spans="1:20">
      <c r="A254" s="134" t="s">
        <v>1319</v>
      </c>
      <c r="B254" s="134"/>
      <c r="C254" s="134"/>
      <c r="D254" s="135" t="s">
        <v>1015</v>
      </c>
      <c r="E254" s="134" t="s">
        <v>1705</v>
      </c>
      <c r="F254" s="134" t="s">
        <v>1821</v>
      </c>
      <c r="G254" s="134" t="s">
        <v>1319</v>
      </c>
      <c r="H254" s="134" t="s">
        <v>1014</v>
      </c>
      <c r="I254" s="134" t="s">
        <v>2260</v>
      </c>
      <c r="J254" s="135" t="s">
        <v>1015</v>
      </c>
      <c r="K254" s="134" t="s">
        <v>1708</v>
      </c>
      <c r="L254" s="134" t="s">
        <v>2596</v>
      </c>
      <c r="M254" s="134" t="s">
        <v>2331</v>
      </c>
      <c r="N254" s="134" t="s">
        <v>2597</v>
      </c>
      <c r="O254" s="134" t="s">
        <v>1711</v>
      </c>
      <c r="P254" s="134" t="s">
        <v>2598</v>
      </c>
      <c r="Q254" s="134" t="s">
        <v>2599</v>
      </c>
      <c r="R254" s="134" t="s">
        <v>2334</v>
      </c>
      <c r="S254" s="134" t="s">
        <v>1715</v>
      </c>
      <c r="T254" s="135" t="s">
        <v>1015</v>
      </c>
    </row>
    <row r="255" spans="1:20">
      <c r="A255" s="134" t="s">
        <v>1320</v>
      </c>
      <c r="B255" s="134"/>
      <c r="C255" s="134"/>
      <c r="D255" s="135" t="s">
        <v>1015</v>
      </c>
      <c r="E255" s="134" t="s">
        <v>2566</v>
      </c>
      <c r="F255" s="134" t="s">
        <v>1916</v>
      </c>
      <c r="G255" s="134" t="s">
        <v>1320</v>
      </c>
      <c r="H255" s="134" t="s">
        <v>1014</v>
      </c>
      <c r="I255" s="134" t="s">
        <v>2567</v>
      </c>
      <c r="J255" s="135" t="s">
        <v>1015</v>
      </c>
      <c r="K255" s="134" t="s">
        <v>1708</v>
      </c>
      <c r="L255" s="134" t="s">
        <v>2568</v>
      </c>
      <c r="M255" s="134" t="s">
        <v>2569</v>
      </c>
      <c r="N255" s="134" t="s">
        <v>2570</v>
      </c>
      <c r="O255" s="134" t="s">
        <v>1711</v>
      </c>
      <c r="P255" s="134" t="s">
        <v>2600</v>
      </c>
      <c r="Q255" s="134" t="s">
        <v>2601</v>
      </c>
      <c r="R255" s="134" t="s">
        <v>2573</v>
      </c>
      <c r="S255" s="134" t="s">
        <v>1715</v>
      </c>
      <c r="T255" s="135" t="s">
        <v>1015</v>
      </c>
    </row>
    <row r="256" spans="1:20">
      <c r="A256" s="134" t="s">
        <v>1321</v>
      </c>
      <c r="B256" s="134"/>
      <c r="C256" s="134"/>
      <c r="D256" s="135" t="s">
        <v>1015</v>
      </c>
      <c r="E256" s="134" t="s">
        <v>2550</v>
      </c>
      <c r="F256" s="134" t="s">
        <v>2551</v>
      </c>
      <c r="G256" s="134" t="s">
        <v>1321</v>
      </c>
      <c r="H256" s="134" t="s">
        <v>1014</v>
      </c>
      <c r="I256" s="134" t="s">
        <v>2552</v>
      </c>
      <c r="J256" s="135" t="s">
        <v>1015</v>
      </c>
      <c r="K256" s="134" t="s">
        <v>1708</v>
      </c>
      <c r="L256" s="134" t="s">
        <v>1738</v>
      </c>
      <c r="M256" s="134" t="s">
        <v>2553</v>
      </c>
      <c r="N256" s="134" t="s">
        <v>1711</v>
      </c>
      <c r="O256" s="134" t="s">
        <v>1711</v>
      </c>
      <c r="P256" s="134" t="s">
        <v>2602</v>
      </c>
      <c r="Q256" s="134" t="s">
        <v>2603</v>
      </c>
      <c r="R256" s="134" t="s">
        <v>2556</v>
      </c>
      <c r="S256" s="134" t="s">
        <v>1715</v>
      </c>
      <c r="T256" s="135" t="s">
        <v>1015</v>
      </c>
    </row>
    <row r="257" spans="1:20">
      <c r="A257" s="134" t="s">
        <v>1322</v>
      </c>
      <c r="B257" s="134"/>
      <c r="C257" s="134"/>
      <c r="D257" s="135" t="s">
        <v>1015</v>
      </c>
      <c r="E257" s="134" t="s">
        <v>2566</v>
      </c>
      <c r="F257" s="134" t="s">
        <v>1916</v>
      </c>
      <c r="G257" s="134" t="s">
        <v>1322</v>
      </c>
      <c r="H257" s="134" t="s">
        <v>1014</v>
      </c>
      <c r="I257" s="134" t="s">
        <v>2567</v>
      </c>
      <c r="J257" s="135" t="s">
        <v>1015</v>
      </c>
      <c r="K257" s="134" t="s">
        <v>1708</v>
      </c>
      <c r="L257" s="134" t="s">
        <v>2568</v>
      </c>
      <c r="M257" s="134" t="s">
        <v>2569</v>
      </c>
      <c r="N257" s="134" t="s">
        <v>2570</v>
      </c>
      <c r="O257" s="134" t="s">
        <v>1711</v>
      </c>
      <c r="P257" s="134" t="s">
        <v>2604</v>
      </c>
      <c r="Q257" s="134" t="s">
        <v>2605</v>
      </c>
      <c r="R257" s="134" t="s">
        <v>2573</v>
      </c>
      <c r="S257" s="134" t="s">
        <v>1715</v>
      </c>
      <c r="T257" s="135" t="s">
        <v>1015</v>
      </c>
    </row>
    <row r="258" spans="1:20">
      <c r="A258" s="134" t="s">
        <v>1323</v>
      </c>
      <c r="B258" s="134"/>
      <c r="C258" s="134"/>
      <c r="D258" s="135" t="s">
        <v>1015</v>
      </c>
      <c r="E258" s="135" t="s">
        <v>1015</v>
      </c>
      <c r="F258" s="134" t="s">
        <v>1736</v>
      </c>
      <c r="G258" s="134" t="s">
        <v>1323</v>
      </c>
      <c r="H258" s="134" t="s">
        <v>1014</v>
      </c>
      <c r="I258" s="135" t="s">
        <v>2207</v>
      </c>
      <c r="J258" s="135" t="s">
        <v>1015</v>
      </c>
      <c r="K258" s="134" t="s">
        <v>1728</v>
      </c>
      <c r="L258" s="134" t="s">
        <v>1729</v>
      </c>
      <c r="M258" s="134" t="s">
        <v>2208</v>
      </c>
      <c r="N258" s="134" t="s">
        <v>2209</v>
      </c>
      <c r="O258" s="134" t="s">
        <v>1731</v>
      </c>
      <c r="P258" s="134" t="s">
        <v>2606</v>
      </c>
      <c r="Q258" s="134" t="s">
        <v>2393</v>
      </c>
      <c r="R258" s="134" t="s">
        <v>2212</v>
      </c>
      <c r="S258" s="134" t="s">
        <v>1715</v>
      </c>
      <c r="T258" s="135" t="s">
        <v>1015</v>
      </c>
    </row>
    <row r="259" spans="1:20">
      <c r="A259" s="134" t="s">
        <v>1324</v>
      </c>
      <c r="B259" s="134"/>
      <c r="C259" s="134"/>
      <c r="D259" s="135" t="s">
        <v>1015</v>
      </c>
      <c r="E259" s="134" t="s">
        <v>1867</v>
      </c>
      <c r="F259" s="134" t="s">
        <v>2098</v>
      </c>
      <c r="G259" s="134" t="s">
        <v>1324</v>
      </c>
      <c r="H259" s="134" t="s">
        <v>1014</v>
      </c>
      <c r="I259" s="134" t="s">
        <v>2186</v>
      </c>
      <c r="J259" s="135" t="s">
        <v>1015</v>
      </c>
      <c r="K259" s="134" t="s">
        <v>1708</v>
      </c>
      <c r="L259" s="134" t="s">
        <v>2187</v>
      </c>
      <c r="M259" s="134" t="s">
        <v>2188</v>
      </c>
      <c r="N259" s="134" t="s">
        <v>2189</v>
      </c>
      <c r="O259" s="134" t="s">
        <v>1711</v>
      </c>
      <c r="P259" s="134" t="s">
        <v>2607</v>
      </c>
      <c r="Q259" s="134" t="s">
        <v>2608</v>
      </c>
      <c r="R259" s="134" t="s">
        <v>2192</v>
      </c>
      <c r="S259" s="134" t="s">
        <v>1715</v>
      </c>
      <c r="T259" s="135" t="s">
        <v>1015</v>
      </c>
    </row>
    <row r="260" spans="1:20">
      <c r="A260" s="134" t="s">
        <v>1325</v>
      </c>
      <c r="B260" s="134"/>
      <c r="C260" s="134"/>
      <c r="D260" s="135" t="s">
        <v>1015</v>
      </c>
      <c r="E260" s="134" t="s">
        <v>1867</v>
      </c>
      <c r="F260" s="134" t="s">
        <v>2098</v>
      </c>
      <c r="G260" s="134" t="s">
        <v>1325</v>
      </c>
      <c r="H260" s="134" t="s">
        <v>1014</v>
      </c>
      <c r="I260" s="134" t="s">
        <v>2186</v>
      </c>
      <c r="J260" s="135" t="s">
        <v>1015</v>
      </c>
      <c r="K260" s="134" t="s">
        <v>1708</v>
      </c>
      <c r="L260" s="134" t="s">
        <v>2187</v>
      </c>
      <c r="M260" s="134" t="s">
        <v>2188</v>
      </c>
      <c r="N260" s="134" t="s">
        <v>2189</v>
      </c>
      <c r="O260" s="134" t="s">
        <v>1711</v>
      </c>
      <c r="P260" s="134" t="s">
        <v>2609</v>
      </c>
      <c r="Q260" s="134" t="s">
        <v>2577</v>
      </c>
      <c r="R260" s="134" t="s">
        <v>2192</v>
      </c>
      <c r="S260" s="134" t="s">
        <v>1715</v>
      </c>
      <c r="T260" s="135" t="s">
        <v>1015</v>
      </c>
    </row>
    <row r="261" spans="1:20">
      <c r="A261" s="134" t="s">
        <v>1326</v>
      </c>
      <c r="B261" s="134"/>
      <c r="C261" s="134"/>
      <c r="D261" s="135" t="s">
        <v>1015</v>
      </c>
      <c r="E261" s="134" t="s">
        <v>1705</v>
      </c>
      <c r="F261" s="134" t="s">
        <v>2105</v>
      </c>
      <c r="G261" s="134" t="s">
        <v>1326</v>
      </c>
      <c r="H261" s="134" t="s">
        <v>1014</v>
      </c>
      <c r="I261" s="134" t="s">
        <v>2610</v>
      </c>
      <c r="J261" s="135" t="s">
        <v>1015</v>
      </c>
      <c r="K261" s="134" t="s">
        <v>1708</v>
      </c>
      <c r="L261" s="134" t="s">
        <v>1709</v>
      </c>
      <c r="M261" s="134" t="s">
        <v>2611</v>
      </c>
      <c r="N261" s="134" t="s">
        <v>1711</v>
      </c>
      <c r="O261" s="134" t="s">
        <v>1711</v>
      </c>
      <c r="P261" s="134" t="s">
        <v>2612</v>
      </c>
      <c r="Q261" s="134" t="s">
        <v>2613</v>
      </c>
      <c r="R261" s="134" t="s">
        <v>2614</v>
      </c>
      <c r="S261" s="134" t="s">
        <v>1715</v>
      </c>
      <c r="T261" s="135" t="s">
        <v>1015</v>
      </c>
    </row>
    <row r="262" spans="1:20">
      <c r="A262" s="134" t="s">
        <v>1327</v>
      </c>
      <c r="B262" s="134"/>
      <c r="C262" s="134"/>
      <c r="D262" s="135" t="s">
        <v>1015</v>
      </c>
      <c r="E262" s="135" t="s">
        <v>1015</v>
      </c>
      <c r="F262" s="134" t="s">
        <v>1736</v>
      </c>
      <c r="G262" s="134" t="s">
        <v>1327</v>
      </c>
      <c r="H262" s="134" t="s">
        <v>1014</v>
      </c>
      <c r="I262" s="135" t="s">
        <v>2207</v>
      </c>
      <c r="J262" s="135" t="s">
        <v>1015</v>
      </c>
      <c r="K262" s="134" t="s">
        <v>1728</v>
      </c>
      <c r="L262" s="134" t="s">
        <v>1729</v>
      </c>
      <c r="M262" s="134" t="s">
        <v>2208</v>
      </c>
      <c r="N262" s="134" t="s">
        <v>2209</v>
      </c>
      <c r="O262" s="134" t="s">
        <v>1731</v>
      </c>
      <c r="P262" s="134" t="s">
        <v>2615</v>
      </c>
      <c r="Q262" s="134" t="s">
        <v>2211</v>
      </c>
      <c r="R262" s="134" t="s">
        <v>2212</v>
      </c>
      <c r="S262" s="134" t="s">
        <v>1715</v>
      </c>
      <c r="T262" s="135" t="s">
        <v>1015</v>
      </c>
    </row>
    <row r="263" spans="1:20">
      <c r="A263" s="134" t="s">
        <v>1328</v>
      </c>
      <c r="B263" s="134"/>
      <c r="C263" s="134"/>
      <c r="D263" s="135" t="s">
        <v>1015</v>
      </c>
      <c r="E263" s="134" t="s">
        <v>1996</v>
      </c>
      <c r="F263" s="134" t="s">
        <v>1706</v>
      </c>
      <c r="G263" s="134" t="s">
        <v>1328</v>
      </c>
      <c r="H263" s="134" t="s">
        <v>1014</v>
      </c>
      <c r="I263" s="134" t="s">
        <v>1997</v>
      </c>
      <c r="J263" s="135" t="s">
        <v>1015</v>
      </c>
      <c r="K263" s="134" t="s">
        <v>1708</v>
      </c>
      <c r="L263" s="134" t="s">
        <v>1998</v>
      </c>
      <c r="M263" s="134" t="s">
        <v>1999</v>
      </c>
      <c r="N263" s="134" t="s">
        <v>2616</v>
      </c>
      <c r="O263" s="134" t="s">
        <v>1711</v>
      </c>
      <c r="P263" s="134" t="s">
        <v>2617</v>
      </c>
      <c r="Q263" s="134" t="s">
        <v>2618</v>
      </c>
      <c r="R263" s="134" t="s">
        <v>2003</v>
      </c>
      <c r="S263" s="134" t="s">
        <v>1715</v>
      </c>
      <c r="T263" s="135" t="s">
        <v>1015</v>
      </c>
    </row>
    <row r="264" spans="1:20">
      <c r="A264" s="134" t="s">
        <v>1329</v>
      </c>
      <c r="B264" s="134"/>
      <c r="C264" s="134"/>
      <c r="D264" s="135" t="s">
        <v>1015</v>
      </c>
      <c r="E264" s="134" t="s">
        <v>1746</v>
      </c>
      <c r="F264" s="134" t="s">
        <v>1706</v>
      </c>
      <c r="G264" s="134" t="s">
        <v>1329</v>
      </c>
      <c r="H264" s="134" t="s">
        <v>1014</v>
      </c>
      <c r="I264" s="134" t="s">
        <v>1747</v>
      </c>
      <c r="J264" s="135" t="s">
        <v>1015</v>
      </c>
      <c r="K264" s="134" t="s">
        <v>1708</v>
      </c>
      <c r="L264" s="134" t="s">
        <v>1748</v>
      </c>
      <c r="M264" s="134" t="s">
        <v>1749</v>
      </c>
      <c r="N264" s="134" t="s">
        <v>1750</v>
      </c>
      <c r="O264" s="134" t="s">
        <v>1711</v>
      </c>
      <c r="P264" s="134" t="s">
        <v>2619</v>
      </c>
      <c r="Q264" s="134" t="s">
        <v>2620</v>
      </c>
      <c r="R264" s="134" t="s">
        <v>1753</v>
      </c>
      <c r="S264" s="134" t="s">
        <v>1715</v>
      </c>
      <c r="T264" s="135" t="s">
        <v>1015</v>
      </c>
    </row>
    <row r="265" spans="1:20">
      <c r="A265" s="134" t="s">
        <v>1330</v>
      </c>
      <c r="B265" s="134"/>
      <c r="C265" s="134"/>
      <c r="D265" s="135" t="s">
        <v>1015</v>
      </c>
      <c r="E265" s="134" t="s">
        <v>1716</v>
      </c>
      <c r="F265" s="134" t="s">
        <v>1717</v>
      </c>
      <c r="G265" s="134" t="s">
        <v>1330</v>
      </c>
      <c r="H265" s="134" t="s">
        <v>1014</v>
      </c>
      <c r="I265" s="134" t="s">
        <v>1718</v>
      </c>
      <c r="J265" s="135" t="s">
        <v>1015</v>
      </c>
      <c r="K265" s="134" t="s">
        <v>1708</v>
      </c>
      <c r="L265" s="134" t="s">
        <v>1774</v>
      </c>
      <c r="M265" s="134" t="s">
        <v>1789</v>
      </c>
      <c r="N265" s="134" t="s">
        <v>1960</v>
      </c>
      <c r="O265" s="134" t="s">
        <v>1711</v>
      </c>
      <c r="P265" s="134" t="s">
        <v>2621</v>
      </c>
      <c r="Q265" s="134" t="s">
        <v>2622</v>
      </c>
      <c r="R265" s="134" t="s">
        <v>1792</v>
      </c>
      <c r="S265" s="134" t="s">
        <v>1715</v>
      </c>
      <c r="T265" s="135" t="s">
        <v>1015</v>
      </c>
    </row>
    <row r="266" spans="1:20">
      <c r="A266" s="134" t="s">
        <v>1331</v>
      </c>
      <c r="B266" s="134"/>
      <c r="C266" s="134"/>
      <c r="D266" s="135" t="s">
        <v>1015</v>
      </c>
      <c r="E266" s="134" t="s">
        <v>2623</v>
      </c>
      <c r="F266" s="134" t="s">
        <v>2447</v>
      </c>
      <c r="G266" s="134" t="s">
        <v>1331</v>
      </c>
      <c r="H266" s="134" t="s">
        <v>1014</v>
      </c>
      <c r="I266" s="134" t="s">
        <v>2624</v>
      </c>
      <c r="J266" s="135" t="s">
        <v>1015</v>
      </c>
      <c r="K266" s="134" t="s">
        <v>1708</v>
      </c>
      <c r="L266" s="134" t="s">
        <v>1738</v>
      </c>
      <c r="M266" s="134" t="s">
        <v>2625</v>
      </c>
      <c r="N266" s="134" t="s">
        <v>1711</v>
      </c>
      <c r="O266" s="134" t="s">
        <v>1711</v>
      </c>
      <c r="P266" s="134" t="s">
        <v>2626</v>
      </c>
      <c r="Q266" s="134" t="s">
        <v>2627</v>
      </c>
      <c r="R266" s="134" t="s">
        <v>2628</v>
      </c>
      <c r="S266" s="134" t="s">
        <v>1715</v>
      </c>
      <c r="T266" s="134" t="s">
        <v>2629</v>
      </c>
    </row>
    <row r="267" spans="1:20">
      <c r="A267" s="134" t="s">
        <v>1332</v>
      </c>
      <c r="B267" s="134"/>
      <c r="C267" s="134"/>
      <c r="D267" s="135" t="s">
        <v>1015</v>
      </c>
      <c r="E267" s="134" t="s">
        <v>1849</v>
      </c>
      <c r="F267" s="134" t="s">
        <v>1850</v>
      </c>
      <c r="G267" s="134" t="s">
        <v>1332</v>
      </c>
      <c r="H267" s="134" t="s">
        <v>1014</v>
      </c>
      <c r="I267" s="134" t="s">
        <v>1851</v>
      </c>
      <c r="J267" s="135" t="s">
        <v>1015</v>
      </c>
      <c r="K267" s="134" t="s">
        <v>1708</v>
      </c>
      <c r="L267" s="134" t="s">
        <v>1852</v>
      </c>
      <c r="M267" s="134" t="s">
        <v>1853</v>
      </c>
      <c r="N267" s="134" t="s">
        <v>1854</v>
      </c>
      <c r="O267" s="134" t="s">
        <v>1711</v>
      </c>
      <c r="P267" s="134" t="s">
        <v>2630</v>
      </c>
      <c r="Q267" s="134" t="s">
        <v>2631</v>
      </c>
      <c r="R267" s="134" t="s">
        <v>1857</v>
      </c>
      <c r="S267" s="134" t="s">
        <v>1715</v>
      </c>
      <c r="T267" s="134" t="s">
        <v>1858</v>
      </c>
    </row>
    <row r="268" spans="1:20">
      <c r="A268" s="134" t="s">
        <v>1333</v>
      </c>
      <c r="B268" s="134"/>
      <c r="C268" s="134"/>
      <c r="D268" s="135" t="s">
        <v>1015</v>
      </c>
      <c r="E268" s="134" t="s">
        <v>1859</v>
      </c>
      <c r="F268" s="134" t="s">
        <v>1706</v>
      </c>
      <c r="G268" s="134" t="s">
        <v>1333</v>
      </c>
      <c r="H268" s="134" t="s">
        <v>1014</v>
      </c>
      <c r="I268" s="134" t="s">
        <v>1933</v>
      </c>
      <c r="J268" s="135" t="s">
        <v>1015</v>
      </c>
      <c r="K268" s="134" t="s">
        <v>1708</v>
      </c>
      <c r="L268" s="134" t="s">
        <v>1934</v>
      </c>
      <c r="M268" s="134" t="s">
        <v>1935</v>
      </c>
      <c r="N268" s="134" t="s">
        <v>1936</v>
      </c>
      <c r="O268" s="134" t="s">
        <v>1711</v>
      </c>
      <c r="P268" s="134" t="s">
        <v>2632</v>
      </c>
      <c r="Q268" s="134" t="s">
        <v>2633</v>
      </c>
      <c r="R268" s="134" t="s">
        <v>1939</v>
      </c>
      <c r="S268" s="134" t="s">
        <v>1715</v>
      </c>
      <c r="T268" s="135" t="s">
        <v>1015</v>
      </c>
    </row>
    <row r="269" spans="1:20">
      <c r="A269" s="134" t="s">
        <v>1334</v>
      </c>
      <c r="B269" s="134"/>
      <c r="C269" s="134"/>
      <c r="D269" s="135" t="s">
        <v>1015</v>
      </c>
      <c r="E269" s="134" t="s">
        <v>1716</v>
      </c>
      <c r="F269" s="134" t="s">
        <v>1717</v>
      </c>
      <c r="G269" s="134" t="s">
        <v>1334</v>
      </c>
      <c r="H269" s="134" t="s">
        <v>1014</v>
      </c>
      <c r="I269" s="134" t="s">
        <v>1718</v>
      </c>
      <c r="J269" s="135" t="s">
        <v>1015</v>
      </c>
      <c r="K269" s="134" t="s">
        <v>1708</v>
      </c>
      <c r="L269" s="134" t="s">
        <v>1738</v>
      </c>
      <c r="M269" s="134" t="s">
        <v>1789</v>
      </c>
      <c r="N269" s="134" t="s">
        <v>1711</v>
      </c>
      <c r="O269" s="134" t="s">
        <v>1711</v>
      </c>
      <c r="P269" s="134" t="s">
        <v>2634</v>
      </c>
      <c r="Q269" s="134" t="s">
        <v>2635</v>
      </c>
      <c r="R269" s="134" t="s">
        <v>1792</v>
      </c>
      <c r="S269" s="134" t="s">
        <v>1715</v>
      </c>
      <c r="T269" s="135" t="s">
        <v>1015</v>
      </c>
    </row>
    <row r="270" spans="1:20">
      <c r="A270" s="134" t="s">
        <v>1335</v>
      </c>
      <c r="B270" s="134"/>
      <c r="C270" s="134"/>
      <c r="D270" s="135" t="s">
        <v>1015</v>
      </c>
      <c r="E270" s="134" t="s">
        <v>1716</v>
      </c>
      <c r="F270" s="134" t="s">
        <v>1717</v>
      </c>
      <c r="G270" s="134" t="s">
        <v>1335</v>
      </c>
      <c r="H270" s="134" t="s">
        <v>1014</v>
      </c>
      <c r="I270" s="134" t="s">
        <v>1718</v>
      </c>
      <c r="J270" s="135" t="s">
        <v>1015</v>
      </c>
      <c r="K270" s="134" t="s">
        <v>1708</v>
      </c>
      <c r="L270" s="134" t="s">
        <v>1738</v>
      </c>
      <c r="M270" s="134" t="s">
        <v>1789</v>
      </c>
      <c r="N270" s="134" t="s">
        <v>1711</v>
      </c>
      <c r="O270" s="134" t="s">
        <v>1711</v>
      </c>
      <c r="P270" s="134" t="s">
        <v>2636</v>
      </c>
      <c r="Q270" s="134" t="s">
        <v>2635</v>
      </c>
      <c r="R270" s="134" t="s">
        <v>1792</v>
      </c>
      <c r="S270" s="134" t="s">
        <v>1715</v>
      </c>
      <c r="T270" s="135" t="s">
        <v>1015</v>
      </c>
    </row>
    <row r="271" spans="1:20">
      <c r="A271" s="134" t="s">
        <v>1336</v>
      </c>
      <c r="B271" s="134"/>
      <c r="C271" s="134"/>
      <c r="D271" s="135" t="s">
        <v>1015</v>
      </c>
      <c r="E271" s="134" t="s">
        <v>1746</v>
      </c>
      <c r="F271" s="134" t="s">
        <v>1706</v>
      </c>
      <c r="G271" s="134" t="s">
        <v>1336</v>
      </c>
      <c r="H271" s="134" t="s">
        <v>1014</v>
      </c>
      <c r="I271" s="134" t="s">
        <v>1747</v>
      </c>
      <c r="J271" s="135" t="s">
        <v>1015</v>
      </c>
      <c r="K271" s="134" t="s">
        <v>1708</v>
      </c>
      <c r="L271" s="134" t="s">
        <v>1748</v>
      </c>
      <c r="M271" s="134" t="s">
        <v>1749</v>
      </c>
      <c r="N271" s="134" t="s">
        <v>1750</v>
      </c>
      <c r="O271" s="134" t="s">
        <v>1711</v>
      </c>
      <c r="P271" s="134" t="s">
        <v>2637</v>
      </c>
      <c r="Q271" s="134" t="s">
        <v>2638</v>
      </c>
      <c r="R271" s="134" t="s">
        <v>1753</v>
      </c>
      <c r="S271" s="134" t="s">
        <v>1715</v>
      </c>
      <c r="T271" s="135" t="s">
        <v>1015</v>
      </c>
    </row>
    <row r="272" spans="1:20">
      <c r="A272" s="134" t="s">
        <v>1337</v>
      </c>
      <c r="B272" s="134"/>
      <c r="C272" s="134"/>
      <c r="D272" s="135" t="s">
        <v>1015</v>
      </c>
      <c r="E272" s="134" t="s">
        <v>1746</v>
      </c>
      <c r="F272" s="134" t="s">
        <v>1706</v>
      </c>
      <c r="G272" s="134" t="s">
        <v>1337</v>
      </c>
      <c r="H272" s="134" t="s">
        <v>1014</v>
      </c>
      <c r="I272" s="134" t="s">
        <v>1747</v>
      </c>
      <c r="J272" s="135" t="s">
        <v>1015</v>
      </c>
      <c r="K272" s="134" t="s">
        <v>1708</v>
      </c>
      <c r="L272" s="134" t="s">
        <v>1748</v>
      </c>
      <c r="M272" s="134" t="s">
        <v>1749</v>
      </c>
      <c r="N272" s="134" t="s">
        <v>1750</v>
      </c>
      <c r="O272" s="134" t="s">
        <v>1711</v>
      </c>
      <c r="P272" s="134" t="s">
        <v>2639</v>
      </c>
      <c r="Q272" s="134" t="s">
        <v>2640</v>
      </c>
      <c r="R272" s="134" t="s">
        <v>1753</v>
      </c>
      <c r="S272" s="134" t="s">
        <v>1715</v>
      </c>
      <c r="T272" s="135" t="s">
        <v>1015</v>
      </c>
    </row>
    <row r="273" spans="1:20">
      <c r="A273" s="134" t="s">
        <v>1338</v>
      </c>
      <c r="B273" s="134"/>
      <c r="C273" s="134"/>
      <c r="D273" s="135" t="s">
        <v>1015</v>
      </c>
      <c r="E273" s="134" t="s">
        <v>2097</v>
      </c>
      <c r="F273" s="134" t="s">
        <v>2098</v>
      </c>
      <c r="G273" s="134" t="s">
        <v>1338</v>
      </c>
      <c r="H273" s="134" t="s">
        <v>1014</v>
      </c>
      <c r="I273" s="134" t="s">
        <v>2099</v>
      </c>
      <c r="J273" s="135" t="s">
        <v>1015</v>
      </c>
      <c r="K273" s="134" t="s">
        <v>1708</v>
      </c>
      <c r="L273" s="134" t="s">
        <v>1738</v>
      </c>
      <c r="M273" s="134" t="s">
        <v>2100</v>
      </c>
      <c r="N273" s="134" t="s">
        <v>1711</v>
      </c>
      <c r="O273" s="134" t="s">
        <v>1711</v>
      </c>
      <c r="P273" s="134" t="s">
        <v>2641</v>
      </c>
      <c r="Q273" s="134" t="s">
        <v>2642</v>
      </c>
      <c r="R273" s="134" t="s">
        <v>2103</v>
      </c>
      <c r="S273" s="134" t="s">
        <v>1715</v>
      </c>
      <c r="T273" s="135" t="s">
        <v>1015</v>
      </c>
    </row>
    <row r="274" spans="1:20">
      <c r="A274" s="134" t="s">
        <v>1339</v>
      </c>
      <c r="B274" s="134"/>
      <c r="C274" s="134"/>
      <c r="D274" s="135" t="s">
        <v>1015</v>
      </c>
      <c r="E274" s="134" t="s">
        <v>1771</v>
      </c>
      <c r="F274" s="134" t="s">
        <v>1772</v>
      </c>
      <c r="G274" s="134" t="s">
        <v>1339</v>
      </c>
      <c r="H274" s="134" t="s">
        <v>1014</v>
      </c>
      <c r="I274" s="134" t="s">
        <v>1773</v>
      </c>
      <c r="J274" s="135" t="s">
        <v>1015</v>
      </c>
      <c r="K274" s="134" t="s">
        <v>1708</v>
      </c>
      <c r="L274" s="134" t="s">
        <v>1738</v>
      </c>
      <c r="M274" s="134" t="s">
        <v>2149</v>
      </c>
      <c r="N274" s="134" t="s">
        <v>1711</v>
      </c>
      <c r="O274" s="134" t="s">
        <v>1711</v>
      </c>
      <c r="P274" s="134" t="s">
        <v>2643</v>
      </c>
      <c r="Q274" s="134" t="s">
        <v>2644</v>
      </c>
      <c r="R274" s="134" t="s">
        <v>2152</v>
      </c>
      <c r="S274" s="134" t="s">
        <v>1715</v>
      </c>
      <c r="T274" s="135" t="s">
        <v>1015</v>
      </c>
    </row>
    <row r="275" spans="1:20">
      <c r="A275" s="134" t="s">
        <v>1340</v>
      </c>
      <c r="B275" s="134"/>
      <c r="C275" s="134"/>
      <c r="D275" s="135" t="s">
        <v>1015</v>
      </c>
      <c r="E275" s="135" t="s">
        <v>1015</v>
      </c>
      <c r="F275" s="134" t="s">
        <v>1736</v>
      </c>
      <c r="G275" s="134" t="s">
        <v>1340</v>
      </c>
      <c r="H275" s="134" t="s">
        <v>1014</v>
      </c>
      <c r="I275" s="135" t="s">
        <v>2207</v>
      </c>
      <c r="J275" s="135" t="s">
        <v>1015</v>
      </c>
      <c r="K275" s="134" t="s">
        <v>1728</v>
      </c>
      <c r="L275" s="134" t="s">
        <v>1729</v>
      </c>
      <c r="M275" s="134" t="s">
        <v>2208</v>
      </c>
      <c r="N275" s="134" t="s">
        <v>2209</v>
      </c>
      <c r="O275" s="134" t="s">
        <v>1731</v>
      </c>
      <c r="P275" s="134" t="s">
        <v>2645</v>
      </c>
      <c r="Q275" s="134" t="s">
        <v>2393</v>
      </c>
      <c r="R275" s="134" t="s">
        <v>2212</v>
      </c>
      <c r="S275" s="134" t="s">
        <v>1715</v>
      </c>
      <c r="T275" s="135" t="s">
        <v>1015</v>
      </c>
    </row>
    <row r="276" spans="1:20">
      <c r="A276" s="134" t="s">
        <v>1341</v>
      </c>
      <c r="B276" s="134"/>
      <c r="C276" s="134"/>
      <c r="D276" s="135" t="s">
        <v>1015</v>
      </c>
      <c r="E276" s="135" t="s">
        <v>1015</v>
      </c>
      <c r="F276" s="134" t="s">
        <v>2646</v>
      </c>
      <c r="G276" s="134" t="s">
        <v>1341</v>
      </c>
      <c r="H276" s="134" t="s">
        <v>1014</v>
      </c>
      <c r="I276" s="135" t="s">
        <v>2647</v>
      </c>
      <c r="J276" s="135" t="s">
        <v>1015</v>
      </c>
      <c r="K276" s="134" t="s">
        <v>1728</v>
      </c>
      <c r="L276" s="134" t="s">
        <v>1729</v>
      </c>
      <c r="M276" s="134" t="s">
        <v>2648</v>
      </c>
      <c r="N276" s="134" t="s">
        <v>2497</v>
      </c>
      <c r="O276" s="134" t="s">
        <v>1731</v>
      </c>
      <c r="P276" s="134" t="s">
        <v>2649</v>
      </c>
      <c r="Q276" s="134" t="s">
        <v>2650</v>
      </c>
      <c r="R276" s="134" t="s">
        <v>2500</v>
      </c>
      <c r="S276" s="134" t="s">
        <v>1715</v>
      </c>
      <c r="T276" s="135" t="s">
        <v>1015</v>
      </c>
    </row>
    <row r="277" spans="1:20">
      <c r="A277" s="134" t="s">
        <v>1342</v>
      </c>
      <c r="B277" s="134"/>
      <c r="C277" s="134"/>
      <c r="D277" s="135" t="s">
        <v>1015</v>
      </c>
      <c r="E277" s="134" t="s">
        <v>1849</v>
      </c>
      <c r="F277" s="134" t="s">
        <v>1821</v>
      </c>
      <c r="G277" s="134" t="s">
        <v>1342</v>
      </c>
      <c r="H277" s="134" t="s">
        <v>1014</v>
      </c>
      <c r="I277" s="134" t="s">
        <v>1908</v>
      </c>
      <c r="J277" s="135" t="s">
        <v>1015</v>
      </c>
      <c r="K277" s="134" t="s">
        <v>1708</v>
      </c>
      <c r="L277" s="134" t="s">
        <v>1852</v>
      </c>
      <c r="M277" s="134" t="s">
        <v>1909</v>
      </c>
      <c r="N277" s="134" t="s">
        <v>1854</v>
      </c>
      <c r="O277" s="134" t="s">
        <v>1711</v>
      </c>
      <c r="P277" s="134" t="s">
        <v>2651</v>
      </c>
      <c r="Q277" s="134" t="s">
        <v>2391</v>
      </c>
      <c r="R277" s="134" t="s">
        <v>1913</v>
      </c>
      <c r="S277" s="134" t="s">
        <v>1715</v>
      </c>
      <c r="T277" s="134" t="s">
        <v>1858</v>
      </c>
    </row>
    <row r="278" spans="1:20">
      <c r="A278" s="134" t="s">
        <v>1343</v>
      </c>
      <c r="B278" s="134"/>
      <c r="C278" s="134"/>
      <c r="D278" s="135" t="s">
        <v>1015</v>
      </c>
      <c r="E278" s="134" t="s">
        <v>1849</v>
      </c>
      <c r="F278" s="134" t="s">
        <v>1821</v>
      </c>
      <c r="G278" s="134" t="s">
        <v>1343</v>
      </c>
      <c r="H278" s="134" t="s">
        <v>1014</v>
      </c>
      <c r="I278" s="134" t="s">
        <v>1908</v>
      </c>
      <c r="J278" s="135" t="s">
        <v>1015</v>
      </c>
      <c r="K278" s="134" t="s">
        <v>1708</v>
      </c>
      <c r="L278" s="134" t="s">
        <v>1852</v>
      </c>
      <c r="M278" s="134" t="s">
        <v>1909</v>
      </c>
      <c r="N278" s="134" t="s">
        <v>1854</v>
      </c>
      <c r="O278" s="134" t="s">
        <v>1711</v>
      </c>
      <c r="P278" s="134" t="s">
        <v>2652</v>
      </c>
      <c r="Q278" s="134" t="s">
        <v>2387</v>
      </c>
      <c r="R278" s="134" t="s">
        <v>1913</v>
      </c>
      <c r="S278" s="134" t="s">
        <v>1715</v>
      </c>
      <c r="T278" s="134" t="s">
        <v>1858</v>
      </c>
    </row>
    <row r="279" spans="1:20">
      <c r="A279" s="134" t="s">
        <v>1344</v>
      </c>
      <c r="B279" s="134"/>
      <c r="C279" s="134"/>
      <c r="D279" s="135" t="s">
        <v>1015</v>
      </c>
      <c r="E279" s="134" t="s">
        <v>1746</v>
      </c>
      <c r="F279" s="134" t="s">
        <v>1706</v>
      </c>
      <c r="G279" s="134" t="s">
        <v>1344</v>
      </c>
      <c r="H279" s="134" t="s">
        <v>1014</v>
      </c>
      <c r="I279" s="134" t="s">
        <v>1747</v>
      </c>
      <c r="J279" s="135" t="s">
        <v>1015</v>
      </c>
      <c r="K279" s="134" t="s">
        <v>1708</v>
      </c>
      <c r="L279" s="134" t="s">
        <v>1748</v>
      </c>
      <c r="M279" s="134" t="s">
        <v>1749</v>
      </c>
      <c r="N279" s="134" t="s">
        <v>1750</v>
      </c>
      <c r="O279" s="134" t="s">
        <v>1711</v>
      </c>
      <c r="P279" s="134" t="s">
        <v>2653</v>
      </c>
      <c r="Q279" s="134" t="s">
        <v>2654</v>
      </c>
      <c r="R279" s="134" t="s">
        <v>1753</v>
      </c>
      <c r="S279" s="134" t="s">
        <v>1715</v>
      </c>
      <c r="T279" s="135" t="s">
        <v>1015</v>
      </c>
    </row>
    <row r="280" spans="1:20">
      <c r="A280" s="134" t="s">
        <v>1345</v>
      </c>
      <c r="B280" s="134"/>
      <c r="C280" s="134"/>
      <c r="D280" s="135" t="s">
        <v>1015</v>
      </c>
      <c r="E280" s="134" t="s">
        <v>1746</v>
      </c>
      <c r="F280" s="134" t="s">
        <v>1706</v>
      </c>
      <c r="G280" s="134" t="s">
        <v>1345</v>
      </c>
      <c r="H280" s="134" t="s">
        <v>1014</v>
      </c>
      <c r="I280" s="134" t="s">
        <v>1747</v>
      </c>
      <c r="J280" s="135" t="s">
        <v>1015</v>
      </c>
      <c r="K280" s="134" t="s">
        <v>1708</v>
      </c>
      <c r="L280" s="134" t="s">
        <v>1748</v>
      </c>
      <c r="M280" s="134" t="s">
        <v>1749</v>
      </c>
      <c r="N280" s="134" t="s">
        <v>1750</v>
      </c>
      <c r="O280" s="134" t="s">
        <v>1711</v>
      </c>
      <c r="P280" s="134" t="s">
        <v>2655</v>
      </c>
      <c r="Q280" s="134" t="s">
        <v>2640</v>
      </c>
      <c r="R280" s="134" t="s">
        <v>1753</v>
      </c>
      <c r="S280" s="134" t="s">
        <v>1715</v>
      </c>
      <c r="T280" s="135" t="s">
        <v>1015</v>
      </c>
    </row>
    <row r="281" spans="1:20">
      <c r="A281" s="134" t="s">
        <v>1346</v>
      </c>
      <c r="B281" s="134"/>
      <c r="C281" s="134"/>
      <c r="D281" s="135" t="s">
        <v>1015</v>
      </c>
      <c r="E281" s="134" t="s">
        <v>1746</v>
      </c>
      <c r="F281" s="134" t="s">
        <v>1706</v>
      </c>
      <c r="G281" s="134" t="s">
        <v>1346</v>
      </c>
      <c r="H281" s="134" t="s">
        <v>1014</v>
      </c>
      <c r="I281" s="134" t="s">
        <v>1747</v>
      </c>
      <c r="J281" s="135" t="s">
        <v>1015</v>
      </c>
      <c r="K281" s="134" t="s">
        <v>1708</v>
      </c>
      <c r="L281" s="134" t="s">
        <v>1748</v>
      </c>
      <c r="M281" s="134" t="s">
        <v>1749</v>
      </c>
      <c r="N281" s="134" t="s">
        <v>1750</v>
      </c>
      <c r="O281" s="134" t="s">
        <v>1711</v>
      </c>
      <c r="P281" s="134" t="s">
        <v>2656</v>
      </c>
      <c r="Q281" s="134" t="s">
        <v>2657</v>
      </c>
      <c r="R281" s="134" t="s">
        <v>1753</v>
      </c>
      <c r="S281" s="134" t="s">
        <v>1715</v>
      </c>
      <c r="T281" s="135" t="s">
        <v>1015</v>
      </c>
    </row>
    <row r="282" spans="1:20">
      <c r="A282" s="134" t="s">
        <v>1347</v>
      </c>
      <c r="B282" s="134"/>
      <c r="C282" s="134"/>
      <c r="D282" s="135" t="s">
        <v>1015</v>
      </c>
      <c r="E282" s="134" t="s">
        <v>2301</v>
      </c>
      <c r="F282" s="134" t="s">
        <v>1706</v>
      </c>
      <c r="G282" s="134" t="s">
        <v>1347</v>
      </c>
      <c r="H282" s="134" t="s">
        <v>1014</v>
      </c>
      <c r="I282" s="134" t="s">
        <v>2658</v>
      </c>
      <c r="J282" s="135" t="s">
        <v>1015</v>
      </c>
      <c r="K282" s="134" t="s">
        <v>1708</v>
      </c>
      <c r="L282" s="134" t="s">
        <v>1738</v>
      </c>
      <c r="M282" s="134" t="s">
        <v>2659</v>
      </c>
      <c r="N282" s="134" t="s">
        <v>1711</v>
      </c>
      <c r="O282" s="134" t="s">
        <v>1711</v>
      </c>
      <c r="P282" s="134" t="s">
        <v>2660</v>
      </c>
      <c r="Q282" s="134" t="s">
        <v>2661</v>
      </c>
      <c r="R282" s="134" t="s">
        <v>2662</v>
      </c>
      <c r="S282" s="134" t="s">
        <v>1715</v>
      </c>
      <c r="T282" s="134" t="s">
        <v>2307</v>
      </c>
    </row>
    <row r="283" spans="1:20">
      <c r="A283" s="134" t="s">
        <v>1348</v>
      </c>
      <c r="B283" s="134"/>
      <c r="C283" s="134"/>
      <c r="D283" s="135" t="s">
        <v>1015</v>
      </c>
      <c r="E283" s="134" t="s">
        <v>1746</v>
      </c>
      <c r="F283" s="134" t="s">
        <v>1706</v>
      </c>
      <c r="G283" s="134" t="s">
        <v>1348</v>
      </c>
      <c r="H283" s="134" t="s">
        <v>1014</v>
      </c>
      <c r="I283" s="134" t="s">
        <v>1747</v>
      </c>
      <c r="J283" s="135" t="s">
        <v>1015</v>
      </c>
      <c r="K283" s="134" t="s">
        <v>1708</v>
      </c>
      <c r="L283" s="134" t="s">
        <v>1748</v>
      </c>
      <c r="M283" s="134" t="s">
        <v>1749</v>
      </c>
      <c r="N283" s="134" t="s">
        <v>1750</v>
      </c>
      <c r="O283" s="134" t="s">
        <v>1711</v>
      </c>
      <c r="P283" s="134" t="s">
        <v>2663</v>
      </c>
      <c r="Q283" s="134" t="s">
        <v>2664</v>
      </c>
      <c r="R283" s="134" t="s">
        <v>1753</v>
      </c>
      <c r="S283" s="134" t="s">
        <v>1715</v>
      </c>
      <c r="T283" s="135" t="s">
        <v>1015</v>
      </c>
    </row>
    <row r="284" spans="1:20">
      <c r="A284" s="134" t="s">
        <v>1349</v>
      </c>
      <c r="B284" s="134"/>
      <c r="C284" s="134"/>
      <c r="D284" s="135" t="s">
        <v>1015</v>
      </c>
      <c r="E284" s="134" t="s">
        <v>1716</v>
      </c>
      <c r="F284" s="134" t="s">
        <v>1717</v>
      </c>
      <c r="G284" s="134" t="s">
        <v>1349</v>
      </c>
      <c r="H284" s="134" t="s">
        <v>1014</v>
      </c>
      <c r="I284" s="134" t="s">
        <v>1718</v>
      </c>
      <c r="J284" s="135" t="s">
        <v>1015</v>
      </c>
      <c r="K284" s="134" t="s">
        <v>1708</v>
      </c>
      <c r="L284" s="134" t="s">
        <v>1738</v>
      </c>
      <c r="M284" s="134" t="s">
        <v>1789</v>
      </c>
      <c r="N284" s="134" t="s">
        <v>1711</v>
      </c>
      <c r="O284" s="134" t="s">
        <v>1711</v>
      </c>
      <c r="P284" s="134" t="s">
        <v>2665</v>
      </c>
      <c r="Q284" s="134" t="s">
        <v>2666</v>
      </c>
      <c r="R284" s="134" t="s">
        <v>1792</v>
      </c>
      <c r="S284" s="134" t="s">
        <v>1715</v>
      </c>
      <c r="T284" s="135" t="s">
        <v>1015</v>
      </c>
    </row>
    <row r="285" spans="1:20">
      <c r="A285" s="134" t="s">
        <v>1350</v>
      </c>
      <c r="B285" s="134"/>
      <c r="C285" s="134"/>
      <c r="D285" s="135" t="s">
        <v>1015</v>
      </c>
      <c r="E285" s="134" t="s">
        <v>1859</v>
      </c>
      <c r="F285" s="134" t="s">
        <v>1706</v>
      </c>
      <c r="G285" s="134" t="s">
        <v>1350</v>
      </c>
      <c r="H285" s="134" t="s">
        <v>1014</v>
      </c>
      <c r="I285" s="134" t="s">
        <v>1933</v>
      </c>
      <c r="J285" s="135" t="s">
        <v>1015</v>
      </c>
      <c r="K285" s="134" t="s">
        <v>1708</v>
      </c>
      <c r="L285" s="134" t="s">
        <v>1934</v>
      </c>
      <c r="M285" s="134" t="s">
        <v>1935</v>
      </c>
      <c r="N285" s="134" t="s">
        <v>1936</v>
      </c>
      <c r="O285" s="134" t="s">
        <v>1711</v>
      </c>
      <c r="P285" s="134" t="s">
        <v>2667</v>
      </c>
      <c r="Q285" s="134" t="s">
        <v>2668</v>
      </c>
      <c r="R285" s="134" t="s">
        <v>1939</v>
      </c>
      <c r="S285" s="134" t="s">
        <v>1715</v>
      </c>
      <c r="T285" s="135" t="s">
        <v>1015</v>
      </c>
    </row>
    <row r="286" spans="1:20">
      <c r="A286" s="134" t="s">
        <v>1351</v>
      </c>
      <c r="B286" s="134"/>
      <c r="C286" s="134"/>
      <c r="D286" s="135" t="s">
        <v>1015</v>
      </c>
      <c r="E286" s="134" t="s">
        <v>1849</v>
      </c>
      <c r="F286" s="134" t="s">
        <v>1850</v>
      </c>
      <c r="G286" s="134" t="s">
        <v>1351</v>
      </c>
      <c r="H286" s="134" t="s">
        <v>1014</v>
      </c>
      <c r="I286" s="134" t="s">
        <v>1851</v>
      </c>
      <c r="J286" s="135" t="s">
        <v>1015</v>
      </c>
      <c r="K286" s="134" t="s">
        <v>1708</v>
      </c>
      <c r="L286" s="134" t="s">
        <v>1852</v>
      </c>
      <c r="M286" s="134" t="s">
        <v>1853</v>
      </c>
      <c r="N286" s="134" t="s">
        <v>1854</v>
      </c>
      <c r="O286" s="134" t="s">
        <v>1711</v>
      </c>
      <c r="P286" s="134" t="s">
        <v>2669</v>
      </c>
      <c r="Q286" s="134" t="s">
        <v>2631</v>
      </c>
      <c r="R286" s="134" t="s">
        <v>1857</v>
      </c>
      <c r="S286" s="134" t="s">
        <v>1715</v>
      </c>
      <c r="T286" s="134" t="s">
        <v>1858</v>
      </c>
    </row>
    <row r="287" spans="1:20">
      <c r="A287" s="134" t="s">
        <v>1352</v>
      </c>
      <c r="B287" s="134"/>
      <c r="C287" s="134"/>
      <c r="D287" s="135" t="s">
        <v>1015</v>
      </c>
      <c r="E287" s="134" t="s">
        <v>1849</v>
      </c>
      <c r="F287" s="134" t="s">
        <v>1850</v>
      </c>
      <c r="G287" s="134" t="s">
        <v>1352</v>
      </c>
      <c r="H287" s="134" t="s">
        <v>1014</v>
      </c>
      <c r="I287" s="134" t="s">
        <v>1851</v>
      </c>
      <c r="J287" s="135" t="s">
        <v>1015</v>
      </c>
      <c r="K287" s="134" t="s">
        <v>1708</v>
      </c>
      <c r="L287" s="134" t="s">
        <v>1852</v>
      </c>
      <c r="M287" s="134" t="s">
        <v>1853</v>
      </c>
      <c r="N287" s="134" t="s">
        <v>1854</v>
      </c>
      <c r="O287" s="134" t="s">
        <v>1711</v>
      </c>
      <c r="P287" s="134" t="s">
        <v>2670</v>
      </c>
      <c r="Q287" s="134" t="s">
        <v>2631</v>
      </c>
      <c r="R287" s="134" t="s">
        <v>1857</v>
      </c>
      <c r="S287" s="134" t="s">
        <v>1715</v>
      </c>
      <c r="T287" s="134" t="s">
        <v>1858</v>
      </c>
    </row>
    <row r="288" spans="1:20">
      <c r="A288" s="134" t="s">
        <v>1353</v>
      </c>
      <c r="B288" s="134"/>
      <c r="C288" s="134"/>
      <c r="D288" s="135" t="s">
        <v>1015</v>
      </c>
      <c r="E288" s="134" t="s">
        <v>1849</v>
      </c>
      <c r="F288" s="134" t="s">
        <v>1821</v>
      </c>
      <c r="G288" s="134" t="s">
        <v>1353</v>
      </c>
      <c r="H288" s="134" t="s">
        <v>1014</v>
      </c>
      <c r="I288" s="134" t="s">
        <v>1908</v>
      </c>
      <c r="J288" s="135" t="s">
        <v>1015</v>
      </c>
      <c r="K288" s="134" t="s">
        <v>1708</v>
      </c>
      <c r="L288" s="134" t="s">
        <v>1852</v>
      </c>
      <c r="M288" s="134" t="s">
        <v>1909</v>
      </c>
      <c r="N288" s="134" t="s">
        <v>1854</v>
      </c>
      <c r="O288" s="134" t="s">
        <v>1711</v>
      </c>
      <c r="P288" s="134" t="s">
        <v>2671</v>
      </c>
      <c r="Q288" s="134" t="s">
        <v>2672</v>
      </c>
      <c r="R288" s="134" t="s">
        <v>1913</v>
      </c>
      <c r="S288" s="134" t="s">
        <v>1715</v>
      </c>
      <c r="T288" s="134" t="s">
        <v>1858</v>
      </c>
    </row>
    <row r="289" spans="1:20">
      <c r="A289" s="134" t="s">
        <v>1354</v>
      </c>
      <c r="B289" s="134"/>
      <c r="C289" s="134"/>
      <c r="D289" s="135" t="s">
        <v>1015</v>
      </c>
      <c r="E289" s="134" t="s">
        <v>1849</v>
      </c>
      <c r="F289" s="134" t="s">
        <v>1821</v>
      </c>
      <c r="G289" s="134" t="s">
        <v>1354</v>
      </c>
      <c r="H289" s="134" t="s">
        <v>1014</v>
      </c>
      <c r="I289" s="134" t="s">
        <v>1908</v>
      </c>
      <c r="J289" s="135" t="s">
        <v>1015</v>
      </c>
      <c r="K289" s="134" t="s">
        <v>1708</v>
      </c>
      <c r="L289" s="134" t="s">
        <v>1852</v>
      </c>
      <c r="M289" s="134" t="s">
        <v>1909</v>
      </c>
      <c r="N289" s="134" t="s">
        <v>1854</v>
      </c>
      <c r="O289" s="134" t="s">
        <v>1711</v>
      </c>
      <c r="P289" s="134" t="s">
        <v>2673</v>
      </c>
      <c r="Q289" s="134" t="s">
        <v>2415</v>
      </c>
      <c r="R289" s="134" t="s">
        <v>1913</v>
      </c>
      <c r="S289" s="134" t="s">
        <v>1715</v>
      </c>
      <c r="T289" s="134" t="s">
        <v>1858</v>
      </c>
    </row>
    <row r="290" spans="1:20">
      <c r="A290" s="134" t="s">
        <v>1355</v>
      </c>
      <c r="B290" s="134"/>
      <c r="C290" s="134"/>
      <c r="D290" s="135" t="s">
        <v>1015</v>
      </c>
      <c r="E290" s="134" t="s">
        <v>1849</v>
      </c>
      <c r="F290" s="134" t="s">
        <v>1850</v>
      </c>
      <c r="G290" s="134" t="s">
        <v>1355</v>
      </c>
      <c r="H290" s="134" t="s">
        <v>1014</v>
      </c>
      <c r="I290" s="134" t="s">
        <v>1851</v>
      </c>
      <c r="J290" s="135" t="s">
        <v>1015</v>
      </c>
      <c r="K290" s="134" t="s">
        <v>1708</v>
      </c>
      <c r="L290" s="134" t="s">
        <v>1852</v>
      </c>
      <c r="M290" s="134" t="s">
        <v>1853</v>
      </c>
      <c r="N290" s="134" t="s">
        <v>1854</v>
      </c>
      <c r="O290" s="134" t="s">
        <v>1711</v>
      </c>
      <c r="P290" s="134" t="s">
        <v>2674</v>
      </c>
      <c r="Q290" s="134" t="s">
        <v>2675</v>
      </c>
      <c r="R290" s="134" t="s">
        <v>1857</v>
      </c>
      <c r="S290" s="134" t="s">
        <v>1715</v>
      </c>
      <c r="T290" s="134" t="s">
        <v>1858</v>
      </c>
    </row>
    <row r="291" spans="1:20">
      <c r="A291" s="134" t="s">
        <v>1356</v>
      </c>
      <c r="B291" s="134"/>
      <c r="C291" s="134"/>
      <c r="D291" s="135" t="s">
        <v>1015</v>
      </c>
      <c r="E291" s="134" t="s">
        <v>1746</v>
      </c>
      <c r="F291" s="134" t="s">
        <v>1706</v>
      </c>
      <c r="G291" s="134" t="s">
        <v>1356</v>
      </c>
      <c r="H291" s="134" t="s">
        <v>1014</v>
      </c>
      <c r="I291" s="134" t="s">
        <v>1747</v>
      </c>
      <c r="J291" s="135" t="s">
        <v>1015</v>
      </c>
      <c r="K291" s="134" t="s">
        <v>1708</v>
      </c>
      <c r="L291" s="134" t="s">
        <v>1748</v>
      </c>
      <c r="M291" s="134" t="s">
        <v>1749</v>
      </c>
      <c r="N291" s="134" t="s">
        <v>1750</v>
      </c>
      <c r="O291" s="134" t="s">
        <v>1711</v>
      </c>
      <c r="P291" s="134" t="s">
        <v>2676</v>
      </c>
      <c r="Q291" s="134" t="s">
        <v>2677</v>
      </c>
      <c r="R291" s="134" t="s">
        <v>1753</v>
      </c>
      <c r="S291" s="134" t="s">
        <v>1715</v>
      </c>
      <c r="T291" s="135" t="s">
        <v>1015</v>
      </c>
    </row>
    <row r="292" spans="1:20">
      <c r="A292" s="134" t="s">
        <v>1357</v>
      </c>
      <c r="B292" s="134"/>
      <c r="C292" s="134"/>
      <c r="D292" s="135" t="s">
        <v>1015</v>
      </c>
      <c r="E292" s="134" t="s">
        <v>1735</v>
      </c>
      <c r="F292" s="134" t="s">
        <v>1794</v>
      </c>
      <c r="G292" s="134" t="s">
        <v>1357</v>
      </c>
      <c r="H292" s="134" t="s">
        <v>1014</v>
      </c>
      <c r="I292" s="134" t="s">
        <v>2678</v>
      </c>
      <c r="J292" s="135" t="s">
        <v>1015</v>
      </c>
      <c r="K292" s="134" t="s">
        <v>1708</v>
      </c>
      <c r="L292" s="134" t="s">
        <v>1738</v>
      </c>
      <c r="M292" s="134" t="s">
        <v>2679</v>
      </c>
      <c r="N292" s="134" t="s">
        <v>2680</v>
      </c>
      <c r="O292" s="134" t="s">
        <v>1711</v>
      </c>
      <c r="P292" s="134" t="s">
        <v>2681</v>
      </c>
      <c r="Q292" s="134" t="s">
        <v>2682</v>
      </c>
      <c r="R292" s="134" t="s">
        <v>2683</v>
      </c>
      <c r="S292" s="134" t="s">
        <v>1715</v>
      </c>
      <c r="T292" s="135" t="s">
        <v>1015</v>
      </c>
    </row>
    <row r="293" spans="1:20">
      <c r="A293" s="134" t="s">
        <v>1358</v>
      </c>
      <c r="B293" s="134"/>
      <c r="C293" s="134"/>
      <c r="D293" s="135" t="s">
        <v>1015</v>
      </c>
      <c r="E293" s="134" t="s">
        <v>1746</v>
      </c>
      <c r="F293" s="134" t="s">
        <v>1706</v>
      </c>
      <c r="G293" s="134" t="s">
        <v>1358</v>
      </c>
      <c r="H293" s="134" t="s">
        <v>1014</v>
      </c>
      <c r="I293" s="134" t="s">
        <v>1747</v>
      </c>
      <c r="J293" s="135" t="s">
        <v>1015</v>
      </c>
      <c r="K293" s="134" t="s">
        <v>1708</v>
      </c>
      <c r="L293" s="134" t="s">
        <v>1748</v>
      </c>
      <c r="M293" s="134" t="s">
        <v>1749</v>
      </c>
      <c r="N293" s="134" t="s">
        <v>1750</v>
      </c>
      <c r="O293" s="134" t="s">
        <v>1711</v>
      </c>
      <c r="P293" s="134" t="s">
        <v>2684</v>
      </c>
      <c r="Q293" s="134" t="s">
        <v>2685</v>
      </c>
      <c r="R293" s="134" t="s">
        <v>1753</v>
      </c>
      <c r="S293" s="134" t="s">
        <v>1715</v>
      </c>
      <c r="T293" s="135" t="s">
        <v>1015</v>
      </c>
    </row>
    <row r="294" spans="1:20">
      <c r="A294" s="134" t="s">
        <v>1359</v>
      </c>
      <c r="B294" s="134"/>
      <c r="C294" s="134"/>
      <c r="D294" s="135" t="s">
        <v>1015</v>
      </c>
      <c r="E294" s="134" t="s">
        <v>1746</v>
      </c>
      <c r="F294" s="134" t="s">
        <v>1706</v>
      </c>
      <c r="G294" s="134" t="s">
        <v>1359</v>
      </c>
      <c r="H294" s="134" t="s">
        <v>1014</v>
      </c>
      <c r="I294" s="134" t="s">
        <v>1747</v>
      </c>
      <c r="J294" s="135" t="s">
        <v>1015</v>
      </c>
      <c r="K294" s="134" t="s">
        <v>1708</v>
      </c>
      <c r="L294" s="134" t="s">
        <v>1748</v>
      </c>
      <c r="M294" s="134" t="s">
        <v>1749</v>
      </c>
      <c r="N294" s="134" t="s">
        <v>1750</v>
      </c>
      <c r="O294" s="134" t="s">
        <v>1711</v>
      </c>
      <c r="P294" s="134" t="s">
        <v>2686</v>
      </c>
      <c r="Q294" s="134" t="s">
        <v>2687</v>
      </c>
      <c r="R294" s="134" t="s">
        <v>1753</v>
      </c>
      <c r="S294" s="134" t="s">
        <v>1715</v>
      </c>
      <c r="T294" s="135" t="s">
        <v>1015</v>
      </c>
    </row>
    <row r="295" spans="1:20">
      <c r="A295" s="134" t="s">
        <v>1360</v>
      </c>
      <c r="B295" s="134"/>
      <c r="C295" s="134"/>
      <c r="D295" s="135" t="s">
        <v>1015</v>
      </c>
      <c r="E295" s="134" t="s">
        <v>1746</v>
      </c>
      <c r="F295" s="134" t="s">
        <v>1706</v>
      </c>
      <c r="G295" s="134" t="s">
        <v>1360</v>
      </c>
      <c r="H295" s="134" t="s">
        <v>1014</v>
      </c>
      <c r="I295" s="134" t="s">
        <v>1747</v>
      </c>
      <c r="J295" s="135" t="s">
        <v>1015</v>
      </c>
      <c r="K295" s="134" t="s">
        <v>1708</v>
      </c>
      <c r="L295" s="134" t="s">
        <v>1748</v>
      </c>
      <c r="M295" s="134" t="s">
        <v>1749</v>
      </c>
      <c r="N295" s="134" t="s">
        <v>1750</v>
      </c>
      <c r="O295" s="134" t="s">
        <v>1711</v>
      </c>
      <c r="P295" s="134" t="s">
        <v>2688</v>
      </c>
      <c r="Q295" s="134" t="s">
        <v>2689</v>
      </c>
      <c r="R295" s="134" t="s">
        <v>1753</v>
      </c>
      <c r="S295" s="134" t="s">
        <v>1715</v>
      </c>
      <c r="T295" s="135" t="s">
        <v>1015</v>
      </c>
    </row>
    <row r="296" spans="1:20">
      <c r="A296" s="134" t="s">
        <v>1361</v>
      </c>
      <c r="B296" s="134"/>
      <c r="C296" s="134"/>
      <c r="D296" s="135" t="s">
        <v>1015</v>
      </c>
      <c r="E296" s="134" t="s">
        <v>1781</v>
      </c>
      <c r="F296" s="134" t="s">
        <v>2105</v>
      </c>
      <c r="G296" s="134" t="s">
        <v>1361</v>
      </c>
      <c r="H296" s="134" t="s">
        <v>1014</v>
      </c>
      <c r="I296" s="134" t="s">
        <v>2381</v>
      </c>
      <c r="J296" s="135" t="s">
        <v>1015</v>
      </c>
      <c r="K296" s="134" t="s">
        <v>1708</v>
      </c>
      <c r="L296" s="134" t="s">
        <v>1738</v>
      </c>
      <c r="M296" s="134" t="s">
        <v>2382</v>
      </c>
      <c r="N296" s="134" t="s">
        <v>1711</v>
      </c>
      <c r="O296" s="134" t="s">
        <v>1711</v>
      </c>
      <c r="P296" s="134" t="s">
        <v>2690</v>
      </c>
      <c r="Q296" s="134" t="s">
        <v>2691</v>
      </c>
      <c r="R296" s="134" t="s">
        <v>2385</v>
      </c>
      <c r="S296" s="134" t="s">
        <v>1715</v>
      </c>
      <c r="T296" s="135" t="s">
        <v>1015</v>
      </c>
    </row>
    <row r="297" spans="1:20">
      <c r="A297" s="134" t="s">
        <v>1362</v>
      </c>
      <c r="B297" s="134"/>
      <c r="C297" s="134"/>
      <c r="D297" s="135" t="s">
        <v>1015</v>
      </c>
      <c r="E297" s="134" t="s">
        <v>1781</v>
      </c>
      <c r="F297" s="134" t="s">
        <v>2105</v>
      </c>
      <c r="G297" s="134" t="s">
        <v>1362</v>
      </c>
      <c r="H297" s="134" t="s">
        <v>1014</v>
      </c>
      <c r="I297" s="134" t="s">
        <v>2381</v>
      </c>
      <c r="J297" s="135" t="s">
        <v>1015</v>
      </c>
      <c r="K297" s="134" t="s">
        <v>1708</v>
      </c>
      <c r="L297" s="134" t="s">
        <v>1738</v>
      </c>
      <c r="M297" s="134" t="s">
        <v>2382</v>
      </c>
      <c r="N297" s="134" t="s">
        <v>1711</v>
      </c>
      <c r="O297" s="134" t="s">
        <v>1711</v>
      </c>
      <c r="P297" s="134" t="s">
        <v>2692</v>
      </c>
      <c r="Q297" s="134" t="s">
        <v>2384</v>
      </c>
      <c r="R297" s="134" t="s">
        <v>2385</v>
      </c>
      <c r="S297" s="134" t="s">
        <v>1715</v>
      </c>
      <c r="T297" s="135" t="s">
        <v>1015</v>
      </c>
    </row>
    <row r="298" spans="1:20">
      <c r="A298" s="134" t="s">
        <v>1363</v>
      </c>
      <c r="B298" s="134"/>
      <c r="C298" s="134"/>
      <c r="D298" s="135" t="s">
        <v>1015</v>
      </c>
      <c r="E298" s="134" t="s">
        <v>1891</v>
      </c>
      <c r="F298" s="134" t="s">
        <v>2105</v>
      </c>
      <c r="G298" s="134" t="s">
        <v>1363</v>
      </c>
      <c r="H298" s="134" t="s">
        <v>1014</v>
      </c>
      <c r="I298" s="134" t="s">
        <v>2693</v>
      </c>
      <c r="J298" s="135" t="s">
        <v>1015</v>
      </c>
      <c r="K298" s="134" t="s">
        <v>1708</v>
      </c>
      <c r="L298" s="134" t="s">
        <v>1738</v>
      </c>
      <c r="M298" s="134" t="s">
        <v>2694</v>
      </c>
      <c r="N298" s="134" t="s">
        <v>1711</v>
      </c>
      <c r="O298" s="134" t="s">
        <v>1711</v>
      </c>
      <c r="P298" s="134" t="s">
        <v>2695</v>
      </c>
      <c r="Q298" s="134" t="s">
        <v>2696</v>
      </c>
      <c r="R298" s="134" t="s">
        <v>2697</v>
      </c>
      <c r="S298" s="134" t="s">
        <v>1715</v>
      </c>
      <c r="T298" s="135" t="s">
        <v>1015</v>
      </c>
    </row>
    <row r="299" spans="1:20">
      <c r="A299" s="134" t="s">
        <v>1364</v>
      </c>
      <c r="B299" s="134"/>
      <c r="C299" s="134"/>
      <c r="D299" s="135" t="s">
        <v>1015</v>
      </c>
      <c r="E299" s="134" t="s">
        <v>1849</v>
      </c>
      <c r="F299" s="134" t="s">
        <v>1821</v>
      </c>
      <c r="G299" s="134" t="s">
        <v>1364</v>
      </c>
      <c r="H299" s="134" t="s">
        <v>1014</v>
      </c>
      <c r="I299" s="134" t="s">
        <v>1908</v>
      </c>
      <c r="J299" s="135" t="s">
        <v>1015</v>
      </c>
      <c r="K299" s="134" t="s">
        <v>1708</v>
      </c>
      <c r="L299" s="134" t="s">
        <v>1852</v>
      </c>
      <c r="M299" s="134" t="s">
        <v>1909</v>
      </c>
      <c r="N299" s="134" t="s">
        <v>1854</v>
      </c>
      <c r="O299" s="134" t="s">
        <v>1711</v>
      </c>
      <c r="P299" s="134" t="s">
        <v>2698</v>
      </c>
      <c r="Q299" s="134" t="s">
        <v>2699</v>
      </c>
      <c r="R299" s="134" t="s">
        <v>1913</v>
      </c>
      <c r="S299" s="134" t="s">
        <v>1715</v>
      </c>
      <c r="T299" s="134" t="s">
        <v>1858</v>
      </c>
    </row>
    <row r="300" spans="1:20">
      <c r="A300" s="134" t="s">
        <v>1365</v>
      </c>
      <c r="B300" s="134"/>
      <c r="C300" s="134"/>
      <c r="D300" s="135" t="s">
        <v>1015</v>
      </c>
      <c r="E300" s="134" t="s">
        <v>1849</v>
      </c>
      <c r="F300" s="134" t="s">
        <v>1821</v>
      </c>
      <c r="G300" s="134" t="s">
        <v>1365</v>
      </c>
      <c r="H300" s="134" t="s">
        <v>1014</v>
      </c>
      <c r="I300" s="134" t="s">
        <v>1908</v>
      </c>
      <c r="J300" s="135" t="s">
        <v>1015</v>
      </c>
      <c r="K300" s="134" t="s">
        <v>1708</v>
      </c>
      <c r="L300" s="134" t="s">
        <v>1852</v>
      </c>
      <c r="M300" s="134" t="s">
        <v>1909</v>
      </c>
      <c r="N300" s="134" t="s">
        <v>1854</v>
      </c>
      <c r="O300" s="134" t="s">
        <v>1711</v>
      </c>
      <c r="P300" s="134" t="s">
        <v>2700</v>
      </c>
      <c r="Q300" s="134" t="s">
        <v>2701</v>
      </c>
      <c r="R300" s="134" t="s">
        <v>1913</v>
      </c>
      <c r="S300" s="134" t="s">
        <v>1715</v>
      </c>
      <c r="T300" s="134" t="s">
        <v>1858</v>
      </c>
    </row>
    <row r="301" spans="1:20">
      <c r="A301" s="134" t="s">
        <v>1366</v>
      </c>
      <c r="B301" s="134"/>
      <c r="C301" s="134"/>
      <c r="D301" s="135" t="s">
        <v>1015</v>
      </c>
      <c r="E301" s="134" t="s">
        <v>1781</v>
      </c>
      <c r="F301" s="134" t="s">
        <v>2105</v>
      </c>
      <c r="G301" s="134" t="s">
        <v>1366</v>
      </c>
      <c r="H301" s="134" t="s">
        <v>1014</v>
      </c>
      <c r="I301" s="134" t="s">
        <v>2381</v>
      </c>
      <c r="J301" s="135" t="s">
        <v>1015</v>
      </c>
      <c r="K301" s="134" t="s">
        <v>1708</v>
      </c>
      <c r="L301" s="134" t="s">
        <v>1738</v>
      </c>
      <c r="M301" s="134" t="s">
        <v>2382</v>
      </c>
      <c r="N301" s="134" t="s">
        <v>1711</v>
      </c>
      <c r="O301" s="134" t="s">
        <v>1711</v>
      </c>
      <c r="P301" s="134" t="s">
        <v>2702</v>
      </c>
      <c r="Q301" s="134" t="s">
        <v>2703</v>
      </c>
      <c r="R301" s="134" t="s">
        <v>2385</v>
      </c>
      <c r="S301" s="134" t="s">
        <v>1715</v>
      </c>
      <c r="T301" s="135" t="s">
        <v>1015</v>
      </c>
    </row>
    <row r="302" spans="1:20">
      <c r="A302" s="134" t="s">
        <v>1367</v>
      </c>
      <c r="B302" s="134"/>
      <c r="C302" s="134"/>
      <c r="D302" s="135" t="s">
        <v>1015</v>
      </c>
      <c r="E302" s="134" t="s">
        <v>1716</v>
      </c>
      <c r="F302" s="134" t="s">
        <v>1717</v>
      </c>
      <c r="G302" s="134" t="s">
        <v>1367</v>
      </c>
      <c r="H302" s="134" t="s">
        <v>1014</v>
      </c>
      <c r="I302" s="134" t="s">
        <v>1718</v>
      </c>
      <c r="J302" s="135" t="s">
        <v>1015</v>
      </c>
      <c r="K302" s="134" t="s">
        <v>1708</v>
      </c>
      <c r="L302" s="134" t="s">
        <v>1738</v>
      </c>
      <c r="M302" s="134" t="s">
        <v>1789</v>
      </c>
      <c r="N302" s="134" t="s">
        <v>1711</v>
      </c>
      <c r="O302" s="134" t="s">
        <v>1711</v>
      </c>
      <c r="P302" s="134" t="s">
        <v>2704</v>
      </c>
      <c r="Q302" s="134" t="s">
        <v>2705</v>
      </c>
      <c r="R302" s="134" t="s">
        <v>1792</v>
      </c>
      <c r="S302" s="134" t="s">
        <v>1715</v>
      </c>
      <c r="T302" s="135" t="s">
        <v>1015</v>
      </c>
    </row>
    <row r="303" spans="1:20">
      <c r="A303" s="134" t="s">
        <v>1368</v>
      </c>
      <c r="B303" s="134"/>
      <c r="C303" s="134"/>
      <c r="D303" s="135" t="s">
        <v>1015</v>
      </c>
      <c r="E303" s="134" t="s">
        <v>1891</v>
      </c>
      <c r="F303" s="134" t="s">
        <v>2105</v>
      </c>
      <c r="G303" s="134" t="s">
        <v>1368</v>
      </c>
      <c r="H303" s="134" t="s">
        <v>1014</v>
      </c>
      <c r="I303" s="134" t="s">
        <v>2693</v>
      </c>
      <c r="J303" s="135" t="s">
        <v>1015</v>
      </c>
      <c r="K303" s="134" t="s">
        <v>1708</v>
      </c>
      <c r="L303" s="134" t="s">
        <v>1738</v>
      </c>
      <c r="M303" s="134" t="s">
        <v>2694</v>
      </c>
      <c r="N303" s="134" t="s">
        <v>1711</v>
      </c>
      <c r="O303" s="134" t="s">
        <v>1711</v>
      </c>
      <c r="P303" s="134" t="s">
        <v>2706</v>
      </c>
      <c r="Q303" s="134" t="s">
        <v>2707</v>
      </c>
      <c r="R303" s="134" t="s">
        <v>2697</v>
      </c>
      <c r="S303" s="134" t="s">
        <v>1715</v>
      </c>
      <c r="T303" s="135" t="s">
        <v>1015</v>
      </c>
    </row>
    <row r="304" spans="1:20">
      <c r="A304" s="134" t="s">
        <v>1369</v>
      </c>
      <c r="B304" s="134"/>
      <c r="C304" s="134"/>
      <c r="D304" s="135" t="s">
        <v>1015</v>
      </c>
      <c r="E304" s="134" t="s">
        <v>1705</v>
      </c>
      <c r="F304" s="134" t="s">
        <v>2396</v>
      </c>
      <c r="G304" s="134" t="s">
        <v>1369</v>
      </c>
      <c r="H304" s="134" t="s">
        <v>1014</v>
      </c>
      <c r="I304" s="134" t="s">
        <v>2397</v>
      </c>
      <c r="J304" s="135" t="s">
        <v>1015</v>
      </c>
      <c r="K304" s="134" t="s">
        <v>1708</v>
      </c>
      <c r="L304" s="134" t="s">
        <v>2708</v>
      </c>
      <c r="M304" s="134" t="s">
        <v>2398</v>
      </c>
      <c r="N304" s="134" t="s">
        <v>2709</v>
      </c>
      <c r="O304" s="134" t="s">
        <v>1711</v>
      </c>
      <c r="P304" s="134" t="s">
        <v>2710</v>
      </c>
      <c r="Q304" s="134" t="s">
        <v>2711</v>
      </c>
      <c r="R304" s="134" t="s">
        <v>1714</v>
      </c>
      <c r="S304" s="134" t="s">
        <v>1715</v>
      </c>
      <c r="T304" s="135" t="s">
        <v>1015</v>
      </c>
    </row>
    <row r="305" spans="1:20">
      <c r="A305" s="134" t="s">
        <v>1370</v>
      </c>
      <c r="B305" s="134"/>
      <c r="C305" s="134"/>
      <c r="D305" s="135" t="s">
        <v>1015</v>
      </c>
      <c r="E305" s="134" t="s">
        <v>1705</v>
      </c>
      <c r="F305" s="134" t="s">
        <v>2396</v>
      </c>
      <c r="G305" s="134" t="s">
        <v>1370</v>
      </c>
      <c r="H305" s="134" t="s">
        <v>1014</v>
      </c>
      <c r="I305" s="134" t="s">
        <v>2397</v>
      </c>
      <c r="J305" s="135" t="s">
        <v>1015</v>
      </c>
      <c r="K305" s="134" t="s">
        <v>1708</v>
      </c>
      <c r="L305" s="134" t="s">
        <v>2708</v>
      </c>
      <c r="M305" s="134" t="s">
        <v>2398</v>
      </c>
      <c r="N305" s="134" t="s">
        <v>2709</v>
      </c>
      <c r="O305" s="134" t="s">
        <v>1711</v>
      </c>
      <c r="P305" s="134" t="s">
        <v>2712</v>
      </c>
      <c r="Q305" s="134" t="s">
        <v>2713</v>
      </c>
      <c r="R305" s="134" t="s">
        <v>1714</v>
      </c>
      <c r="S305" s="134" t="s">
        <v>1715</v>
      </c>
      <c r="T305" s="135" t="s">
        <v>1015</v>
      </c>
    </row>
    <row r="306" spans="1:20">
      <c r="A306" s="134" t="s">
        <v>1371</v>
      </c>
      <c r="B306" s="134"/>
      <c r="C306" s="134"/>
      <c r="D306" s="135" t="s">
        <v>1015</v>
      </c>
      <c r="E306" s="134" t="s">
        <v>1705</v>
      </c>
      <c r="F306" s="134" t="s">
        <v>2396</v>
      </c>
      <c r="G306" s="134" t="s">
        <v>1371</v>
      </c>
      <c r="H306" s="134" t="s">
        <v>1014</v>
      </c>
      <c r="I306" s="134" t="s">
        <v>2397</v>
      </c>
      <c r="J306" s="135" t="s">
        <v>1015</v>
      </c>
      <c r="K306" s="134" t="s">
        <v>1708</v>
      </c>
      <c r="L306" s="134" t="s">
        <v>2708</v>
      </c>
      <c r="M306" s="134" t="s">
        <v>2398</v>
      </c>
      <c r="N306" s="134" t="s">
        <v>2709</v>
      </c>
      <c r="O306" s="134" t="s">
        <v>1711</v>
      </c>
      <c r="P306" s="134" t="s">
        <v>2714</v>
      </c>
      <c r="Q306" s="134" t="s">
        <v>2715</v>
      </c>
      <c r="R306" s="134" t="s">
        <v>1714</v>
      </c>
      <c r="S306" s="134" t="s">
        <v>1715</v>
      </c>
      <c r="T306" s="135" t="s">
        <v>1015</v>
      </c>
    </row>
    <row r="307" spans="1:20">
      <c r="A307" s="134" t="s">
        <v>1372</v>
      </c>
      <c r="B307" s="134"/>
      <c r="C307" s="134"/>
      <c r="D307" s="135" t="s">
        <v>1015</v>
      </c>
      <c r="E307" s="134" t="s">
        <v>1781</v>
      </c>
      <c r="F307" s="134" t="s">
        <v>2105</v>
      </c>
      <c r="G307" s="134" t="s">
        <v>1372</v>
      </c>
      <c r="H307" s="134" t="s">
        <v>1014</v>
      </c>
      <c r="I307" s="134" t="s">
        <v>2381</v>
      </c>
      <c r="J307" s="135" t="s">
        <v>1015</v>
      </c>
      <c r="K307" s="134" t="s">
        <v>1708</v>
      </c>
      <c r="L307" s="134" t="s">
        <v>1738</v>
      </c>
      <c r="M307" s="134" t="s">
        <v>2382</v>
      </c>
      <c r="N307" s="134" t="s">
        <v>1711</v>
      </c>
      <c r="O307" s="134" t="s">
        <v>1711</v>
      </c>
      <c r="P307" s="134" t="s">
        <v>2716</v>
      </c>
      <c r="Q307" s="134" t="s">
        <v>2691</v>
      </c>
      <c r="R307" s="134" t="s">
        <v>2385</v>
      </c>
      <c r="S307" s="134" t="s">
        <v>1715</v>
      </c>
      <c r="T307" s="135" t="s">
        <v>1015</v>
      </c>
    </row>
    <row r="308" spans="1:20">
      <c r="A308" s="134" t="s">
        <v>1373</v>
      </c>
      <c r="B308" s="134"/>
      <c r="C308" s="134"/>
      <c r="D308" s="135" t="s">
        <v>1015</v>
      </c>
      <c r="E308" s="134" t="s">
        <v>1781</v>
      </c>
      <c r="F308" s="134" t="s">
        <v>2105</v>
      </c>
      <c r="G308" s="134" t="s">
        <v>1373</v>
      </c>
      <c r="H308" s="134" t="s">
        <v>1014</v>
      </c>
      <c r="I308" s="134" t="s">
        <v>2381</v>
      </c>
      <c r="J308" s="135" t="s">
        <v>1015</v>
      </c>
      <c r="K308" s="134" t="s">
        <v>1708</v>
      </c>
      <c r="L308" s="134" t="s">
        <v>1738</v>
      </c>
      <c r="M308" s="134" t="s">
        <v>2382</v>
      </c>
      <c r="N308" s="134" t="s">
        <v>1711</v>
      </c>
      <c r="O308" s="134" t="s">
        <v>1711</v>
      </c>
      <c r="P308" s="134" t="s">
        <v>2717</v>
      </c>
      <c r="Q308" s="134" t="s">
        <v>2384</v>
      </c>
      <c r="R308" s="134" t="s">
        <v>2385</v>
      </c>
      <c r="S308" s="134" t="s">
        <v>1715</v>
      </c>
      <c r="T308" s="135" t="s">
        <v>1015</v>
      </c>
    </row>
    <row r="309" spans="1:20">
      <c r="A309" s="134" t="s">
        <v>1374</v>
      </c>
      <c r="B309" s="134"/>
      <c r="C309" s="134"/>
      <c r="D309" s="135" t="s">
        <v>1015</v>
      </c>
      <c r="E309" s="134" t="s">
        <v>1781</v>
      </c>
      <c r="F309" s="134" t="s">
        <v>2105</v>
      </c>
      <c r="G309" s="134" t="s">
        <v>1374</v>
      </c>
      <c r="H309" s="134" t="s">
        <v>1014</v>
      </c>
      <c r="I309" s="134" t="s">
        <v>2381</v>
      </c>
      <c r="J309" s="135" t="s">
        <v>1015</v>
      </c>
      <c r="K309" s="134" t="s">
        <v>1708</v>
      </c>
      <c r="L309" s="134" t="s">
        <v>1738</v>
      </c>
      <c r="M309" s="134" t="s">
        <v>2382</v>
      </c>
      <c r="N309" s="134" t="s">
        <v>1711</v>
      </c>
      <c r="O309" s="134" t="s">
        <v>1711</v>
      </c>
      <c r="P309" s="134" t="s">
        <v>2718</v>
      </c>
      <c r="Q309" s="134" t="s">
        <v>2691</v>
      </c>
      <c r="R309" s="134" t="s">
        <v>2385</v>
      </c>
      <c r="S309" s="134" t="s">
        <v>1715</v>
      </c>
      <c r="T309" s="135" t="s">
        <v>1015</v>
      </c>
    </row>
    <row r="310" spans="1:20">
      <c r="A310" s="134" t="s">
        <v>1375</v>
      </c>
      <c r="B310" s="134"/>
      <c r="C310" s="134"/>
      <c r="D310" s="135" t="s">
        <v>1015</v>
      </c>
      <c r="E310" s="134" t="s">
        <v>1781</v>
      </c>
      <c r="F310" s="134" t="s">
        <v>2105</v>
      </c>
      <c r="G310" s="134" t="s">
        <v>1375</v>
      </c>
      <c r="H310" s="134" t="s">
        <v>1014</v>
      </c>
      <c r="I310" s="134" t="s">
        <v>2381</v>
      </c>
      <c r="J310" s="135" t="s">
        <v>1015</v>
      </c>
      <c r="K310" s="134" t="s">
        <v>1708</v>
      </c>
      <c r="L310" s="134" t="s">
        <v>1738</v>
      </c>
      <c r="M310" s="134" t="s">
        <v>2382</v>
      </c>
      <c r="N310" s="134" t="s">
        <v>1711</v>
      </c>
      <c r="O310" s="134" t="s">
        <v>1711</v>
      </c>
      <c r="P310" s="134" t="s">
        <v>2719</v>
      </c>
      <c r="Q310" s="134" t="s">
        <v>2691</v>
      </c>
      <c r="R310" s="134" t="s">
        <v>2385</v>
      </c>
      <c r="S310" s="134" t="s">
        <v>1715</v>
      </c>
      <c r="T310" s="135" t="s">
        <v>1015</v>
      </c>
    </row>
    <row r="311" spans="1:20">
      <c r="A311" s="134" t="s">
        <v>1376</v>
      </c>
      <c r="B311" s="134"/>
      <c r="C311" s="134"/>
      <c r="D311" s="135" t="s">
        <v>1015</v>
      </c>
      <c r="E311" s="134" t="s">
        <v>1746</v>
      </c>
      <c r="F311" s="134" t="s">
        <v>1706</v>
      </c>
      <c r="G311" s="134" t="s">
        <v>1376</v>
      </c>
      <c r="H311" s="134" t="s">
        <v>1014</v>
      </c>
      <c r="I311" s="134" t="s">
        <v>1747</v>
      </c>
      <c r="J311" s="135" t="s">
        <v>1015</v>
      </c>
      <c r="K311" s="134" t="s">
        <v>1708</v>
      </c>
      <c r="L311" s="134" t="s">
        <v>1748</v>
      </c>
      <c r="M311" s="134" t="s">
        <v>1749</v>
      </c>
      <c r="N311" s="134" t="s">
        <v>1750</v>
      </c>
      <c r="O311" s="134" t="s">
        <v>1711</v>
      </c>
      <c r="P311" s="134" t="s">
        <v>2720</v>
      </c>
      <c r="Q311" s="134" t="s">
        <v>2721</v>
      </c>
      <c r="R311" s="134" t="s">
        <v>1753</v>
      </c>
      <c r="S311" s="134" t="s">
        <v>1715</v>
      </c>
      <c r="T311" s="135" t="s">
        <v>1015</v>
      </c>
    </row>
    <row r="312" spans="1:20">
      <c r="A312" s="134" t="s">
        <v>1377</v>
      </c>
      <c r="B312" s="134"/>
      <c r="C312" s="134"/>
      <c r="D312" s="135" t="s">
        <v>1015</v>
      </c>
      <c r="E312" s="134" t="s">
        <v>1746</v>
      </c>
      <c r="F312" s="134" t="s">
        <v>1706</v>
      </c>
      <c r="G312" s="134" t="s">
        <v>1377</v>
      </c>
      <c r="H312" s="134" t="s">
        <v>1014</v>
      </c>
      <c r="I312" s="134" t="s">
        <v>1747</v>
      </c>
      <c r="J312" s="135" t="s">
        <v>1015</v>
      </c>
      <c r="K312" s="134" t="s">
        <v>1708</v>
      </c>
      <c r="L312" s="134" t="s">
        <v>1748</v>
      </c>
      <c r="M312" s="134" t="s">
        <v>1749</v>
      </c>
      <c r="N312" s="134" t="s">
        <v>1750</v>
      </c>
      <c r="O312" s="134" t="s">
        <v>1711</v>
      </c>
      <c r="P312" s="134" t="s">
        <v>2722</v>
      </c>
      <c r="Q312" s="134" t="s">
        <v>2300</v>
      </c>
      <c r="R312" s="134" t="s">
        <v>1753</v>
      </c>
      <c r="S312" s="134" t="s">
        <v>1715</v>
      </c>
      <c r="T312" s="135" t="s">
        <v>1015</v>
      </c>
    </row>
    <row r="313" spans="1:20">
      <c r="A313" s="134" t="s">
        <v>1378</v>
      </c>
      <c r="B313" s="134"/>
      <c r="C313" s="134"/>
      <c r="D313" s="135" t="s">
        <v>1015</v>
      </c>
      <c r="E313" s="134" t="s">
        <v>2723</v>
      </c>
      <c r="F313" s="134" t="s">
        <v>1772</v>
      </c>
      <c r="G313" s="134" t="s">
        <v>1378</v>
      </c>
      <c r="H313" s="134" t="s">
        <v>1014</v>
      </c>
      <c r="I313" s="134" t="s">
        <v>2724</v>
      </c>
      <c r="J313" s="135" t="s">
        <v>1015</v>
      </c>
      <c r="K313" s="134" t="s">
        <v>1708</v>
      </c>
      <c r="L313" s="134" t="s">
        <v>2725</v>
      </c>
      <c r="M313" s="134" t="s">
        <v>2726</v>
      </c>
      <c r="N313" s="134" t="s">
        <v>2727</v>
      </c>
      <c r="O313" s="134" t="s">
        <v>1711</v>
      </c>
      <c r="P313" s="134" t="s">
        <v>2728</v>
      </c>
      <c r="Q313" s="134" t="s">
        <v>2729</v>
      </c>
      <c r="R313" s="134" t="s">
        <v>2730</v>
      </c>
      <c r="S313" s="134" t="s">
        <v>1715</v>
      </c>
      <c r="T313" s="134" t="s">
        <v>2731</v>
      </c>
    </row>
    <row r="314" spans="1:20">
      <c r="A314" s="134" t="s">
        <v>1379</v>
      </c>
      <c r="B314" s="134"/>
      <c r="C314" s="134"/>
      <c r="D314" s="135" t="s">
        <v>1015</v>
      </c>
      <c r="E314" s="134" t="s">
        <v>1859</v>
      </c>
      <c r="F314" s="134" t="s">
        <v>1706</v>
      </c>
      <c r="G314" s="134" t="s">
        <v>1379</v>
      </c>
      <c r="H314" s="134" t="s">
        <v>1014</v>
      </c>
      <c r="I314" s="134" t="s">
        <v>1933</v>
      </c>
      <c r="J314" s="135" t="s">
        <v>1015</v>
      </c>
      <c r="K314" s="134" t="s">
        <v>1708</v>
      </c>
      <c r="L314" s="134" t="s">
        <v>2732</v>
      </c>
      <c r="M314" s="134" t="s">
        <v>1935</v>
      </c>
      <c r="N314" s="134" t="s">
        <v>2733</v>
      </c>
      <c r="O314" s="134" t="s">
        <v>1711</v>
      </c>
      <c r="P314" s="134" t="s">
        <v>2734</v>
      </c>
      <c r="Q314" s="134" t="s">
        <v>2735</v>
      </c>
      <c r="R314" s="134" t="s">
        <v>1939</v>
      </c>
      <c r="S314" s="134" t="s">
        <v>1715</v>
      </c>
      <c r="T314" s="135" t="s">
        <v>1015</v>
      </c>
    </row>
    <row r="315" spans="1:20">
      <c r="A315" s="134" t="s">
        <v>1380</v>
      </c>
      <c r="B315" s="134"/>
      <c r="C315" s="134"/>
      <c r="D315" s="135" t="s">
        <v>1015</v>
      </c>
      <c r="E315" s="134" t="s">
        <v>1859</v>
      </c>
      <c r="F315" s="134" t="s">
        <v>1706</v>
      </c>
      <c r="G315" s="134" t="s">
        <v>1380</v>
      </c>
      <c r="H315" s="134" t="s">
        <v>1014</v>
      </c>
      <c r="I315" s="134" t="s">
        <v>1933</v>
      </c>
      <c r="J315" s="135" t="s">
        <v>1015</v>
      </c>
      <c r="K315" s="134" t="s">
        <v>1708</v>
      </c>
      <c r="L315" s="134" t="s">
        <v>2736</v>
      </c>
      <c r="M315" s="134" t="s">
        <v>1935</v>
      </c>
      <c r="N315" s="134" t="s">
        <v>2737</v>
      </c>
      <c r="O315" s="134" t="s">
        <v>1711</v>
      </c>
      <c r="P315" s="134" t="s">
        <v>2738</v>
      </c>
      <c r="Q315" s="134" t="s">
        <v>2739</v>
      </c>
      <c r="R315" s="134" t="s">
        <v>1939</v>
      </c>
      <c r="S315" s="134" t="s">
        <v>1715</v>
      </c>
      <c r="T315" s="135" t="s">
        <v>1015</v>
      </c>
    </row>
    <row r="316" spans="1:20">
      <c r="A316" s="134" t="s">
        <v>1381</v>
      </c>
      <c r="B316" s="134"/>
      <c r="C316" s="134"/>
      <c r="D316" s="135" t="s">
        <v>1015</v>
      </c>
      <c r="E316" s="134" t="s">
        <v>1716</v>
      </c>
      <c r="F316" s="134" t="s">
        <v>1717</v>
      </c>
      <c r="G316" s="134" t="s">
        <v>1381</v>
      </c>
      <c r="H316" s="134" t="s">
        <v>1014</v>
      </c>
      <c r="I316" s="134" t="s">
        <v>1718</v>
      </c>
      <c r="J316" s="135" t="s">
        <v>1015</v>
      </c>
      <c r="K316" s="134" t="s">
        <v>1708</v>
      </c>
      <c r="L316" s="134" t="s">
        <v>1738</v>
      </c>
      <c r="M316" s="134" t="s">
        <v>1789</v>
      </c>
      <c r="N316" s="134" t="s">
        <v>1711</v>
      </c>
      <c r="O316" s="134" t="s">
        <v>1711</v>
      </c>
      <c r="P316" s="134" t="s">
        <v>2740</v>
      </c>
      <c r="Q316" s="134" t="s">
        <v>2160</v>
      </c>
      <c r="R316" s="134" t="s">
        <v>1792</v>
      </c>
      <c r="S316" s="134" t="s">
        <v>1715</v>
      </c>
      <c r="T316" s="135" t="s">
        <v>1015</v>
      </c>
    </row>
    <row r="317" spans="1:20">
      <c r="A317" s="134" t="s">
        <v>1382</v>
      </c>
      <c r="B317" s="134"/>
      <c r="C317" s="134"/>
      <c r="D317" s="135" t="s">
        <v>1015</v>
      </c>
      <c r="E317" s="134" t="s">
        <v>1716</v>
      </c>
      <c r="F317" s="134" t="s">
        <v>1717</v>
      </c>
      <c r="G317" s="134" t="s">
        <v>1382</v>
      </c>
      <c r="H317" s="134" t="s">
        <v>1014</v>
      </c>
      <c r="I317" s="134" t="s">
        <v>1718</v>
      </c>
      <c r="J317" s="135" t="s">
        <v>1015</v>
      </c>
      <c r="K317" s="134" t="s">
        <v>1708</v>
      </c>
      <c r="L317" s="134" t="s">
        <v>1738</v>
      </c>
      <c r="M317" s="134" t="s">
        <v>1789</v>
      </c>
      <c r="N317" s="134" t="s">
        <v>1711</v>
      </c>
      <c r="O317" s="134" t="s">
        <v>1711</v>
      </c>
      <c r="P317" s="134" t="s">
        <v>2741</v>
      </c>
      <c r="Q317" s="134" t="s">
        <v>2742</v>
      </c>
      <c r="R317" s="134" t="s">
        <v>1792</v>
      </c>
      <c r="S317" s="134" t="s">
        <v>1715</v>
      </c>
      <c r="T317" s="135" t="s">
        <v>1015</v>
      </c>
    </row>
    <row r="318" spans="1:20">
      <c r="A318" s="134" t="s">
        <v>1383</v>
      </c>
      <c r="B318" s="134"/>
      <c r="C318" s="134"/>
      <c r="D318" s="135" t="s">
        <v>1015</v>
      </c>
      <c r="E318" s="134" t="s">
        <v>2301</v>
      </c>
      <c r="F318" s="134" t="s">
        <v>1706</v>
      </c>
      <c r="G318" s="134" t="s">
        <v>1383</v>
      </c>
      <c r="H318" s="134" t="s">
        <v>1014</v>
      </c>
      <c r="I318" s="134" t="s">
        <v>2658</v>
      </c>
      <c r="J318" s="135" t="s">
        <v>1015</v>
      </c>
      <c r="K318" s="134" t="s">
        <v>1708</v>
      </c>
      <c r="L318" s="134" t="s">
        <v>1738</v>
      </c>
      <c r="M318" s="134" t="s">
        <v>2659</v>
      </c>
      <c r="N318" s="134" t="s">
        <v>1711</v>
      </c>
      <c r="O318" s="134" t="s">
        <v>1711</v>
      </c>
      <c r="P318" s="134" t="s">
        <v>2743</v>
      </c>
      <c r="Q318" s="134" t="s">
        <v>2744</v>
      </c>
      <c r="R318" s="134" t="s">
        <v>2662</v>
      </c>
      <c r="S318" s="134" t="s">
        <v>1715</v>
      </c>
      <c r="T318" s="134" t="s">
        <v>2307</v>
      </c>
    </row>
    <row r="319" spans="1:20">
      <c r="A319" s="134" t="s">
        <v>1384</v>
      </c>
      <c r="B319" s="134"/>
      <c r="C319" s="134"/>
      <c r="D319" s="135" t="s">
        <v>1015</v>
      </c>
      <c r="E319" s="134" t="s">
        <v>1716</v>
      </c>
      <c r="F319" s="134" t="s">
        <v>1717</v>
      </c>
      <c r="G319" s="134" t="s">
        <v>1384</v>
      </c>
      <c r="H319" s="134" t="s">
        <v>1014</v>
      </c>
      <c r="I319" s="134" t="s">
        <v>1718</v>
      </c>
      <c r="J319" s="135" t="s">
        <v>1015</v>
      </c>
      <c r="K319" s="134" t="s">
        <v>1708</v>
      </c>
      <c r="L319" s="134" t="s">
        <v>1738</v>
      </c>
      <c r="M319" s="134" t="s">
        <v>1789</v>
      </c>
      <c r="N319" s="134" t="s">
        <v>1711</v>
      </c>
      <c r="O319" s="134" t="s">
        <v>1711</v>
      </c>
      <c r="P319" s="134" t="s">
        <v>2745</v>
      </c>
      <c r="Q319" s="134" t="s">
        <v>2403</v>
      </c>
      <c r="R319" s="134" t="s">
        <v>1792</v>
      </c>
      <c r="S319" s="134" t="s">
        <v>1715</v>
      </c>
      <c r="T319" s="135" t="s">
        <v>1015</v>
      </c>
    </row>
    <row r="320" spans="1:20">
      <c r="A320" s="134" t="s">
        <v>1385</v>
      </c>
      <c r="B320" s="134"/>
      <c r="C320" s="134"/>
      <c r="D320" s="135" t="s">
        <v>1015</v>
      </c>
      <c r="E320" s="134" t="s">
        <v>1746</v>
      </c>
      <c r="F320" s="134" t="s">
        <v>1706</v>
      </c>
      <c r="G320" s="134" t="s">
        <v>1385</v>
      </c>
      <c r="H320" s="134" t="s">
        <v>1014</v>
      </c>
      <c r="I320" s="134" t="s">
        <v>1747</v>
      </c>
      <c r="J320" s="135" t="s">
        <v>1015</v>
      </c>
      <c r="K320" s="134" t="s">
        <v>1708</v>
      </c>
      <c r="L320" s="134" t="s">
        <v>1748</v>
      </c>
      <c r="M320" s="134" t="s">
        <v>1749</v>
      </c>
      <c r="N320" s="134" t="s">
        <v>1750</v>
      </c>
      <c r="O320" s="134" t="s">
        <v>1711</v>
      </c>
      <c r="P320" s="134" t="s">
        <v>2746</v>
      </c>
      <c r="Q320" s="134" t="s">
        <v>2747</v>
      </c>
      <c r="R320" s="134" t="s">
        <v>1753</v>
      </c>
      <c r="S320" s="134" t="s">
        <v>1715</v>
      </c>
      <c r="T320" s="135" t="s">
        <v>1015</v>
      </c>
    </row>
    <row r="321" spans="1:20">
      <c r="A321" s="134" t="s">
        <v>1386</v>
      </c>
      <c r="B321" s="134"/>
      <c r="C321" s="134"/>
      <c r="D321" s="135" t="s">
        <v>1015</v>
      </c>
      <c r="E321" s="134" t="s">
        <v>1716</v>
      </c>
      <c r="F321" s="134" t="s">
        <v>1717</v>
      </c>
      <c r="G321" s="134" t="s">
        <v>1386</v>
      </c>
      <c r="H321" s="134" t="s">
        <v>1014</v>
      </c>
      <c r="I321" s="134" t="s">
        <v>1718</v>
      </c>
      <c r="J321" s="135" t="s">
        <v>1015</v>
      </c>
      <c r="K321" s="134" t="s">
        <v>1708</v>
      </c>
      <c r="L321" s="134" t="s">
        <v>1738</v>
      </c>
      <c r="M321" s="134" t="s">
        <v>1789</v>
      </c>
      <c r="N321" s="134" t="s">
        <v>1711</v>
      </c>
      <c r="O321" s="134" t="s">
        <v>1711</v>
      </c>
      <c r="P321" s="134" t="s">
        <v>2748</v>
      </c>
      <c r="Q321" s="134" t="s">
        <v>2160</v>
      </c>
      <c r="R321" s="134" t="s">
        <v>1792</v>
      </c>
      <c r="S321" s="134" t="s">
        <v>1715</v>
      </c>
      <c r="T321" s="135" t="s">
        <v>1015</v>
      </c>
    </row>
    <row r="322" spans="1:20">
      <c r="A322" s="134" t="s">
        <v>1387</v>
      </c>
      <c r="B322" s="134"/>
      <c r="C322" s="134"/>
      <c r="D322" s="135" t="s">
        <v>1015</v>
      </c>
      <c r="E322" s="134" t="s">
        <v>1771</v>
      </c>
      <c r="F322" s="134" t="s">
        <v>1772</v>
      </c>
      <c r="G322" s="134" t="s">
        <v>1387</v>
      </c>
      <c r="H322" s="134" t="s">
        <v>1014</v>
      </c>
      <c r="I322" s="134" t="s">
        <v>1773</v>
      </c>
      <c r="J322" s="135" t="s">
        <v>1015</v>
      </c>
      <c r="K322" s="134" t="s">
        <v>1708</v>
      </c>
      <c r="L322" s="134" t="s">
        <v>1774</v>
      </c>
      <c r="M322" s="134" t="s">
        <v>1775</v>
      </c>
      <c r="N322" s="134" t="s">
        <v>2749</v>
      </c>
      <c r="O322" s="134" t="s">
        <v>1711</v>
      </c>
      <c r="P322" s="134" t="s">
        <v>2750</v>
      </c>
      <c r="Q322" s="134" t="s">
        <v>2751</v>
      </c>
      <c r="R322" s="134" t="s">
        <v>2752</v>
      </c>
      <c r="S322" s="134" t="s">
        <v>1715</v>
      </c>
      <c r="T322" s="135" t="s">
        <v>1015</v>
      </c>
    </row>
    <row r="323" spans="1:20">
      <c r="A323" s="134" t="s">
        <v>1388</v>
      </c>
      <c r="B323" s="134"/>
      <c r="C323" s="134"/>
      <c r="D323" s="135" t="s">
        <v>1015</v>
      </c>
      <c r="E323" s="134" t="s">
        <v>1867</v>
      </c>
      <c r="F323" s="134" t="s">
        <v>2034</v>
      </c>
      <c r="G323" s="134" t="s">
        <v>1388</v>
      </c>
      <c r="H323" s="134" t="s">
        <v>1014</v>
      </c>
      <c r="I323" s="134" t="s">
        <v>2753</v>
      </c>
      <c r="J323" s="135" t="s">
        <v>1015</v>
      </c>
      <c r="K323" s="134" t="s">
        <v>1708</v>
      </c>
      <c r="L323" s="134" t="s">
        <v>1709</v>
      </c>
      <c r="M323" s="134" t="s">
        <v>2754</v>
      </c>
      <c r="N323" s="134" t="s">
        <v>1711</v>
      </c>
      <c r="O323" s="134" t="s">
        <v>1711</v>
      </c>
      <c r="P323" s="134" t="s">
        <v>2755</v>
      </c>
      <c r="Q323" s="134" t="s">
        <v>2756</v>
      </c>
      <c r="R323" s="134" t="s">
        <v>2757</v>
      </c>
      <c r="S323" s="134" t="s">
        <v>1715</v>
      </c>
      <c r="T323" s="135" t="s">
        <v>1015</v>
      </c>
    </row>
    <row r="324" spans="1:20">
      <c r="A324" s="134" t="s">
        <v>1389</v>
      </c>
      <c r="B324" s="134"/>
      <c r="C324" s="134"/>
      <c r="D324" s="135" t="s">
        <v>1015</v>
      </c>
      <c r="E324" s="134" t="s">
        <v>1867</v>
      </c>
      <c r="F324" s="134" t="s">
        <v>2034</v>
      </c>
      <c r="G324" s="134" t="s">
        <v>1389</v>
      </c>
      <c r="H324" s="134" t="s">
        <v>1014</v>
      </c>
      <c r="I324" s="134" t="s">
        <v>2753</v>
      </c>
      <c r="J324" s="135" t="s">
        <v>1015</v>
      </c>
      <c r="K324" s="134" t="s">
        <v>1708</v>
      </c>
      <c r="L324" s="134" t="s">
        <v>1709</v>
      </c>
      <c r="M324" s="134" t="s">
        <v>2754</v>
      </c>
      <c r="N324" s="134" t="s">
        <v>1711</v>
      </c>
      <c r="O324" s="134" t="s">
        <v>1711</v>
      </c>
      <c r="P324" s="134" t="s">
        <v>2758</v>
      </c>
      <c r="Q324" s="134" t="s">
        <v>2759</v>
      </c>
      <c r="R324" s="134" t="s">
        <v>2757</v>
      </c>
      <c r="S324" s="134" t="s">
        <v>1715</v>
      </c>
      <c r="T324" s="135" t="s">
        <v>1015</v>
      </c>
    </row>
    <row r="325" spans="1:20">
      <c r="A325" s="134" t="s">
        <v>1390</v>
      </c>
      <c r="B325" s="134"/>
      <c r="C325" s="134"/>
      <c r="D325" s="135" t="s">
        <v>1015</v>
      </c>
      <c r="E325" s="134" t="s">
        <v>1716</v>
      </c>
      <c r="F325" s="134" t="s">
        <v>1717</v>
      </c>
      <c r="G325" s="134" t="s">
        <v>1390</v>
      </c>
      <c r="H325" s="134" t="s">
        <v>1014</v>
      </c>
      <c r="I325" s="134" t="s">
        <v>1718</v>
      </c>
      <c r="J325" s="135" t="s">
        <v>1015</v>
      </c>
      <c r="K325" s="134" t="s">
        <v>1708</v>
      </c>
      <c r="L325" s="134" t="s">
        <v>1738</v>
      </c>
      <c r="M325" s="134" t="s">
        <v>1789</v>
      </c>
      <c r="N325" s="134" t="s">
        <v>1711</v>
      </c>
      <c r="O325" s="134" t="s">
        <v>1711</v>
      </c>
      <c r="P325" s="134" t="s">
        <v>2760</v>
      </c>
      <c r="Q325" s="134" t="s">
        <v>2761</v>
      </c>
      <c r="R325" s="134" t="s">
        <v>1792</v>
      </c>
      <c r="S325" s="134" t="s">
        <v>1715</v>
      </c>
      <c r="T325" s="135" t="s">
        <v>1015</v>
      </c>
    </row>
    <row r="326" spans="1:20">
      <c r="A326" s="134" t="s">
        <v>1391</v>
      </c>
      <c r="B326" s="134"/>
      <c r="C326" s="134"/>
      <c r="D326" s="135" t="s">
        <v>1015</v>
      </c>
      <c r="E326" s="134" t="s">
        <v>2432</v>
      </c>
      <c r="F326" s="134" t="s">
        <v>1821</v>
      </c>
      <c r="G326" s="134" t="s">
        <v>1391</v>
      </c>
      <c r="H326" s="134" t="s">
        <v>1014</v>
      </c>
      <c r="I326" s="134" t="s">
        <v>2762</v>
      </c>
      <c r="J326" s="135" t="s">
        <v>1015</v>
      </c>
      <c r="K326" s="134" t="s">
        <v>1708</v>
      </c>
      <c r="L326" s="134" t="s">
        <v>2048</v>
      </c>
      <c r="M326" s="134" t="s">
        <v>2763</v>
      </c>
      <c r="N326" s="134" t="s">
        <v>2764</v>
      </c>
      <c r="O326" s="134" t="s">
        <v>1711</v>
      </c>
      <c r="P326" s="134" t="s">
        <v>2765</v>
      </c>
      <c r="Q326" s="134" t="s">
        <v>2766</v>
      </c>
      <c r="R326" s="134" t="s">
        <v>2767</v>
      </c>
      <c r="S326" s="134" t="s">
        <v>1715</v>
      </c>
      <c r="T326" s="134" t="s">
        <v>2440</v>
      </c>
    </row>
    <row r="327" spans="1:20">
      <c r="A327" s="134" t="s">
        <v>1392</v>
      </c>
      <c r="B327" s="134"/>
      <c r="C327" s="134"/>
      <c r="D327" s="135" t="s">
        <v>1015</v>
      </c>
      <c r="E327" s="134" t="s">
        <v>1716</v>
      </c>
      <c r="F327" s="134" t="s">
        <v>1717</v>
      </c>
      <c r="G327" s="134" t="s">
        <v>1392</v>
      </c>
      <c r="H327" s="134" t="s">
        <v>1014</v>
      </c>
      <c r="I327" s="134" t="s">
        <v>1718</v>
      </c>
      <c r="J327" s="135" t="s">
        <v>1015</v>
      </c>
      <c r="K327" s="134" t="s">
        <v>1708</v>
      </c>
      <c r="L327" s="134" t="s">
        <v>1738</v>
      </c>
      <c r="M327" s="134" t="s">
        <v>1789</v>
      </c>
      <c r="N327" s="134" t="s">
        <v>1711</v>
      </c>
      <c r="O327" s="134" t="s">
        <v>1711</v>
      </c>
      <c r="P327" s="134" t="s">
        <v>2768</v>
      </c>
      <c r="Q327" s="134" t="s">
        <v>2548</v>
      </c>
      <c r="R327" s="134" t="s">
        <v>1792</v>
      </c>
      <c r="S327" s="134" t="s">
        <v>1715</v>
      </c>
      <c r="T327" s="135" t="s">
        <v>1015</v>
      </c>
    </row>
    <row r="328" spans="1:20">
      <c r="A328" s="134" t="s">
        <v>1393</v>
      </c>
      <c r="B328" s="134"/>
      <c r="C328" s="134"/>
      <c r="D328" s="135" t="s">
        <v>1015</v>
      </c>
      <c r="E328" s="134" t="s">
        <v>1716</v>
      </c>
      <c r="F328" s="134" t="s">
        <v>1717</v>
      </c>
      <c r="G328" s="134" t="s">
        <v>1393</v>
      </c>
      <c r="H328" s="134" t="s">
        <v>1014</v>
      </c>
      <c r="I328" s="134" t="s">
        <v>1718</v>
      </c>
      <c r="J328" s="135" t="s">
        <v>1015</v>
      </c>
      <c r="K328" s="134" t="s">
        <v>1708</v>
      </c>
      <c r="L328" s="134" t="s">
        <v>1738</v>
      </c>
      <c r="M328" s="134" t="s">
        <v>1789</v>
      </c>
      <c r="N328" s="134" t="s">
        <v>1711</v>
      </c>
      <c r="O328" s="134" t="s">
        <v>1711</v>
      </c>
      <c r="P328" s="134" t="s">
        <v>2769</v>
      </c>
      <c r="Q328" s="134" t="s">
        <v>2548</v>
      </c>
      <c r="R328" s="134" t="s">
        <v>1792</v>
      </c>
      <c r="S328" s="134" t="s">
        <v>1715</v>
      </c>
      <c r="T328" s="135" t="s">
        <v>1015</v>
      </c>
    </row>
    <row r="329" spans="1:20">
      <c r="A329" s="134" t="s">
        <v>1394</v>
      </c>
      <c r="B329" s="134"/>
      <c r="C329" s="134"/>
      <c r="D329" s="135" t="s">
        <v>1015</v>
      </c>
      <c r="E329" s="134" t="s">
        <v>1746</v>
      </c>
      <c r="F329" s="134" t="s">
        <v>1706</v>
      </c>
      <c r="G329" s="134" t="s">
        <v>1394</v>
      </c>
      <c r="H329" s="134" t="s">
        <v>1014</v>
      </c>
      <c r="I329" s="134" t="s">
        <v>1747</v>
      </c>
      <c r="J329" s="135" t="s">
        <v>1015</v>
      </c>
      <c r="K329" s="134" t="s">
        <v>1708</v>
      </c>
      <c r="L329" s="134" t="s">
        <v>1748</v>
      </c>
      <c r="M329" s="134" t="s">
        <v>1749</v>
      </c>
      <c r="N329" s="134" t="s">
        <v>1750</v>
      </c>
      <c r="O329" s="134" t="s">
        <v>1711</v>
      </c>
      <c r="P329" s="134" t="s">
        <v>2770</v>
      </c>
      <c r="Q329" s="134" t="s">
        <v>2771</v>
      </c>
      <c r="R329" s="134" t="s">
        <v>1753</v>
      </c>
      <c r="S329" s="134" t="s">
        <v>1715</v>
      </c>
      <c r="T329" s="135" t="s">
        <v>1015</v>
      </c>
    </row>
    <row r="330" spans="1:20">
      <c r="A330" s="134" t="s">
        <v>1398</v>
      </c>
      <c r="B330" s="134"/>
      <c r="C330" s="134"/>
      <c r="D330" s="135" t="s">
        <v>1015</v>
      </c>
      <c r="E330" s="134" t="s">
        <v>2772</v>
      </c>
      <c r="F330" s="134" t="s">
        <v>2773</v>
      </c>
      <c r="G330" s="134" t="s">
        <v>1398</v>
      </c>
      <c r="H330" s="134" t="s">
        <v>1014</v>
      </c>
      <c r="I330" s="134" t="s">
        <v>2774</v>
      </c>
      <c r="J330" s="135" t="s">
        <v>1015</v>
      </c>
      <c r="K330" s="134" t="s">
        <v>1708</v>
      </c>
      <c r="L330" s="134" t="s">
        <v>2775</v>
      </c>
      <c r="M330" s="134" t="s">
        <v>2776</v>
      </c>
      <c r="N330" s="134" t="s">
        <v>1711</v>
      </c>
      <c r="O330" s="134" t="s">
        <v>1711</v>
      </c>
      <c r="P330" s="134" t="s">
        <v>2777</v>
      </c>
      <c r="Q330" s="134" t="s">
        <v>2778</v>
      </c>
      <c r="R330" s="134" t="s">
        <v>2779</v>
      </c>
      <c r="S330" s="134" t="s">
        <v>1715</v>
      </c>
      <c r="T330" s="134" t="s">
        <v>2780</v>
      </c>
    </row>
    <row r="331" spans="1:20">
      <c r="A331" s="134" t="s">
        <v>1399</v>
      </c>
      <c r="B331" s="134"/>
      <c r="C331" s="134"/>
      <c r="D331" s="135" t="s">
        <v>1015</v>
      </c>
      <c r="E331" s="134" t="s">
        <v>1746</v>
      </c>
      <c r="F331" s="134" t="s">
        <v>1706</v>
      </c>
      <c r="G331" s="134" t="s">
        <v>1399</v>
      </c>
      <c r="H331" s="134" t="s">
        <v>1014</v>
      </c>
      <c r="I331" s="134" t="s">
        <v>1747</v>
      </c>
      <c r="J331" s="135" t="s">
        <v>1015</v>
      </c>
      <c r="K331" s="134" t="s">
        <v>1708</v>
      </c>
      <c r="L331" s="134" t="s">
        <v>1748</v>
      </c>
      <c r="M331" s="134" t="s">
        <v>1749</v>
      </c>
      <c r="N331" s="134" t="s">
        <v>1750</v>
      </c>
      <c r="O331" s="134" t="s">
        <v>1711</v>
      </c>
      <c r="P331" s="134" t="s">
        <v>2781</v>
      </c>
      <c r="Q331" s="134" t="s">
        <v>2782</v>
      </c>
      <c r="R331" s="134" t="s">
        <v>1753</v>
      </c>
      <c r="S331" s="134" t="s">
        <v>1715</v>
      </c>
      <c r="T331" s="135" t="s">
        <v>1015</v>
      </c>
    </row>
    <row r="332" spans="1:20">
      <c r="A332" s="134" t="s">
        <v>1400</v>
      </c>
      <c r="B332" s="134"/>
      <c r="C332" s="134"/>
      <c r="D332" s="135" t="s">
        <v>1015</v>
      </c>
      <c r="E332" s="134" t="s">
        <v>1781</v>
      </c>
      <c r="F332" s="134" t="s">
        <v>2105</v>
      </c>
      <c r="G332" s="134" t="s">
        <v>1400</v>
      </c>
      <c r="H332" s="134" t="s">
        <v>1014</v>
      </c>
      <c r="I332" s="134" t="s">
        <v>2381</v>
      </c>
      <c r="J332" s="135" t="s">
        <v>1015</v>
      </c>
      <c r="K332" s="134" t="s">
        <v>1708</v>
      </c>
      <c r="L332" s="134" t="s">
        <v>1738</v>
      </c>
      <c r="M332" s="134" t="s">
        <v>2382</v>
      </c>
      <c r="N332" s="134" t="s">
        <v>1711</v>
      </c>
      <c r="O332" s="134" t="s">
        <v>1711</v>
      </c>
      <c r="P332" s="134" t="s">
        <v>2783</v>
      </c>
      <c r="Q332" s="134" t="s">
        <v>2784</v>
      </c>
      <c r="R332" s="134" t="s">
        <v>2385</v>
      </c>
      <c r="S332" s="134" t="s">
        <v>1715</v>
      </c>
      <c r="T332" s="135" t="s">
        <v>1015</v>
      </c>
    </row>
    <row r="333" spans="1:20">
      <c r="A333" s="134" t="s">
        <v>1402</v>
      </c>
      <c r="B333" s="134"/>
      <c r="C333" s="134"/>
      <c r="D333" s="135" t="s">
        <v>1015</v>
      </c>
      <c r="E333" s="134" t="s">
        <v>2432</v>
      </c>
      <c r="F333" s="134" t="s">
        <v>2534</v>
      </c>
      <c r="G333" s="134" t="s">
        <v>1402</v>
      </c>
      <c r="H333" s="134" t="s">
        <v>1014</v>
      </c>
      <c r="I333" s="134" t="s">
        <v>2785</v>
      </c>
      <c r="J333" s="135" t="s">
        <v>1015</v>
      </c>
      <c r="K333" s="134" t="s">
        <v>1708</v>
      </c>
      <c r="L333" s="134" t="s">
        <v>1738</v>
      </c>
      <c r="M333" s="134" t="s">
        <v>2786</v>
      </c>
      <c r="N333" s="134" t="s">
        <v>1711</v>
      </c>
      <c r="O333" s="134" t="s">
        <v>1711</v>
      </c>
      <c r="P333" s="134" t="s">
        <v>2787</v>
      </c>
      <c r="Q333" s="134" t="s">
        <v>2788</v>
      </c>
      <c r="R333" s="134" t="s">
        <v>2789</v>
      </c>
      <c r="S333" s="134" t="s">
        <v>1715</v>
      </c>
      <c r="T333" s="134" t="s">
        <v>2440</v>
      </c>
    </row>
    <row r="334" spans="1:20">
      <c r="A334" s="134" t="s">
        <v>1403</v>
      </c>
      <c r="B334" s="134"/>
      <c r="C334" s="134"/>
      <c r="D334" s="135" t="s">
        <v>1015</v>
      </c>
      <c r="E334" s="134" t="s">
        <v>1746</v>
      </c>
      <c r="F334" s="134" t="s">
        <v>1706</v>
      </c>
      <c r="G334" s="134" t="s">
        <v>1403</v>
      </c>
      <c r="H334" s="134" t="s">
        <v>1014</v>
      </c>
      <c r="I334" s="134" t="s">
        <v>1747</v>
      </c>
      <c r="J334" s="135" t="s">
        <v>1015</v>
      </c>
      <c r="K334" s="134" t="s">
        <v>1708</v>
      </c>
      <c r="L334" s="134" t="s">
        <v>1748</v>
      </c>
      <c r="M334" s="134" t="s">
        <v>1749</v>
      </c>
      <c r="N334" s="134" t="s">
        <v>1750</v>
      </c>
      <c r="O334" s="134" t="s">
        <v>1711</v>
      </c>
      <c r="P334" s="134" t="s">
        <v>2790</v>
      </c>
      <c r="Q334" s="134" t="s">
        <v>2791</v>
      </c>
      <c r="R334" s="134" t="s">
        <v>1753</v>
      </c>
      <c r="S334" s="134" t="s">
        <v>1715</v>
      </c>
      <c r="T334" s="135" t="s">
        <v>1015</v>
      </c>
    </row>
    <row r="335" spans="1:20">
      <c r="A335" s="134" t="s">
        <v>1405</v>
      </c>
      <c r="B335" s="134"/>
      <c r="C335" s="134"/>
      <c r="D335" s="135" t="s">
        <v>1015</v>
      </c>
      <c r="E335" s="134" t="s">
        <v>1746</v>
      </c>
      <c r="F335" s="134" t="s">
        <v>1706</v>
      </c>
      <c r="G335" s="134" t="s">
        <v>1405</v>
      </c>
      <c r="H335" s="134" t="s">
        <v>1014</v>
      </c>
      <c r="I335" s="134" t="s">
        <v>1747</v>
      </c>
      <c r="J335" s="135" t="s">
        <v>1015</v>
      </c>
      <c r="K335" s="134" t="s">
        <v>1708</v>
      </c>
      <c r="L335" s="134" t="s">
        <v>1748</v>
      </c>
      <c r="M335" s="134" t="s">
        <v>1749</v>
      </c>
      <c r="N335" s="134" t="s">
        <v>1750</v>
      </c>
      <c r="O335" s="134" t="s">
        <v>1711</v>
      </c>
      <c r="P335" s="134" t="s">
        <v>2792</v>
      </c>
      <c r="Q335" s="134" t="s">
        <v>2793</v>
      </c>
      <c r="R335" s="134" t="s">
        <v>1753</v>
      </c>
      <c r="S335" s="134" t="s">
        <v>1715</v>
      </c>
      <c r="T335" s="135" t="s">
        <v>1015</v>
      </c>
    </row>
    <row r="336" spans="1:20">
      <c r="A336" s="134" t="s">
        <v>1406</v>
      </c>
      <c r="B336" s="134"/>
      <c r="C336" s="134"/>
      <c r="D336" s="135" t="s">
        <v>1015</v>
      </c>
      <c r="E336" s="134" t="s">
        <v>1746</v>
      </c>
      <c r="F336" s="134" t="s">
        <v>1706</v>
      </c>
      <c r="G336" s="134" t="s">
        <v>1406</v>
      </c>
      <c r="H336" s="134" t="s">
        <v>1014</v>
      </c>
      <c r="I336" s="134" t="s">
        <v>1747</v>
      </c>
      <c r="J336" s="135" t="s">
        <v>1015</v>
      </c>
      <c r="K336" s="134" t="s">
        <v>1708</v>
      </c>
      <c r="L336" s="134" t="s">
        <v>1748</v>
      </c>
      <c r="M336" s="134" t="s">
        <v>1749</v>
      </c>
      <c r="N336" s="134" t="s">
        <v>1750</v>
      </c>
      <c r="O336" s="134" t="s">
        <v>1711</v>
      </c>
      <c r="P336" s="134" t="s">
        <v>2794</v>
      </c>
      <c r="Q336" s="134" t="s">
        <v>2300</v>
      </c>
      <c r="R336" s="134" t="s">
        <v>1753</v>
      </c>
      <c r="S336" s="134" t="s">
        <v>1715</v>
      </c>
      <c r="T336" s="135" t="s">
        <v>1015</v>
      </c>
    </row>
    <row r="337" spans="1:20">
      <c r="A337" s="134" t="s">
        <v>1408</v>
      </c>
      <c r="B337" s="134"/>
      <c r="C337" s="134"/>
      <c r="D337" s="135" t="s">
        <v>1015</v>
      </c>
      <c r="E337" s="134" t="s">
        <v>1746</v>
      </c>
      <c r="F337" s="134" t="s">
        <v>1706</v>
      </c>
      <c r="G337" s="134" t="s">
        <v>1408</v>
      </c>
      <c r="H337" s="134" t="s">
        <v>1014</v>
      </c>
      <c r="I337" s="134" t="s">
        <v>1747</v>
      </c>
      <c r="J337" s="135" t="s">
        <v>1015</v>
      </c>
      <c r="K337" s="134" t="s">
        <v>1708</v>
      </c>
      <c r="L337" s="134" t="s">
        <v>1748</v>
      </c>
      <c r="M337" s="134" t="s">
        <v>1749</v>
      </c>
      <c r="N337" s="134" t="s">
        <v>1750</v>
      </c>
      <c r="O337" s="134" t="s">
        <v>1711</v>
      </c>
      <c r="P337" s="134" t="s">
        <v>2795</v>
      </c>
      <c r="Q337" s="134" t="s">
        <v>2796</v>
      </c>
      <c r="R337" s="134" t="s">
        <v>1753</v>
      </c>
      <c r="S337" s="134" t="s">
        <v>1715</v>
      </c>
      <c r="T337" s="135" t="s">
        <v>1015</v>
      </c>
    </row>
    <row r="338" spans="1:20">
      <c r="A338" s="134" t="s">
        <v>1409</v>
      </c>
      <c r="B338" s="134"/>
      <c r="C338" s="134"/>
      <c r="D338" s="135" t="s">
        <v>1015</v>
      </c>
      <c r="E338" s="134" t="s">
        <v>1781</v>
      </c>
      <c r="F338" s="134" t="s">
        <v>2105</v>
      </c>
      <c r="G338" s="134" t="s">
        <v>1409</v>
      </c>
      <c r="H338" s="134" t="s">
        <v>1014</v>
      </c>
      <c r="I338" s="134" t="s">
        <v>2381</v>
      </c>
      <c r="J338" s="135" t="s">
        <v>1015</v>
      </c>
      <c r="K338" s="134" t="s">
        <v>1708</v>
      </c>
      <c r="L338" s="134" t="s">
        <v>1738</v>
      </c>
      <c r="M338" s="134" t="s">
        <v>2382</v>
      </c>
      <c r="N338" s="134" t="s">
        <v>1711</v>
      </c>
      <c r="O338" s="134" t="s">
        <v>1711</v>
      </c>
      <c r="P338" s="134" t="s">
        <v>2797</v>
      </c>
      <c r="Q338" s="134" t="s">
        <v>2798</v>
      </c>
      <c r="R338" s="134" t="s">
        <v>2385</v>
      </c>
      <c r="S338" s="134" t="s">
        <v>1715</v>
      </c>
      <c r="T338" s="135" t="s">
        <v>1015</v>
      </c>
    </row>
    <row r="339" spans="1:20">
      <c r="A339" s="134" t="s">
        <v>1411</v>
      </c>
      <c r="B339" s="134"/>
      <c r="C339" s="134"/>
      <c r="D339" s="135" t="s">
        <v>1015</v>
      </c>
      <c r="E339" s="134" t="s">
        <v>2799</v>
      </c>
      <c r="F339" s="134" t="s">
        <v>2800</v>
      </c>
      <c r="G339" s="134" t="s">
        <v>1411</v>
      </c>
      <c r="H339" s="134" t="s">
        <v>1014</v>
      </c>
      <c r="I339" s="134" t="s">
        <v>2801</v>
      </c>
      <c r="J339" s="135" t="s">
        <v>1015</v>
      </c>
      <c r="K339" s="134" t="s">
        <v>1708</v>
      </c>
      <c r="L339" s="134" t="s">
        <v>1709</v>
      </c>
      <c r="M339" s="134" t="s">
        <v>2802</v>
      </c>
      <c r="N339" s="134" t="s">
        <v>1711</v>
      </c>
      <c r="O339" s="134" t="s">
        <v>1711</v>
      </c>
      <c r="P339" s="134" t="s">
        <v>2803</v>
      </c>
      <c r="Q339" s="134" t="s">
        <v>2804</v>
      </c>
      <c r="R339" s="134" t="s">
        <v>2805</v>
      </c>
      <c r="S339" s="134" t="s">
        <v>1715</v>
      </c>
      <c r="T339" s="135" t="s">
        <v>1015</v>
      </c>
    </row>
    <row r="340" spans="1:20">
      <c r="A340" s="134" t="s">
        <v>1413</v>
      </c>
      <c r="B340" s="134"/>
      <c r="C340" s="134"/>
      <c r="D340" s="135" t="s">
        <v>1015</v>
      </c>
      <c r="E340" s="134" t="s">
        <v>1746</v>
      </c>
      <c r="F340" s="134" t="s">
        <v>1706</v>
      </c>
      <c r="G340" s="134" t="s">
        <v>1413</v>
      </c>
      <c r="H340" s="134" t="s">
        <v>1014</v>
      </c>
      <c r="I340" s="134" t="s">
        <v>1747</v>
      </c>
      <c r="J340" s="135" t="s">
        <v>1015</v>
      </c>
      <c r="K340" s="134" t="s">
        <v>1708</v>
      </c>
      <c r="L340" s="134" t="s">
        <v>1748</v>
      </c>
      <c r="M340" s="134" t="s">
        <v>1749</v>
      </c>
      <c r="N340" s="134" t="s">
        <v>1750</v>
      </c>
      <c r="O340" s="134" t="s">
        <v>1711</v>
      </c>
      <c r="P340" s="134" t="s">
        <v>2806</v>
      </c>
      <c r="Q340" s="134" t="s">
        <v>2793</v>
      </c>
      <c r="R340" s="134" t="s">
        <v>1753</v>
      </c>
      <c r="S340" s="134" t="s">
        <v>1715</v>
      </c>
      <c r="T340" s="135" t="s">
        <v>1015</v>
      </c>
    </row>
    <row r="341" spans="1:20">
      <c r="A341" s="134" t="s">
        <v>1415</v>
      </c>
      <c r="B341" s="134"/>
      <c r="C341" s="134"/>
      <c r="D341" s="135" t="s">
        <v>1015</v>
      </c>
      <c r="E341" s="134" t="s">
        <v>1746</v>
      </c>
      <c r="F341" s="134" t="s">
        <v>1706</v>
      </c>
      <c r="G341" s="134" t="s">
        <v>1415</v>
      </c>
      <c r="H341" s="134" t="s">
        <v>1014</v>
      </c>
      <c r="I341" s="134" t="s">
        <v>1747</v>
      </c>
      <c r="J341" s="135" t="s">
        <v>1015</v>
      </c>
      <c r="K341" s="134" t="s">
        <v>1708</v>
      </c>
      <c r="L341" s="134" t="s">
        <v>1748</v>
      </c>
      <c r="M341" s="134" t="s">
        <v>1749</v>
      </c>
      <c r="N341" s="134" t="s">
        <v>1750</v>
      </c>
      <c r="O341" s="134" t="s">
        <v>1711</v>
      </c>
      <c r="P341" s="134" t="s">
        <v>2807</v>
      </c>
      <c r="Q341" s="134" t="s">
        <v>2808</v>
      </c>
      <c r="R341" s="134" t="s">
        <v>1753</v>
      </c>
      <c r="S341" s="134" t="s">
        <v>1715</v>
      </c>
      <c r="T341" s="135" t="s">
        <v>1015</v>
      </c>
    </row>
    <row r="342" spans="1:20">
      <c r="A342" s="134" t="s">
        <v>1416</v>
      </c>
      <c r="B342" s="134"/>
      <c r="C342" s="134"/>
      <c r="D342" s="135" t="s">
        <v>1015</v>
      </c>
      <c r="E342" s="134" t="s">
        <v>1746</v>
      </c>
      <c r="F342" s="134" t="s">
        <v>1706</v>
      </c>
      <c r="G342" s="134" t="s">
        <v>1416</v>
      </c>
      <c r="H342" s="134" t="s">
        <v>1014</v>
      </c>
      <c r="I342" s="134" t="s">
        <v>1747</v>
      </c>
      <c r="J342" s="135" t="s">
        <v>1015</v>
      </c>
      <c r="K342" s="134" t="s">
        <v>1708</v>
      </c>
      <c r="L342" s="134" t="s">
        <v>1748</v>
      </c>
      <c r="M342" s="134" t="s">
        <v>1749</v>
      </c>
      <c r="N342" s="134" t="s">
        <v>1750</v>
      </c>
      <c r="O342" s="134" t="s">
        <v>1711</v>
      </c>
      <c r="P342" s="134" t="s">
        <v>2809</v>
      </c>
      <c r="Q342" s="134" t="s">
        <v>2810</v>
      </c>
      <c r="R342" s="134" t="s">
        <v>1753</v>
      </c>
      <c r="S342" s="134" t="s">
        <v>1715</v>
      </c>
      <c r="T342" s="135" t="s">
        <v>1015</v>
      </c>
    </row>
    <row r="343" spans="1:20">
      <c r="A343" s="134" t="s">
        <v>1418</v>
      </c>
      <c r="B343" s="134"/>
      <c r="C343" s="134"/>
      <c r="D343" s="135" t="s">
        <v>1015</v>
      </c>
      <c r="E343" s="134" t="s">
        <v>1746</v>
      </c>
      <c r="F343" s="134" t="s">
        <v>1706</v>
      </c>
      <c r="G343" s="134" t="s">
        <v>1418</v>
      </c>
      <c r="H343" s="134" t="s">
        <v>1014</v>
      </c>
      <c r="I343" s="134" t="s">
        <v>1747</v>
      </c>
      <c r="J343" s="135" t="s">
        <v>1015</v>
      </c>
      <c r="K343" s="134" t="s">
        <v>1708</v>
      </c>
      <c r="L343" s="134" t="s">
        <v>1748</v>
      </c>
      <c r="M343" s="134" t="s">
        <v>1749</v>
      </c>
      <c r="N343" s="134" t="s">
        <v>1750</v>
      </c>
      <c r="O343" s="134" t="s">
        <v>1711</v>
      </c>
      <c r="P343" s="134" t="s">
        <v>2811</v>
      </c>
      <c r="Q343" s="134" t="s">
        <v>2812</v>
      </c>
      <c r="R343" s="134" t="s">
        <v>1753</v>
      </c>
      <c r="S343" s="134" t="s">
        <v>1715</v>
      </c>
      <c r="T343" s="135" t="s">
        <v>1015</v>
      </c>
    </row>
    <row r="344" spans="1:20">
      <c r="A344" s="134" t="s">
        <v>1419</v>
      </c>
      <c r="B344" s="134"/>
      <c r="C344" s="134"/>
      <c r="D344" s="135" t="s">
        <v>1015</v>
      </c>
      <c r="E344" s="134" t="s">
        <v>1746</v>
      </c>
      <c r="F344" s="134" t="s">
        <v>1706</v>
      </c>
      <c r="G344" s="134" t="s">
        <v>1419</v>
      </c>
      <c r="H344" s="134" t="s">
        <v>1014</v>
      </c>
      <c r="I344" s="134" t="s">
        <v>1747</v>
      </c>
      <c r="J344" s="135" t="s">
        <v>1015</v>
      </c>
      <c r="K344" s="134" t="s">
        <v>1708</v>
      </c>
      <c r="L344" s="134" t="s">
        <v>1748</v>
      </c>
      <c r="M344" s="134" t="s">
        <v>1749</v>
      </c>
      <c r="N344" s="134" t="s">
        <v>1750</v>
      </c>
      <c r="O344" s="134" t="s">
        <v>1711</v>
      </c>
      <c r="P344" s="134" t="s">
        <v>2813</v>
      </c>
      <c r="Q344" s="134" t="s">
        <v>2771</v>
      </c>
      <c r="R344" s="134" t="s">
        <v>1753</v>
      </c>
      <c r="S344" s="134" t="s">
        <v>1715</v>
      </c>
      <c r="T344" s="135" t="s">
        <v>1015</v>
      </c>
    </row>
    <row r="345" spans="1:20">
      <c r="A345" s="134" t="s">
        <v>1420</v>
      </c>
      <c r="B345" s="134"/>
      <c r="C345" s="134"/>
      <c r="D345" s="135" t="s">
        <v>1015</v>
      </c>
      <c r="E345" s="134" t="s">
        <v>1716</v>
      </c>
      <c r="F345" s="134" t="s">
        <v>1717</v>
      </c>
      <c r="G345" s="134" t="s">
        <v>1420</v>
      </c>
      <c r="H345" s="134" t="s">
        <v>1014</v>
      </c>
      <c r="I345" s="134" t="s">
        <v>1718</v>
      </c>
      <c r="J345" s="135" t="s">
        <v>1015</v>
      </c>
      <c r="K345" s="134" t="s">
        <v>1719</v>
      </c>
      <c r="L345" s="134" t="s">
        <v>1978</v>
      </c>
      <c r="M345" s="134" t="s">
        <v>1979</v>
      </c>
      <c r="N345" s="134" t="s">
        <v>1723</v>
      </c>
      <c r="O345" s="134" t="s">
        <v>1723</v>
      </c>
      <c r="P345" s="134" t="s">
        <v>2814</v>
      </c>
      <c r="Q345" s="134" t="s">
        <v>2815</v>
      </c>
      <c r="R345" s="134" t="s">
        <v>1982</v>
      </c>
      <c r="S345" s="134" t="s">
        <v>1715</v>
      </c>
      <c r="T345" s="135" t="s">
        <v>1015</v>
      </c>
    </row>
    <row r="346" spans="1:20">
      <c r="A346" s="134" t="s">
        <v>1422</v>
      </c>
      <c r="B346" s="134"/>
      <c r="C346" s="134"/>
      <c r="D346" s="135" t="s">
        <v>1015</v>
      </c>
      <c r="E346" s="134" t="s">
        <v>1746</v>
      </c>
      <c r="F346" s="134" t="s">
        <v>1706</v>
      </c>
      <c r="G346" s="134" t="s">
        <v>1422</v>
      </c>
      <c r="H346" s="134" t="s">
        <v>1014</v>
      </c>
      <c r="I346" s="134" t="s">
        <v>1747</v>
      </c>
      <c r="J346" s="135" t="s">
        <v>1015</v>
      </c>
      <c r="K346" s="134" t="s">
        <v>1708</v>
      </c>
      <c r="L346" s="134" t="s">
        <v>1748</v>
      </c>
      <c r="M346" s="134" t="s">
        <v>1749</v>
      </c>
      <c r="N346" s="134" t="s">
        <v>1750</v>
      </c>
      <c r="O346" s="134" t="s">
        <v>1711</v>
      </c>
      <c r="P346" s="134" t="s">
        <v>2816</v>
      </c>
      <c r="Q346" s="134" t="s">
        <v>2817</v>
      </c>
      <c r="R346" s="134" t="s">
        <v>1753</v>
      </c>
      <c r="S346" s="134" t="s">
        <v>1715</v>
      </c>
      <c r="T346" s="135" t="s">
        <v>1015</v>
      </c>
    </row>
    <row r="347" spans="1:20">
      <c r="A347" s="134" t="s">
        <v>1424</v>
      </c>
      <c r="B347" s="134"/>
      <c r="C347" s="134"/>
      <c r="D347" s="135" t="s">
        <v>1015</v>
      </c>
      <c r="E347" s="134" t="s">
        <v>1746</v>
      </c>
      <c r="F347" s="134" t="s">
        <v>1706</v>
      </c>
      <c r="G347" s="134" t="s">
        <v>1424</v>
      </c>
      <c r="H347" s="134" t="s">
        <v>1014</v>
      </c>
      <c r="I347" s="134" t="s">
        <v>1747</v>
      </c>
      <c r="J347" s="135" t="s">
        <v>1015</v>
      </c>
      <c r="K347" s="134" t="s">
        <v>1708</v>
      </c>
      <c r="L347" s="134" t="s">
        <v>1748</v>
      </c>
      <c r="M347" s="134" t="s">
        <v>1749</v>
      </c>
      <c r="N347" s="134" t="s">
        <v>1750</v>
      </c>
      <c r="O347" s="134" t="s">
        <v>1711</v>
      </c>
      <c r="P347" s="134" t="s">
        <v>2818</v>
      </c>
      <c r="Q347" s="134" t="s">
        <v>2819</v>
      </c>
      <c r="R347" s="134" t="s">
        <v>1753</v>
      </c>
      <c r="S347" s="134" t="s">
        <v>1715</v>
      </c>
      <c r="T347" s="135" t="s">
        <v>1015</v>
      </c>
    </row>
    <row r="348" spans="1:20">
      <c r="A348" s="134" t="s">
        <v>1425</v>
      </c>
      <c r="B348" s="134"/>
      <c r="C348" s="134"/>
      <c r="D348" s="135" t="s">
        <v>1015</v>
      </c>
      <c r="E348" s="134" t="s">
        <v>1716</v>
      </c>
      <c r="F348" s="134" t="s">
        <v>1717</v>
      </c>
      <c r="G348" s="134" t="s">
        <v>1425</v>
      </c>
      <c r="H348" s="134" t="s">
        <v>1014</v>
      </c>
      <c r="I348" s="134" t="s">
        <v>1718</v>
      </c>
      <c r="J348" s="135" t="s">
        <v>1015</v>
      </c>
      <c r="K348" s="134" t="s">
        <v>1708</v>
      </c>
      <c r="L348" s="134" t="s">
        <v>1738</v>
      </c>
      <c r="M348" s="134" t="s">
        <v>1789</v>
      </c>
      <c r="N348" s="134" t="s">
        <v>1711</v>
      </c>
      <c r="O348" s="134" t="s">
        <v>1711</v>
      </c>
      <c r="P348" s="134" t="s">
        <v>2820</v>
      </c>
      <c r="Q348" s="134" t="s">
        <v>2821</v>
      </c>
      <c r="R348" s="134" t="s">
        <v>1792</v>
      </c>
      <c r="S348" s="134" t="s">
        <v>1715</v>
      </c>
      <c r="T348" s="135" t="s">
        <v>1015</v>
      </c>
    </row>
    <row r="349" spans="1:20">
      <c r="A349" s="134" t="s">
        <v>1427</v>
      </c>
      <c r="B349" s="134"/>
      <c r="C349" s="134"/>
      <c r="D349" s="135" t="s">
        <v>1015</v>
      </c>
      <c r="E349" s="134" t="s">
        <v>1781</v>
      </c>
      <c r="F349" s="134" t="s">
        <v>1794</v>
      </c>
      <c r="G349" s="134" t="s">
        <v>1427</v>
      </c>
      <c r="H349" s="134" t="s">
        <v>1014</v>
      </c>
      <c r="I349" s="134" t="s">
        <v>2822</v>
      </c>
      <c r="J349" s="135" t="s">
        <v>1015</v>
      </c>
      <c r="K349" s="134" t="s">
        <v>1708</v>
      </c>
      <c r="L349" s="134" t="s">
        <v>1738</v>
      </c>
      <c r="M349" s="134" t="s">
        <v>2823</v>
      </c>
      <c r="N349" s="134" t="s">
        <v>2680</v>
      </c>
      <c r="O349" s="134" t="s">
        <v>1711</v>
      </c>
      <c r="P349" s="134" t="s">
        <v>2824</v>
      </c>
      <c r="Q349" s="134" t="s">
        <v>2825</v>
      </c>
      <c r="R349" s="134" t="s">
        <v>2826</v>
      </c>
      <c r="S349" s="134" t="s">
        <v>1715</v>
      </c>
      <c r="T349" s="135" t="s">
        <v>1015</v>
      </c>
    </row>
    <row r="350" spans="1:20">
      <c r="A350" s="134" t="s">
        <v>1429</v>
      </c>
      <c r="B350" s="134"/>
      <c r="C350" s="134"/>
      <c r="D350" s="135" t="s">
        <v>1015</v>
      </c>
      <c r="E350" s="134" t="s">
        <v>1781</v>
      </c>
      <c r="F350" s="134" t="s">
        <v>1794</v>
      </c>
      <c r="G350" s="134" t="s">
        <v>1429</v>
      </c>
      <c r="H350" s="134" t="s">
        <v>1014</v>
      </c>
      <c r="I350" s="134" t="s">
        <v>2822</v>
      </c>
      <c r="J350" s="135" t="s">
        <v>1015</v>
      </c>
      <c r="K350" s="134" t="s">
        <v>1708</v>
      </c>
      <c r="L350" s="134" t="s">
        <v>1738</v>
      </c>
      <c r="M350" s="134" t="s">
        <v>2823</v>
      </c>
      <c r="N350" s="134" t="s">
        <v>2680</v>
      </c>
      <c r="O350" s="134" t="s">
        <v>1711</v>
      </c>
      <c r="P350" s="134" t="s">
        <v>2827</v>
      </c>
      <c r="Q350" s="134" t="s">
        <v>2828</v>
      </c>
      <c r="R350" s="134" t="s">
        <v>2826</v>
      </c>
      <c r="S350" s="134" t="s">
        <v>1715</v>
      </c>
      <c r="T350" s="135" t="s">
        <v>1015</v>
      </c>
    </row>
    <row r="351" spans="1:20">
      <c r="A351" s="134" t="s">
        <v>1430</v>
      </c>
      <c r="B351" s="134"/>
      <c r="C351" s="134"/>
      <c r="D351" s="135" t="s">
        <v>1015</v>
      </c>
      <c r="E351" s="134" t="s">
        <v>1781</v>
      </c>
      <c r="F351" s="134" t="s">
        <v>1794</v>
      </c>
      <c r="G351" s="134" t="s">
        <v>1430</v>
      </c>
      <c r="H351" s="134" t="s">
        <v>1014</v>
      </c>
      <c r="I351" s="134" t="s">
        <v>2822</v>
      </c>
      <c r="J351" s="135" t="s">
        <v>1015</v>
      </c>
      <c r="K351" s="134" t="s">
        <v>1708</v>
      </c>
      <c r="L351" s="134" t="s">
        <v>1738</v>
      </c>
      <c r="M351" s="134" t="s">
        <v>2823</v>
      </c>
      <c r="N351" s="134" t="s">
        <v>2680</v>
      </c>
      <c r="O351" s="134" t="s">
        <v>1711</v>
      </c>
      <c r="P351" s="134" t="s">
        <v>2829</v>
      </c>
      <c r="Q351" s="134" t="s">
        <v>2825</v>
      </c>
      <c r="R351" s="134" t="s">
        <v>2826</v>
      </c>
      <c r="S351" s="134" t="s">
        <v>1715</v>
      </c>
      <c r="T351" s="135" t="s">
        <v>1015</v>
      </c>
    </row>
    <row r="352" spans="1:20">
      <c r="A352" s="134" t="s">
        <v>1431</v>
      </c>
      <c r="B352" s="134"/>
      <c r="C352" s="134"/>
      <c r="D352" s="135" t="s">
        <v>1015</v>
      </c>
      <c r="E352" s="134" t="s">
        <v>1746</v>
      </c>
      <c r="F352" s="134" t="s">
        <v>1706</v>
      </c>
      <c r="G352" s="134" t="s">
        <v>1431</v>
      </c>
      <c r="H352" s="134" t="s">
        <v>1014</v>
      </c>
      <c r="I352" s="134" t="s">
        <v>1747</v>
      </c>
      <c r="J352" s="135" t="s">
        <v>1015</v>
      </c>
      <c r="K352" s="134" t="s">
        <v>1708</v>
      </c>
      <c r="L352" s="134" t="s">
        <v>1748</v>
      </c>
      <c r="M352" s="134" t="s">
        <v>1749</v>
      </c>
      <c r="N352" s="134" t="s">
        <v>1750</v>
      </c>
      <c r="O352" s="134" t="s">
        <v>1711</v>
      </c>
      <c r="P352" s="134" t="s">
        <v>2830</v>
      </c>
      <c r="Q352" s="134" t="s">
        <v>2831</v>
      </c>
      <c r="R352" s="134" t="s">
        <v>1753</v>
      </c>
      <c r="S352" s="134" t="s">
        <v>1715</v>
      </c>
      <c r="T352" s="135" t="s">
        <v>1015</v>
      </c>
    </row>
    <row r="353" spans="1:20">
      <c r="A353" s="134" t="s">
        <v>1433</v>
      </c>
      <c r="B353" s="134"/>
      <c r="C353" s="134"/>
      <c r="D353" s="135" t="s">
        <v>1015</v>
      </c>
      <c r="E353" s="134" t="s">
        <v>1746</v>
      </c>
      <c r="F353" s="134" t="s">
        <v>1706</v>
      </c>
      <c r="G353" s="134" t="s">
        <v>1433</v>
      </c>
      <c r="H353" s="134" t="s">
        <v>1014</v>
      </c>
      <c r="I353" s="134" t="s">
        <v>1747</v>
      </c>
      <c r="J353" s="135" t="s">
        <v>1015</v>
      </c>
      <c r="K353" s="134" t="s">
        <v>1708</v>
      </c>
      <c r="L353" s="134" t="s">
        <v>1748</v>
      </c>
      <c r="M353" s="134" t="s">
        <v>1749</v>
      </c>
      <c r="N353" s="134" t="s">
        <v>1750</v>
      </c>
      <c r="O353" s="134" t="s">
        <v>1711</v>
      </c>
      <c r="P353" s="134" t="s">
        <v>2832</v>
      </c>
      <c r="Q353" s="134" t="s">
        <v>2833</v>
      </c>
      <c r="R353" s="134" t="s">
        <v>1753</v>
      </c>
      <c r="S353" s="134" t="s">
        <v>1715</v>
      </c>
      <c r="T353" s="135" t="s">
        <v>1015</v>
      </c>
    </row>
    <row r="354" spans="1:20">
      <c r="A354" s="134" t="s">
        <v>1434</v>
      </c>
      <c r="B354" s="134"/>
      <c r="C354" s="134"/>
      <c r="D354" s="135" t="s">
        <v>1015</v>
      </c>
      <c r="E354" s="134" t="s">
        <v>1746</v>
      </c>
      <c r="F354" s="134" t="s">
        <v>1706</v>
      </c>
      <c r="G354" s="134" t="s">
        <v>1434</v>
      </c>
      <c r="H354" s="134" t="s">
        <v>1014</v>
      </c>
      <c r="I354" s="134" t="s">
        <v>1747</v>
      </c>
      <c r="J354" s="135" t="s">
        <v>1015</v>
      </c>
      <c r="K354" s="134" t="s">
        <v>1708</v>
      </c>
      <c r="L354" s="134" t="s">
        <v>1748</v>
      </c>
      <c r="M354" s="134" t="s">
        <v>1749</v>
      </c>
      <c r="N354" s="134" t="s">
        <v>1750</v>
      </c>
      <c r="O354" s="134" t="s">
        <v>1711</v>
      </c>
      <c r="P354" s="134" t="s">
        <v>2834</v>
      </c>
      <c r="Q354" s="134" t="s">
        <v>2835</v>
      </c>
      <c r="R354" s="134" t="s">
        <v>1753</v>
      </c>
      <c r="S354" s="134" t="s">
        <v>1715</v>
      </c>
      <c r="T354" s="135" t="s">
        <v>1015</v>
      </c>
    </row>
    <row r="355" spans="1:20">
      <c r="A355" s="134" t="s">
        <v>1436</v>
      </c>
      <c r="B355" s="134"/>
      <c r="C355" s="134"/>
      <c r="D355" s="135" t="s">
        <v>1015</v>
      </c>
      <c r="E355" s="134" t="s">
        <v>1746</v>
      </c>
      <c r="F355" s="134" t="s">
        <v>1706</v>
      </c>
      <c r="G355" s="134" t="s">
        <v>1436</v>
      </c>
      <c r="H355" s="134" t="s">
        <v>1014</v>
      </c>
      <c r="I355" s="134" t="s">
        <v>1747</v>
      </c>
      <c r="J355" s="135" t="s">
        <v>1015</v>
      </c>
      <c r="K355" s="134" t="s">
        <v>1708</v>
      </c>
      <c r="L355" s="134" t="s">
        <v>1748</v>
      </c>
      <c r="M355" s="134" t="s">
        <v>1749</v>
      </c>
      <c r="N355" s="134" t="s">
        <v>1750</v>
      </c>
      <c r="O355" s="134" t="s">
        <v>1711</v>
      </c>
      <c r="P355" s="134" t="s">
        <v>2836</v>
      </c>
      <c r="Q355" s="134" t="s">
        <v>2837</v>
      </c>
      <c r="R355" s="134" t="s">
        <v>1753</v>
      </c>
      <c r="S355" s="134" t="s">
        <v>1715</v>
      </c>
      <c r="T355" s="135" t="s">
        <v>1015</v>
      </c>
    </row>
    <row r="356" spans="1:20">
      <c r="A356" s="134" t="s">
        <v>1437</v>
      </c>
      <c r="B356" s="134"/>
      <c r="C356" s="134"/>
      <c r="D356" s="135" t="s">
        <v>1015</v>
      </c>
      <c r="E356" s="134" t="s">
        <v>1746</v>
      </c>
      <c r="F356" s="134" t="s">
        <v>1706</v>
      </c>
      <c r="G356" s="134" t="s">
        <v>1437</v>
      </c>
      <c r="H356" s="134" t="s">
        <v>1014</v>
      </c>
      <c r="I356" s="134" t="s">
        <v>1747</v>
      </c>
      <c r="J356" s="135" t="s">
        <v>1015</v>
      </c>
      <c r="K356" s="134" t="s">
        <v>1708</v>
      </c>
      <c r="L356" s="134" t="s">
        <v>1748</v>
      </c>
      <c r="M356" s="134" t="s">
        <v>1749</v>
      </c>
      <c r="N356" s="134" t="s">
        <v>1750</v>
      </c>
      <c r="O356" s="134" t="s">
        <v>1711</v>
      </c>
      <c r="P356" s="134" t="s">
        <v>2838</v>
      </c>
      <c r="Q356" s="134" t="s">
        <v>2839</v>
      </c>
      <c r="R356" s="134" t="s">
        <v>1753</v>
      </c>
      <c r="S356" s="134" t="s">
        <v>1715</v>
      </c>
      <c r="T356" s="135" t="s">
        <v>1015</v>
      </c>
    </row>
    <row r="357" spans="1:20">
      <c r="A357" s="134" t="s">
        <v>1438</v>
      </c>
      <c r="B357" s="134"/>
      <c r="C357" s="134"/>
      <c r="D357" s="135" t="s">
        <v>1015</v>
      </c>
      <c r="E357" s="134" t="s">
        <v>2481</v>
      </c>
      <c r="F357" s="134" t="s">
        <v>1892</v>
      </c>
      <c r="G357" s="134" t="s">
        <v>1438</v>
      </c>
      <c r="H357" s="134" t="s">
        <v>1014</v>
      </c>
      <c r="I357" s="134" t="s">
        <v>2840</v>
      </c>
      <c r="J357" s="135" t="s">
        <v>1015</v>
      </c>
      <c r="K357" s="134" t="s">
        <v>1708</v>
      </c>
      <c r="L357" s="134" t="s">
        <v>2187</v>
      </c>
      <c r="M357" s="134" t="s">
        <v>2841</v>
      </c>
      <c r="N357" s="134" t="s">
        <v>2485</v>
      </c>
      <c r="O357" s="134" t="s">
        <v>1711</v>
      </c>
      <c r="P357" s="134" t="s">
        <v>2842</v>
      </c>
      <c r="Q357" s="134" t="s">
        <v>2843</v>
      </c>
      <c r="R357" s="134" t="s">
        <v>2844</v>
      </c>
      <c r="S357" s="134" t="s">
        <v>1715</v>
      </c>
      <c r="T357" s="135" t="s">
        <v>1015</v>
      </c>
    </row>
    <row r="358" spans="1:20">
      <c r="A358" s="134" t="s">
        <v>1440</v>
      </c>
      <c r="B358" s="134"/>
      <c r="C358" s="134"/>
      <c r="D358" s="135" t="s">
        <v>1015</v>
      </c>
      <c r="E358" s="134" t="s">
        <v>2845</v>
      </c>
      <c r="F358" s="134" t="s">
        <v>1782</v>
      </c>
      <c r="G358" s="134" t="s">
        <v>1440</v>
      </c>
      <c r="H358" s="134" t="s">
        <v>1014</v>
      </c>
      <c r="I358" s="134" t="s">
        <v>2846</v>
      </c>
      <c r="J358" s="135" t="s">
        <v>1015</v>
      </c>
      <c r="K358" s="134" t="s">
        <v>1708</v>
      </c>
      <c r="L358" s="134" t="s">
        <v>1738</v>
      </c>
      <c r="M358" s="134" t="s">
        <v>2847</v>
      </c>
      <c r="N358" s="134" t="s">
        <v>1711</v>
      </c>
      <c r="O358" s="134" t="s">
        <v>1711</v>
      </c>
      <c r="P358" s="134" t="s">
        <v>2848</v>
      </c>
      <c r="Q358" s="134" t="s">
        <v>2849</v>
      </c>
      <c r="R358" s="134" t="s">
        <v>2850</v>
      </c>
      <c r="S358" s="134" t="s">
        <v>1715</v>
      </c>
      <c r="T358" s="135" t="s">
        <v>1015</v>
      </c>
    </row>
    <row r="359" spans="1:20">
      <c r="A359" s="134" t="s">
        <v>1441</v>
      </c>
      <c r="B359" s="134"/>
      <c r="C359" s="134"/>
      <c r="D359" s="135" t="s">
        <v>1015</v>
      </c>
      <c r="E359" s="134" t="s">
        <v>1859</v>
      </c>
      <c r="F359" s="134" t="s">
        <v>1706</v>
      </c>
      <c r="G359" s="134" t="s">
        <v>1441</v>
      </c>
      <c r="H359" s="134" t="s">
        <v>1014</v>
      </c>
      <c r="I359" s="134" t="s">
        <v>1933</v>
      </c>
      <c r="J359" s="135" t="s">
        <v>1015</v>
      </c>
      <c r="K359" s="134" t="s">
        <v>1708</v>
      </c>
      <c r="L359" s="134" t="s">
        <v>1934</v>
      </c>
      <c r="M359" s="134" t="s">
        <v>1935</v>
      </c>
      <c r="N359" s="134" t="s">
        <v>1936</v>
      </c>
      <c r="O359" s="134" t="s">
        <v>1711</v>
      </c>
      <c r="P359" s="134" t="s">
        <v>2851</v>
      </c>
      <c r="Q359" s="134" t="s">
        <v>2852</v>
      </c>
      <c r="R359" s="134" t="s">
        <v>1939</v>
      </c>
      <c r="S359" s="134" t="s">
        <v>1715</v>
      </c>
      <c r="T359" s="135" t="s">
        <v>1015</v>
      </c>
    </row>
    <row r="360" spans="1:20">
      <c r="A360" s="134" t="s">
        <v>1442</v>
      </c>
      <c r="B360" s="134"/>
      <c r="C360" s="134"/>
      <c r="D360" s="135" t="s">
        <v>1015</v>
      </c>
      <c r="E360" s="134" t="s">
        <v>1746</v>
      </c>
      <c r="F360" s="134" t="s">
        <v>1706</v>
      </c>
      <c r="G360" s="134" t="s">
        <v>1442</v>
      </c>
      <c r="H360" s="134" t="s">
        <v>1014</v>
      </c>
      <c r="I360" s="134" t="s">
        <v>1747</v>
      </c>
      <c r="J360" s="135" t="s">
        <v>1015</v>
      </c>
      <c r="K360" s="134" t="s">
        <v>1708</v>
      </c>
      <c r="L360" s="134" t="s">
        <v>1748</v>
      </c>
      <c r="M360" s="134" t="s">
        <v>1749</v>
      </c>
      <c r="N360" s="134" t="s">
        <v>1750</v>
      </c>
      <c r="O360" s="134" t="s">
        <v>1711</v>
      </c>
      <c r="P360" s="134" t="s">
        <v>2853</v>
      </c>
      <c r="Q360" s="134" t="s">
        <v>2854</v>
      </c>
      <c r="R360" s="134" t="s">
        <v>1753</v>
      </c>
      <c r="S360" s="134" t="s">
        <v>1715</v>
      </c>
      <c r="T360" s="135" t="s">
        <v>1015</v>
      </c>
    </row>
    <row r="361" spans="1:20">
      <c r="A361" s="134" t="s">
        <v>1443</v>
      </c>
      <c r="B361" s="134"/>
      <c r="C361" s="134"/>
      <c r="D361" s="135" t="s">
        <v>1015</v>
      </c>
      <c r="E361" s="134" t="s">
        <v>2432</v>
      </c>
      <c r="F361" s="134" t="s">
        <v>1821</v>
      </c>
      <c r="G361" s="134" t="s">
        <v>1443</v>
      </c>
      <c r="H361" s="134" t="s">
        <v>1014</v>
      </c>
      <c r="I361" s="134" t="s">
        <v>2762</v>
      </c>
      <c r="J361" s="135" t="s">
        <v>1015</v>
      </c>
      <c r="K361" s="134" t="s">
        <v>1708</v>
      </c>
      <c r="L361" s="134" t="s">
        <v>2048</v>
      </c>
      <c r="M361" s="134" t="s">
        <v>2763</v>
      </c>
      <c r="N361" s="134" t="s">
        <v>2764</v>
      </c>
      <c r="O361" s="134" t="s">
        <v>1711</v>
      </c>
      <c r="P361" s="134" t="s">
        <v>2855</v>
      </c>
      <c r="Q361" s="134" t="s">
        <v>2856</v>
      </c>
      <c r="R361" s="134" t="s">
        <v>2767</v>
      </c>
      <c r="S361" s="134" t="s">
        <v>1715</v>
      </c>
      <c r="T361" s="134" t="s">
        <v>2440</v>
      </c>
    </row>
    <row r="362" spans="1:20">
      <c r="A362" s="134" t="s">
        <v>1445</v>
      </c>
      <c r="B362" s="134"/>
      <c r="C362" s="134"/>
      <c r="D362" s="135" t="s">
        <v>1015</v>
      </c>
      <c r="E362" s="134" t="s">
        <v>1829</v>
      </c>
      <c r="F362" s="134" t="s">
        <v>1772</v>
      </c>
      <c r="G362" s="134" t="s">
        <v>1445</v>
      </c>
      <c r="H362" s="134" t="s">
        <v>1014</v>
      </c>
      <c r="I362" s="134" t="s">
        <v>1830</v>
      </c>
      <c r="J362" s="135" t="s">
        <v>1015</v>
      </c>
      <c r="K362" s="134" t="s">
        <v>1708</v>
      </c>
      <c r="L362" s="134" t="s">
        <v>1738</v>
      </c>
      <c r="M362" s="134" t="s">
        <v>1831</v>
      </c>
      <c r="N362" s="134" t="s">
        <v>1711</v>
      </c>
      <c r="O362" s="134" t="s">
        <v>1711</v>
      </c>
      <c r="P362" s="134" t="s">
        <v>2857</v>
      </c>
      <c r="Q362" s="134" t="s">
        <v>2858</v>
      </c>
      <c r="R362" s="134" t="s">
        <v>1834</v>
      </c>
      <c r="S362" s="134" t="s">
        <v>1715</v>
      </c>
      <c r="T362" s="135" t="s">
        <v>1015</v>
      </c>
    </row>
    <row r="363" spans="1:20">
      <c r="A363" s="134" t="s">
        <v>1447</v>
      </c>
      <c r="B363" s="134"/>
      <c r="C363" s="134"/>
      <c r="D363" s="135" t="s">
        <v>1015</v>
      </c>
      <c r="E363" s="134" t="s">
        <v>1756</v>
      </c>
      <c r="F363" s="134" t="s">
        <v>1717</v>
      </c>
      <c r="G363" s="134" t="s">
        <v>1447</v>
      </c>
      <c r="H363" s="134" t="s">
        <v>1014</v>
      </c>
      <c r="I363" s="134" t="s">
        <v>1757</v>
      </c>
      <c r="J363" s="135" t="s">
        <v>1015</v>
      </c>
      <c r="K363" s="134" t="s">
        <v>1708</v>
      </c>
      <c r="L363" s="134" t="s">
        <v>1738</v>
      </c>
      <c r="M363" s="134" t="s">
        <v>1758</v>
      </c>
      <c r="N363" s="134" t="s">
        <v>1711</v>
      </c>
      <c r="O363" s="134" t="s">
        <v>1711</v>
      </c>
      <c r="P363" s="134" t="s">
        <v>2859</v>
      </c>
      <c r="Q363" s="134" t="s">
        <v>2860</v>
      </c>
      <c r="R363" s="134" t="s">
        <v>1761</v>
      </c>
      <c r="S363" s="134" t="s">
        <v>1715</v>
      </c>
      <c r="T363" s="135" t="s">
        <v>1015</v>
      </c>
    </row>
    <row r="364" spans="1:20">
      <c r="A364" s="134" t="s">
        <v>1449</v>
      </c>
      <c r="B364" s="134"/>
      <c r="C364" s="134"/>
      <c r="D364" s="135" t="s">
        <v>1015</v>
      </c>
      <c r="E364" s="134" t="s">
        <v>1746</v>
      </c>
      <c r="F364" s="134" t="s">
        <v>1706</v>
      </c>
      <c r="G364" s="134" t="s">
        <v>1449</v>
      </c>
      <c r="H364" s="134" t="s">
        <v>1014</v>
      </c>
      <c r="I364" s="134" t="s">
        <v>1747</v>
      </c>
      <c r="J364" s="135" t="s">
        <v>1015</v>
      </c>
      <c r="K364" s="134" t="s">
        <v>1708</v>
      </c>
      <c r="L364" s="134" t="s">
        <v>1748</v>
      </c>
      <c r="M364" s="134" t="s">
        <v>1749</v>
      </c>
      <c r="N364" s="134" t="s">
        <v>1750</v>
      </c>
      <c r="O364" s="134" t="s">
        <v>1711</v>
      </c>
      <c r="P364" s="134" t="s">
        <v>2861</v>
      </c>
      <c r="Q364" s="134" t="s">
        <v>2793</v>
      </c>
      <c r="R364" s="134" t="s">
        <v>1753</v>
      </c>
      <c r="S364" s="134" t="s">
        <v>1715</v>
      </c>
      <c r="T364" s="135" t="s">
        <v>1015</v>
      </c>
    </row>
    <row r="365" spans="1:20">
      <c r="A365" s="134" t="s">
        <v>1451</v>
      </c>
      <c r="B365" s="134"/>
      <c r="C365" s="134"/>
      <c r="D365" s="135" t="s">
        <v>1015</v>
      </c>
      <c r="E365" s="134" t="s">
        <v>1746</v>
      </c>
      <c r="F365" s="134" t="s">
        <v>1706</v>
      </c>
      <c r="G365" s="134" t="s">
        <v>1451</v>
      </c>
      <c r="H365" s="134" t="s">
        <v>1014</v>
      </c>
      <c r="I365" s="134" t="s">
        <v>1747</v>
      </c>
      <c r="J365" s="135" t="s">
        <v>1015</v>
      </c>
      <c r="K365" s="134" t="s">
        <v>1708</v>
      </c>
      <c r="L365" s="134" t="s">
        <v>1748</v>
      </c>
      <c r="M365" s="134" t="s">
        <v>1749</v>
      </c>
      <c r="N365" s="134" t="s">
        <v>1750</v>
      </c>
      <c r="O365" s="134" t="s">
        <v>1711</v>
      </c>
      <c r="P365" s="134" t="s">
        <v>2862</v>
      </c>
      <c r="Q365" s="134" t="s">
        <v>2771</v>
      </c>
      <c r="R365" s="134" t="s">
        <v>1753</v>
      </c>
      <c r="S365" s="134" t="s">
        <v>1715</v>
      </c>
      <c r="T365" s="135" t="s">
        <v>1015</v>
      </c>
    </row>
    <row r="366" spans="1:20">
      <c r="A366" s="134" t="s">
        <v>1452</v>
      </c>
      <c r="B366" s="134"/>
      <c r="C366" s="134"/>
      <c r="D366" s="135" t="s">
        <v>1015</v>
      </c>
      <c r="E366" s="134" t="s">
        <v>1716</v>
      </c>
      <c r="F366" s="134" t="s">
        <v>1717</v>
      </c>
      <c r="G366" s="134" t="s">
        <v>1452</v>
      </c>
      <c r="H366" s="134" t="s">
        <v>1014</v>
      </c>
      <c r="I366" s="134" t="s">
        <v>1718</v>
      </c>
      <c r="J366" s="135" t="s">
        <v>1015</v>
      </c>
      <c r="K366" s="134" t="s">
        <v>1708</v>
      </c>
      <c r="L366" s="134" t="s">
        <v>1738</v>
      </c>
      <c r="M366" s="134" t="s">
        <v>1789</v>
      </c>
      <c r="N366" s="134" t="s">
        <v>1711</v>
      </c>
      <c r="O366" s="134" t="s">
        <v>1711</v>
      </c>
      <c r="P366" s="134" t="s">
        <v>2863</v>
      </c>
      <c r="Q366" s="134" t="s">
        <v>2864</v>
      </c>
      <c r="R366" s="134" t="s">
        <v>1792</v>
      </c>
      <c r="S366" s="134" t="s">
        <v>1715</v>
      </c>
      <c r="T366" s="135" t="s">
        <v>1015</v>
      </c>
    </row>
    <row r="367" spans="1:20">
      <c r="A367" s="134" t="s">
        <v>1454</v>
      </c>
      <c r="B367" s="134"/>
      <c r="C367" s="134"/>
      <c r="D367" s="135" t="s">
        <v>1015</v>
      </c>
      <c r="E367" s="134" t="s">
        <v>1716</v>
      </c>
      <c r="F367" s="134" t="s">
        <v>1717</v>
      </c>
      <c r="G367" s="134" t="s">
        <v>1454</v>
      </c>
      <c r="H367" s="134" t="s">
        <v>1014</v>
      </c>
      <c r="I367" s="134" t="s">
        <v>1718</v>
      </c>
      <c r="J367" s="135" t="s">
        <v>1015</v>
      </c>
      <c r="K367" s="134" t="s">
        <v>1708</v>
      </c>
      <c r="L367" s="134" t="s">
        <v>1738</v>
      </c>
      <c r="M367" s="134" t="s">
        <v>1789</v>
      </c>
      <c r="N367" s="134" t="s">
        <v>1711</v>
      </c>
      <c r="O367" s="134" t="s">
        <v>1711</v>
      </c>
      <c r="P367" s="134" t="s">
        <v>2865</v>
      </c>
      <c r="Q367" s="134" t="s">
        <v>2271</v>
      </c>
      <c r="R367" s="134" t="s">
        <v>1792</v>
      </c>
      <c r="S367" s="134" t="s">
        <v>1715</v>
      </c>
      <c r="T367" s="135" t="s">
        <v>1015</v>
      </c>
    </row>
    <row r="368" spans="1:20">
      <c r="A368" s="134" t="s">
        <v>1456</v>
      </c>
      <c r="B368" s="134"/>
      <c r="C368" s="134"/>
      <c r="D368" s="135" t="s">
        <v>1015</v>
      </c>
      <c r="E368" s="134" t="s">
        <v>1746</v>
      </c>
      <c r="F368" s="134" t="s">
        <v>1706</v>
      </c>
      <c r="G368" s="134" t="s">
        <v>1456</v>
      </c>
      <c r="H368" s="134" t="s">
        <v>1014</v>
      </c>
      <c r="I368" s="134" t="s">
        <v>1747</v>
      </c>
      <c r="J368" s="135" t="s">
        <v>1015</v>
      </c>
      <c r="K368" s="134" t="s">
        <v>1708</v>
      </c>
      <c r="L368" s="134" t="s">
        <v>1748</v>
      </c>
      <c r="M368" s="134" t="s">
        <v>1749</v>
      </c>
      <c r="N368" s="134" t="s">
        <v>1750</v>
      </c>
      <c r="O368" s="134" t="s">
        <v>1711</v>
      </c>
      <c r="P368" s="134" t="s">
        <v>2866</v>
      </c>
      <c r="Q368" s="134" t="s">
        <v>2867</v>
      </c>
      <c r="R368" s="134" t="s">
        <v>1753</v>
      </c>
      <c r="S368" s="134" t="s">
        <v>1715</v>
      </c>
      <c r="T368" s="135" t="s">
        <v>1015</v>
      </c>
    </row>
    <row r="369" spans="1:20">
      <c r="A369" s="134" t="s">
        <v>1458</v>
      </c>
      <c r="B369" s="134"/>
      <c r="C369" s="134"/>
      <c r="D369" s="135" t="s">
        <v>1015</v>
      </c>
      <c r="E369" s="134" t="s">
        <v>1849</v>
      </c>
      <c r="F369" s="134" t="s">
        <v>1850</v>
      </c>
      <c r="G369" s="134" t="s">
        <v>1458</v>
      </c>
      <c r="H369" s="134" t="s">
        <v>1014</v>
      </c>
      <c r="I369" s="134" t="s">
        <v>1851</v>
      </c>
      <c r="J369" s="135" t="s">
        <v>1015</v>
      </c>
      <c r="K369" s="134" t="s">
        <v>1708</v>
      </c>
      <c r="L369" s="134" t="s">
        <v>1852</v>
      </c>
      <c r="M369" s="134" t="s">
        <v>1853</v>
      </c>
      <c r="N369" s="134" t="s">
        <v>1854</v>
      </c>
      <c r="O369" s="134" t="s">
        <v>1711</v>
      </c>
      <c r="P369" s="134" t="s">
        <v>2868</v>
      </c>
      <c r="Q369" s="134" t="s">
        <v>2869</v>
      </c>
      <c r="R369" s="134" t="s">
        <v>1857</v>
      </c>
      <c r="S369" s="134" t="s">
        <v>1715</v>
      </c>
      <c r="T369" s="134" t="s">
        <v>1858</v>
      </c>
    </row>
    <row r="370" spans="1:20">
      <c r="A370" s="134" t="s">
        <v>1460</v>
      </c>
      <c r="B370" s="134"/>
      <c r="C370" s="134"/>
      <c r="D370" s="135" t="s">
        <v>1015</v>
      </c>
      <c r="E370" s="135" t="s">
        <v>1015</v>
      </c>
      <c r="F370" s="134" t="s">
        <v>1736</v>
      </c>
      <c r="G370" s="134" t="s">
        <v>1460</v>
      </c>
      <c r="H370" s="134" t="s">
        <v>1014</v>
      </c>
      <c r="I370" s="135" t="s">
        <v>2207</v>
      </c>
      <c r="J370" s="135" t="s">
        <v>1015</v>
      </c>
      <c r="K370" s="134" t="s">
        <v>1728</v>
      </c>
      <c r="L370" s="134" t="s">
        <v>1729</v>
      </c>
      <c r="M370" s="134" t="s">
        <v>2208</v>
      </c>
      <c r="N370" s="134" t="s">
        <v>2209</v>
      </c>
      <c r="O370" s="134" t="s">
        <v>1731</v>
      </c>
      <c r="P370" s="134" t="s">
        <v>2870</v>
      </c>
      <c r="Q370" s="134" t="s">
        <v>2871</v>
      </c>
      <c r="R370" s="134" t="s">
        <v>2212</v>
      </c>
      <c r="S370" s="134" t="s">
        <v>1715</v>
      </c>
      <c r="T370" s="135" t="s">
        <v>1015</v>
      </c>
    </row>
    <row r="371" spans="1:20">
      <c r="A371" s="134" t="s">
        <v>1461</v>
      </c>
      <c r="B371" s="134"/>
      <c r="C371" s="134"/>
      <c r="D371" s="135" t="s">
        <v>1015</v>
      </c>
      <c r="E371" s="135" t="s">
        <v>1015</v>
      </c>
      <c r="F371" s="134" t="s">
        <v>1736</v>
      </c>
      <c r="G371" s="134" t="s">
        <v>1461</v>
      </c>
      <c r="H371" s="134" t="s">
        <v>1014</v>
      </c>
      <c r="I371" s="135" t="s">
        <v>2207</v>
      </c>
      <c r="J371" s="135" t="s">
        <v>1015</v>
      </c>
      <c r="K371" s="134" t="s">
        <v>1728</v>
      </c>
      <c r="L371" s="134" t="s">
        <v>1729</v>
      </c>
      <c r="M371" s="134" t="s">
        <v>2208</v>
      </c>
      <c r="N371" s="134" t="s">
        <v>2209</v>
      </c>
      <c r="O371" s="134" t="s">
        <v>1731</v>
      </c>
      <c r="P371" s="134" t="s">
        <v>2872</v>
      </c>
      <c r="Q371" s="134" t="s">
        <v>2395</v>
      </c>
      <c r="R371" s="134" t="s">
        <v>2212</v>
      </c>
      <c r="S371" s="134" t="s">
        <v>1715</v>
      </c>
      <c r="T371" s="135" t="s">
        <v>1015</v>
      </c>
    </row>
    <row r="372" spans="1:20">
      <c r="A372" s="134" t="s">
        <v>1462</v>
      </c>
      <c r="B372" s="134"/>
      <c r="C372" s="134"/>
      <c r="D372" s="135" t="s">
        <v>1015</v>
      </c>
      <c r="E372" s="135" t="s">
        <v>1015</v>
      </c>
      <c r="F372" s="134" t="s">
        <v>1736</v>
      </c>
      <c r="G372" s="134" t="s">
        <v>1462</v>
      </c>
      <c r="H372" s="134" t="s">
        <v>1014</v>
      </c>
      <c r="I372" s="135" t="s">
        <v>2207</v>
      </c>
      <c r="J372" s="135" t="s">
        <v>1015</v>
      </c>
      <c r="K372" s="134" t="s">
        <v>1728</v>
      </c>
      <c r="L372" s="134" t="s">
        <v>1729</v>
      </c>
      <c r="M372" s="134" t="s">
        <v>2208</v>
      </c>
      <c r="N372" s="134" t="s">
        <v>2209</v>
      </c>
      <c r="O372" s="134" t="s">
        <v>1731</v>
      </c>
      <c r="P372" s="134" t="s">
        <v>2873</v>
      </c>
      <c r="Q372" s="134" t="s">
        <v>2395</v>
      </c>
      <c r="R372" s="134" t="s">
        <v>2212</v>
      </c>
      <c r="S372" s="134" t="s">
        <v>1715</v>
      </c>
      <c r="T372" s="135" t="s">
        <v>1015</v>
      </c>
    </row>
    <row r="373" spans="1:20">
      <c r="A373" s="134" t="s">
        <v>1463</v>
      </c>
      <c r="B373" s="134"/>
      <c r="C373" s="134"/>
      <c r="D373" s="135" t="s">
        <v>1015</v>
      </c>
      <c r="E373" s="134" t="s">
        <v>1849</v>
      </c>
      <c r="F373" s="134" t="s">
        <v>1850</v>
      </c>
      <c r="G373" s="134" t="s">
        <v>1463</v>
      </c>
      <c r="H373" s="134" t="s">
        <v>1014</v>
      </c>
      <c r="I373" s="134" t="s">
        <v>1851</v>
      </c>
      <c r="J373" s="135" t="s">
        <v>1015</v>
      </c>
      <c r="K373" s="134" t="s">
        <v>1708</v>
      </c>
      <c r="L373" s="134" t="s">
        <v>1852</v>
      </c>
      <c r="M373" s="134" t="s">
        <v>1853</v>
      </c>
      <c r="N373" s="134" t="s">
        <v>1854</v>
      </c>
      <c r="O373" s="134" t="s">
        <v>1711</v>
      </c>
      <c r="P373" s="134" t="s">
        <v>2874</v>
      </c>
      <c r="Q373" s="134" t="s">
        <v>2096</v>
      </c>
      <c r="R373" s="134" t="s">
        <v>1857</v>
      </c>
      <c r="S373" s="134" t="s">
        <v>1715</v>
      </c>
      <c r="T373" s="134" t="s">
        <v>1858</v>
      </c>
    </row>
    <row r="374" spans="1:20">
      <c r="A374" s="134" t="s">
        <v>1464</v>
      </c>
      <c r="B374" s="134"/>
      <c r="C374" s="134"/>
      <c r="D374" s="135" t="s">
        <v>1015</v>
      </c>
      <c r="E374" s="135" t="s">
        <v>1015</v>
      </c>
      <c r="F374" s="134" t="s">
        <v>1821</v>
      </c>
      <c r="G374" s="134" t="s">
        <v>1464</v>
      </c>
      <c r="H374" s="134" t="s">
        <v>1014</v>
      </c>
      <c r="I374" s="135" t="s">
        <v>1822</v>
      </c>
      <c r="J374" s="135" t="s">
        <v>1015</v>
      </c>
      <c r="K374" s="134" t="s">
        <v>1728</v>
      </c>
      <c r="L374" s="134" t="s">
        <v>1729</v>
      </c>
      <c r="M374" s="134" t="s">
        <v>2325</v>
      </c>
      <c r="N374" s="134" t="s">
        <v>2326</v>
      </c>
      <c r="O374" s="134" t="s">
        <v>1731</v>
      </c>
      <c r="P374" s="134" t="s">
        <v>2875</v>
      </c>
      <c r="Q374" s="134" t="s">
        <v>2876</v>
      </c>
      <c r="R374" s="134" t="s">
        <v>1826</v>
      </c>
      <c r="S374" s="134" t="s">
        <v>1715</v>
      </c>
      <c r="T374" s="135" t="s">
        <v>1015</v>
      </c>
    </row>
    <row r="375" spans="1:20">
      <c r="A375" s="134" t="s">
        <v>1466</v>
      </c>
      <c r="B375" s="134"/>
      <c r="C375" s="134"/>
      <c r="D375" s="135" t="s">
        <v>1015</v>
      </c>
      <c r="E375" s="134" t="s">
        <v>1716</v>
      </c>
      <c r="F375" s="134" t="s">
        <v>1717</v>
      </c>
      <c r="G375" s="134" t="s">
        <v>1466</v>
      </c>
      <c r="H375" s="134" t="s">
        <v>1014</v>
      </c>
      <c r="I375" s="134" t="s">
        <v>1718</v>
      </c>
      <c r="J375" s="135" t="s">
        <v>1015</v>
      </c>
      <c r="K375" s="134" t="s">
        <v>1708</v>
      </c>
      <c r="L375" s="134" t="s">
        <v>1738</v>
      </c>
      <c r="M375" s="134" t="s">
        <v>1789</v>
      </c>
      <c r="N375" s="134" t="s">
        <v>1711</v>
      </c>
      <c r="O375" s="134" t="s">
        <v>1711</v>
      </c>
      <c r="P375" s="134" t="s">
        <v>2877</v>
      </c>
      <c r="Q375" s="134" t="s">
        <v>2878</v>
      </c>
      <c r="R375" s="134" t="s">
        <v>1792</v>
      </c>
      <c r="S375" s="134" t="s">
        <v>1715</v>
      </c>
      <c r="T375" s="135" t="s">
        <v>1015</v>
      </c>
    </row>
    <row r="376" spans="1:20">
      <c r="A376" s="134" t="s">
        <v>1467</v>
      </c>
      <c r="B376" s="134"/>
      <c r="C376" s="134"/>
      <c r="D376" s="135" t="s">
        <v>1015</v>
      </c>
      <c r="E376" s="135" t="s">
        <v>1015</v>
      </c>
      <c r="F376" s="134" t="s">
        <v>1821</v>
      </c>
      <c r="G376" s="134" t="s">
        <v>1467</v>
      </c>
      <c r="H376" s="134" t="s">
        <v>1014</v>
      </c>
      <c r="I376" s="135" t="s">
        <v>1822</v>
      </c>
      <c r="J376" s="135" t="s">
        <v>1015</v>
      </c>
      <c r="K376" s="134" t="s">
        <v>1728</v>
      </c>
      <c r="L376" s="134" t="s">
        <v>1729</v>
      </c>
      <c r="M376" s="134" t="s">
        <v>2325</v>
      </c>
      <c r="N376" s="134" t="s">
        <v>2326</v>
      </c>
      <c r="O376" s="134" t="s">
        <v>1731</v>
      </c>
      <c r="P376" s="134" t="s">
        <v>2879</v>
      </c>
      <c r="Q376" s="134" t="s">
        <v>2880</v>
      </c>
      <c r="R376" s="134" t="s">
        <v>1826</v>
      </c>
      <c r="S376" s="134" t="s">
        <v>1715</v>
      </c>
      <c r="T376" s="135" t="s">
        <v>1015</v>
      </c>
    </row>
    <row r="377" spans="1:20">
      <c r="A377" s="134" t="s">
        <v>1468</v>
      </c>
      <c r="B377" s="134"/>
      <c r="C377" s="134"/>
      <c r="D377" s="135" t="s">
        <v>1015</v>
      </c>
      <c r="E377" s="134" t="s">
        <v>1716</v>
      </c>
      <c r="F377" s="134" t="s">
        <v>1717</v>
      </c>
      <c r="G377" s="134" t="s">
        <v>1468</v>
      </c>
      <c r="H377" s="134" t="s">
        <v>1014</v>
      </c>
      <c r="I377" s="134" t="s">
        <v>1718</v>
      </c>
      <c r="J377" s="135" t="s">
        <v>1015</v>
      </c>
      <c r="K377" s="134" t="s">
        <v>1708</v>
      </c>
      <c r="L377" s="134" t="s">
        <v>1738</v>
      </c>
      <c r="M377" s="134" t="s">
        <v>1789</v>
      </c>
      <c r="N377" s="134" t="s">
        <v>1711</v>
      </c>
      <c r="O377" s="134" t="s">
        <v>1711</v>
      </c>
      <c r="P377" s="134" t="s">
        <v>2881</v>
      </c>
      <c r="Q377" s="134" t="s">
        <v>2882</v>
      </c>
      <c r="R377" s="134" t="s">
        <v>1792</v>
      </c>
      <c r="S377" s="134" t="s">
        <v>1715</v>
      </c>
      <c r="T377" s="135" t="s">
        <v>1015</v>
      </c>
    </row>
    <row r="378" spans="1:20">
      <c r="A378" s="134" t="s">
        <v>1469</v>
      </c>
      <c r="B378" s="134"/>
      <c r="C378" s="134"/>
      <c r="D378" s="135" t="s">
        <v>1015</v>
      </c>
      <c r="E378" s="134" t="s">
        <v>1746</v>
      </c>
      <c r="F378" s="134" t="s">
        <v>1706</v>
      </c>
      <c r="G378" s="134" t="s">
        <v>1469</v>
      </c>
      <c r="H378" s="134" t="s">
        <v>1014</v>
      </c>
      <c r="I378" s="134" t="s">
        <v>1747</v>
      </c>
      <c r="J378" s="135" t="s">
        <v>1015</v>
      </c>
      <c r="K378" s="134" t="s">
        <v>1708</v>
      </c>
      <c r="L378" s="134" t="s">
        <v>1748</v>
      </c>
      <c r="M378" s="134" t="s">
        <v>1749</v>
      </c>
      <c r="N378" s="134" t="s">
        <v>1750</v>
      </c>
      <c r="O378" s="134" t="s">
        <v>1711</v>
      </c>
      <c r="P378" s="134" t="s">
        <v>2883</v>
      </c>
      <c r="Q378" s="134" t="s">
        <v>2839</v>
      </c>
      <c r="R378" s="134" t="s">
        <v>1753</v>
      </c>
      <c r="S378" s="134" t="s">
        <v>1715</v>
      </c>
      <c r="T378" s="135" t="s">
        <v>1015</v>
      </c>
    </row>
    <row r="379" spans="1:20">
      <c r="A379" s="134" t="s">
        <v>1471</v>
      </c>
      <c r="B379" s="134"/>
      <c r="C379" s="134"/>
      <c r="D379" s="135" t="s">
        <v>1015</v>
      </c>
      <c r="E379" s="134" t="s">
        <v>1746</v>
      </c>
      <c r="F379" s="134" t="s">
        <v>1706</v>
      </c>
      <c r="G379" s="134" t="s">
        <v>1471</v>
      </c>
      <c r="H379" s="134" t="s">
        <v>1014</v>
      </c>
      <c r="I379" s="134" t="s">
        <v>1747</v>
      </c>
      <c r="J379" s="135" t="s">
        <v>1015</v>
      </c>
      <c r="K379" s="134" t="s">
        <v>1708</v>
      </c>
      <c r="L379" s="134" t="s">
        <v>1748</v>
      </c>
      <c r="M379" s="134" t="s">
        <v>1749</v>
      </c>
      <c r="N379" s="134" t="s">
        <v>1750</v>
      </c>
      <c r="O379" s="134" t="s">
        <v>1711</v>
      </c>
      <c r="P379" s="134" t="s">
        <v>2884</v>
      </c>
      <c r="Q379" s="134" t="s">
        <v>2885</v>
      </c>
      <c r="R379" s="134" t="s">
        <v>1753</v>
      </c>
      <c r="S379" s="134" t="s">
        <v>1715</v>
      </c>
      <c r="T379" s="135" t="s">
        <v>1015</v>
      </c>
    </row>
    <row r="380" spans="1:20">
      <c r="A380" s="134" t="s">
        <v>1472</v>
      </c>
      <c r="B380" s="134"/>
      <c r="C380" s="134"/>
      <c r="D380" s="135" t="s">
        <v>1015</v>
      </c>
      <c r="E380" s="134" t="s">
        <v>1716</v>
      </c>
      <c r="F380" s="134" t="s">
        <v>1717</v>
      </c>
      <c r="G380" s="134" t="s">
        <v>1472</v>
      </c>
      <c r="H380" s="134" t="s">
        <v>1014</v>
      </c>
      <c r="I380" s="134" t="s">
        <v>1718</v>
      </c>
      <c r="J380" s="135" t="s">
        <v>1015</v>
      </c>
      <c r="K380" s="134" t="s">
        <v>1708</v>
      </c>
      <c r="L380" s="134" t="s">
        <v>1738</v>
      </c>
      <c r="M380" s="134" t="s">
        <v>1789</v>
      </c>
      <c r="N380" s="134" t="s">
        <v>1711</v>
      </c>
      <c r="O380" s="134" t="s">
        <v>1711</v>
      </c>
      <c r="P380" s="134" t="s">
        <v>2886</v>
      </c>
      <c r="Q380" s="134" t="s">
        <v>2271</v>
      </c>
      <c r="R380" s="134" t="s">
        <v>1792</v>
      </c>
      <c r="S380" s="134" t="s">
        <v>1715</v>
      </c>
      <c r="T380" s="135" t="s">
        <v>1015</v>
      </c>
    </row>
    <row r="381" spans="1:20">
      <c r="A381" s="134" t="s">
        <v>1476</v>
      </c>
      <c r="B381" s="134"/>
      <c r="C381" s="134"/>
      <c r="D381" s="135" t="s">
        <v>1015</v>
      </c>
      <c r="E381" s="134" t="s">
        <v>1746</v>
      </c>
      <c r="F381" s="134" t="s">
        <v>1706</v>
      </c>
      <c r="G381" s="134" t="s">
        <v>1476</v>
      </c>
      <c r="H381" s="134" t="s">
        <v>1014</v>
      </c>
      <c r="I381" s="134" t="s">
        <v>1747</v>
      </c>
      <c r="J381" s="135" t="s">
        <v>1015</v>
      </c>
      <c r="K381" s="134" t="s">
        <v>1708</v>
      </c>
      <c r="L381" s="134" t="s">
        <v>1748</v>
      </c>
      <c r="M381" s="134" t="s">
        <v>1749</v>
      </c>
      <c r="N381" s="134" t="s">
        <v>1750</v>
      </c>
      <c r="O381" s="134" t="s">
        <v>1711</v>
      </c>
      <c r="P381" s="134" t="s">
        <v>2887</v>
      </c>
      <c r="Q381" s="134" t="s">
        <v>2888</v>
      </c>
      <c r="R381" s="134" t="s">
        <v>1753</v>
      </c>
      <c r="S381" s="134" t="s">
        <v>1715</v>
      </c>
      <c r="T381" s="135" t="s">
        <v>1015</v>
      </c>
    </row>
    <row r="382" spans="1:20">
      <c r="A382" s="134" t="s">
        <v>1477</v>
      </c>
      <c r="B382" s="134"/>
      <c r="C382" s="134"/>
      <c r="D382" s="135" t="s">
        <v>1015</v>
      </c>
      <c r="E382" s="134" t="s">
        <v>1735</v>
      </c>
      <c r="F382" s="134" t="s">
        <v>1850</v>
      </c>
      <c r="G382" s="134" t="s">
        <v>1477</v>
      </c>
      <c r="H382" s="134" t="s">
        <v>1014</v>
      </c>
      <c r="I382" s="134" t="s">
        <v>2889</v>
      </c>
      <c r="J382" s="135" t="s">
        <v>1015</v>
      </c>
      <c r="K382" s="134" t="s">
        <v>1708</v>
      </c>
      <c r="L382" s="134" t="s">
        <v>1738</v>
      </c>
      <c r="M382" s="134" t="s">
        <v>2890</v>
      </c>
      <c r="N382" s="134" t="s">
        <v>1711</v>
      </c>
      <c r="O382" s="134" t="s">
        <v>1711</v>
      </c>
      <c r="P382" s="134" t="s">
        <v>2891</v>
      </c>
      <c r="Q382" s="134" t="s">
        <v>2892</v>
      </c>
      <c r="R382" s="134" t="s">
        <v>2893</v>
      </c>
      <c r="S382" s="134" t="s">
        <v>1715</v>
      </c>
      <c r="T382" s="135" t="s">
        <v>1015</v>
      </c>
    </row>
    <row r="383" spans="1:20">
      <c r="A383" s="134" t="s">
        <v>1479</v>
      </c>
      <c r="B383" s="134"/>
      <c r="C383" s="134"/>
      <c r="D383" s="135" t="s">
        <v>1015</v>
      </c>
      <c r="E383" s="134" t="s">
        <v>1716</v>
      </c>
      <c r="F383" s="134" t="s">
        <v>1717</v>
      </c>
      <c r="G383" s="134" t="s">
        <v>1479</v>
      </c>
      <c r="H383" s="134" t="s">
        <v>1014</v>
      </c>
      <c r="I383" s="134" t="s">
        <v>1718</v>
      </c>
      <c r="J383" s="135" t="s">
        <v>1015</v>
      </c>
      <c r="K383" s="134" t="s">
        <v>1708</v>
      </c>
      <c r="L383" s="134" t="s">
        <v>1738</v>
      </c>
      <c r="M383" s="134" t="s">
        <v>1789</v>
      </c>
      <c r="N383" s="134" t="s">
        <v>1711</v>
      </c>
      <c r="O383" s="134" t="s">
        <v>1711</v>
      </c>
      <c r="P383" s="134" t="s">
        <v>2894</v>
      </c>
      <c r="Q383" s="134" t="s">
        <v>2271</v>
      </c>
      <c r="R383" s="134" t="s">
        <v>1792</v>
      </c>
      <c r="S383" s="134" t="s">
        <v>1715</v>
      </c>
      <c r="T383" s="135" t="s">
        <v>1015</v>
      </c>
    </row>
    <row r="384" spans="1:20">
      <c r="A384" s="134" t="s">
        <v>1481</v>
      </c>
      <c r="B384" s="134"/>
      <c r="C384" s="134"/>
      <c r="D384" s="135" t="s">
        <v>1015</v>
      </c>
      <c r="E384" s="134" t="s">
        <v>2895</v>
      </c>
      <c r="F384" s="134" t="s">
        <v>2896</v>
      </c>
      <c r="G384" s="134" t="s">
        <v>1481</v>
      </c>
      <c r="H384" s="134" t="s">
        <v>1014</v>
      </c>
      <c r="I384" s="134" t="s">
        <v>2897</v>
      </c>
      <c r="J384" s="135" t="s">
        <v>1015</v>
      </c>
      <c r="K384" s="134" t="s">
        <v>1708</v>
      </c>
      <c r="L384" s="134" t="s">
        <v>1774</v>
      </c>
      <c r="M384" s="134" t="s">
        <v>2898</v>
      </c>
      <c r="N384" s="134" t="s">
        <v>2899</v>
      </c>
      <c r="O384" s="134" t="s">
        <v>1711</v>
      </c>
      <c r="P384" s="134" t="s">
        <v>2900</v>
      </c>
      <c r="Q384" s="134" t="s">
        <v>2901</v>
      </c>
      <c r="R384" s="134" t="s">
        <v>2902</v>
      </c>
      <c r="S384" s="134" t="s">
        <v>1715</v>
      </c>
      <c r="T384" s="135" t="s">
        <v>1015</v>
      </c>
    </row>
    <row r="385" spans="1:20">
      <c r="A385" s="134" t="s">
        <v>1482</v>
      </c>
      <c r="B385" s="134"/>
      <c r="C385" s="134"/>
      <c r="D385" s="135" t="s">
        <v>1015</v>
      </c>
      <c r="E385" s="134" t="s">
        <v>1716</v>
      </c>
      <c r="F385" s="134" t="s">
        <v>1717</v>
      </c>
      <c r="G385" s="134" t="s">
        <v>1482</v>
      </c>
      <c r="H385" s="134" t="s">
        <v>1014</v>
      </c>
      <c r="I385" s="134" t="s">
        <v>1718</v>
      </c>
      <c r="J385" s="135" t="s">
        <v>1015</v>
      </c>
      <c r="K385" s="134" t="s">
        <v>1708</v>
      </c>
      <c r="L385" s="134" t="s">
        <v>1738</v>
      </c>
      <c r="M385" s="134" t="s">
        <v>1789</v>
      </c>
      <c r="N385" s="134" t="s">
        <v>1711</v>
      </c>
      <c r="O385" s="134" t="s">
        <v>1711</v>
      </c>
      <c r="P385" s="134" t="s">
        <v>2903</v>
      </c>
      <c r="Q385" s="134" t="s">
        <v>2904</v>
      </c>
      <c r="R385" s="134" t="s">
        <v>1792</v>
      </c>
      <c r="S385" s="134" t="s">
        <v>1715</v>
      </c>
      <c r="T385" s="135" t="s">
        <v>1015</v>
      </c>
    </row>
    <row r="386" spans="1:20">
      <c r="A386" s="134" t="s">
        <v>1484</v>
      </c>
      <c r="B386" s="134"/>
      <c r="C386" s="134"/>
      <c r="D386" s="135" t="s">
        <v>1015</v>
      </c>
      <c r="E386" s="134" t="s">
        <v>1849</v>
      </c>
      <c r="F386" s="134" t="s">
        <v>1706</v>
      </c>
      <c r="G386" s="134" t="s">
        <v>1484</v>
      </c>
      <c r="H386" s="134" t="s">
        <v>1014</v>
      </c>
      <c r="I386" s="134" t="s">
        <v>2181</v>
      </c>
      <c r="J386" s="135" t="s">
        <v>1015</v>
      </c>
      <c r="K386" s="134" t="s">
        <v>1708</v>
      </c>
      <c r="L386" s="134" t="s">
        <v>1852</v>
      </c>
      <c r="M386" s="134" t="s">
        <v>2182</v>
      </c>
      <c r="N386" s="134" t="s">
        <v>1854</v>
      </c>
      <c r="O386" s="134" t="s">
        <v>1711</v>
      </c>
      <c r="P386" s="134" t="s">
        <v>2905</v>
      </c>
      <c r="Q386" s="134" t="s">
        <v>2906</v>
      </c>
      <c r="R386" s="134" t="s">
        <v>2185</v>
      </c>
      <c r="S386" s="134" t="s">
        <v>1715</v>
      </c>
      <c r="T386" s="134" t="s">
        <v>1858</v>
      </c>
    </row>
    <row r="387" spans="1:20">
      <c r="A387" s="134" t="s">
        <v>1485</v>
      </c>
      <c r="B387" s="134"/>
      <c r="C387" s="134"/>
      <c r="D387" s="135" t="s">
        <v>1015</v>
      </c>
      <c r="E387" s="134" t="s">
        <v>1859</v>
      </c>
      <c r="F387" s="134" t="s">
        <v>1706</v>
      </c>
      <c r="G387" s="134" t="s">
        <v>1485</v>
      </c>
      <c r="H387" s="134" t="s">
        <v>1014</v>
      </c>
      <c r="I387" s="134" t="s">
        <v>1933</v>
      </c>
      <c r="J387" s="135" t="s">
        <v>1015</v>
      </c>
      <c r="K387" s="134" t="s">
        <v>1708</v>
      </c>
      <c r="L387" s="134" t="s">
        <v>1934</v>
      </c>
      <c r="M387" s="134" t="s">
        <v>1935</v>
      </c>
      <c r="N387" s="134" t="s">
        <v>1936</v>
      </c>
      <c r="O387" s="134" t="s">
        <v>1711</v>
      </c>
      <c r="P387" s="134" t="s">
        <v>2907</v>
      </c>
      <c r="Q387" s="134" t="s">
        <v>2908</v>
      </c>
      <c r="R387" s="134" t="s">
        <v>1939</v>
      </c>
      <c r="S387" s="134" t="s">
        <v>1715</v>
      </c>
      <c r="T387" s="135" t="s">
        <v>1015</v>
      </c>
    </row>
    <row r="388" spans="1:20">
      <c r="A388" s="134" t="s">
        <v>1486</v>
      </c>
      <c r="B388" s="134"/>
      <c r="C388" s="134"/>
      <c r="D388" s="135" t="s">
        <v>1015</v>
      </c>
      <c r="E388" s="134" t="s">
        <v>1746</v>
      </c>
      <c r="F388" s="134" t="s">
        <v>1706</v>
      </c>
      <c r="G388" s="134" t="s">
        <v>1486</v>
      </c>
      <c r="H388" s="134" t="s">
        <v>1014</v>
      </c>
      <c r="I388" s="134" t="s">
        <v>1747</v>
      </c>
      <c r="J388" s="135" t="s">
        <v>1015</v>
      </c>
      <c r="K388" s="134" t="s">
        <v>1708</v>
      </c>
      <c r="L388" s="134" t="s">
        <v>1748</v>
      </c>
      <c r="M388" s="134" t="s">
        <v>1749</v>
      </c>
      <c r="N388" s="134" t="s">
        <v>1750</v>
      </c>
      <c r="O388" s="134" t="s">
        <v>1711</v>
      </c>
      <c r="P388" s="134" t="s">
        <v>2909</v>
      </c>
      <c r="Q388" s="134" t="s">
        <v>2910</v>
      </c>
      <c r="R388" s="134" t="s">
        <v>1753</v>
      </c>
      <c r="S388" s="134" t="s">
        <v>1715</v>
      </c>
      <c r="T388" s="135" t="s">
        <v>1015</v>
      </c>
    </row>
    <row r="389" spans="1:20">
      <c r="A389" s="134" t="s">
        <v>1488</v>
      </c>
      <c r="B389" s="134"/>
      <c r="C389" s="134"/>
      <c r="D389" s="135" t="s">
        <v>1015</v>
      </c>
      <c r="E389" s="134" t="s">
        <v>1705</v>
      </c>
      <c r="F389" s="134" t="s">
        <v>2098</v>
      </c>
      <c r="G389" s="134" t="s">
        <v>1488</v>
      </c>
      <c r="H389" s="134" t="s">
        <v>1014</v>
      </c>
      <c r="I389" s="134" t="s">
        <v>2911</v>
      </c>
      <c r="J389" s="135" t="s">
        <v>1015</v>
      </c>
      <c r="K389" s="134" t="s">
        <v>1708</v>
      </c>
      <c r="L389" s="134" t="s">
        <v>1709</v>
      </c>
      <c r="M389" s="134" t="s">
        <v>2912</v>
      </c>
      <c r="N389" s="134" t="s">
        <v>1711</v>
      </c>
      <c r="O389" s="134" t="s">
        <v>1711</v>
      </c>
      <c r="P389" s="134" t="s">
        <v>2913</v>
      </c>
      <c r="Q389" s="134" t="s">
        <v>2914</v>
      </c>
      <c r="R389" s="134" t="s">
        <v>2915</v>
      </c>
      <c r="S389" s="134" t="s">
        <v>1715</v>
      </c>
      <c r="T389" s="135" t="s">
        <v>1015</v>
      </c>
    </row>
    <row r="390" spans="1:20">
      <c r="A390" s="134" t="s">
        <v>1490</v>
      </c>
      <c r="B390" s="134"/>
      <c r="C390" s="134"/>
      <c r="D390" s="135" t="s">
        <v>1015</v>
      </c>
      <c r="E390" s="134" t="s">
        <v>1746</v>
      </c>
      <c r="F390" s="134" t="s">
        <v>1706</v>
      </c>
      <c r="G390" s="134" t="s">
        <v>1490</v>
      </c>
      <c r="H390" s="134" t="s">
        <v>1014</v>
      </c>
      <c r="I390" s="134" t="s">
        <v>1747</v>
      </c>
      <c r="J390" s="135" t="s">
        <v>1015</v>
      </c>
      <c r="K390" s="134" t="s">
        <v>1708</v>
      </c>
      <c r="L390" s="134" t="s">
        <v>1748</v>
      </c>
      <c r="M390" s="134" t="s">
        <v>1749</v>
      </c>
      <c r="N390" s="134" t="s">
        <v>1750</v>
      </c>
      <c r="O390" s="134" t="s">
        <v>1711</v>
      </c>
      <c r="P390" s="134" t="s">
        <v>2916</v>
      </c>
      <c r="Q390" s="134" t="s">
        <v>2917</v>
      </c>
      <c r="R390" s="134" t="s">
        <v>1753</v>
      </c>
      <c r="S390" s="134" t="s">
        <v>1715</v>
      </c>
      <c r="T390" s="135" t="s">
        <v>1015</v>
      </c>
    </row>
    <row r="391" spans="1:20">
      <c r="A391" s="134" t="s">
        <v>1492</v>
      </c>
      <c r="B391" s="134"/>
      <c r="C391" s="134"/>
      <c r="D391" s="135" t="s">
        <v>1015</v>
      </c>
      <c r="E391" s="134" t="s">
        <v>1746</v>
      </c>
      <c r="F391" s="134" t="s">
        <v>1706</v>
      </c>
      <c r="G391" s="134" t="s">
        <v>1492</v>
      </c>
      <c r="H391" s="134" t="s">
        <v>1014</v>
      </c>
      <c r="I391" s="134" t="s">
        <v>1747</v>
      </c>
      <c r="J391" s="135" t="s">
        <v>1015</v>
      </c>
      <c r="K391" s="134" t="s">
        <v>1708</v>
      </c>
      <c r="L391" s="134" t="s">
        <v>1748</v>
      </c>
      <c r="M391" s="134" t="s">
        <v>1749</v>
      </c>
      <c r="N391" s="134" t="s">
        <v>1750</v>
      </c>
      <c r="O391" s="134" t="s">
        <v>1711</v>
      </c>
      <c r="P391" s="134" t="s">
        <v>2918</v>
      </c>
      <c r="Q391" s="134" t="s">
        <v>2919</v>
      </c>
      <c r="R391" s="134" t="s">
        <v>1753</v>
      </c>
      <c r="S391" s="134" t="s">
        <v>1715</v>
      </c>
      <c r="T391" s="135" t="s">
        <v>1015</v>
      </c>
    </row>
    <row r="392" spans="1:20">
      <c r="A392" s="134" t="s">
        <v>1493</v>
      </c>
      <c r="B392" s="134"/>
      <c r="C392" s="134"/>
      <c r="D392" s="135" t="s">
        <v>1015</v>
      </c>
      <c r="E392" s="134" t="s">
        <v>1716</v>
      </c>
      <c r="F392" s="134" t="s">
        <v>1717</v>
      </c>
      <c r="G392" s="134" t="s">
        <v>1493</v>
      </c>
      <c r="H392" s="134" t="s">
        <v>1014</v>
      </c>
      <c r="I392" s="134" t="s">
        <v>1718</v>
      </c>
      <c r="J392" s="135" t="s">
        <v>1015</v>
      </c>
      <c r="K392" s="134" t="s">
        <v>1708</v>
      </c>
      <c r="L392" s="134" t="s">
        <v>1738</v>
      </c>
      <c r="M392" s="134" t="s">
        <v>1789</v>
      </c>
      <c r="N392" s="134" t="s">
        <v>1711</v>
      </c>
      <c r="O392" s="134" t="s">
        <v>1711</v>
      </c>
      <c r="P392" s="134" t="s">
        <v>2920</v>
      </c>
      <c r="Q392" s="134" t="s">
        <v>2921</v>
      </c>
      <c r="R392" s="134" t="s">
        <v>1792</v>
      </c>
      <c r="S392" s="134" t="s">
        <v>1715</v>
      </c>
      <c r="T392" s="135" t="s">
        <v>1015</v>
      </c>
    </row>
    <row r="393" spans="1:20">
      <c r="A393" s="134" t="s">
        <v>1495</v>
      </c>
      <c r="B393" s="134"/>
      <c r="C393" s="134"/>
      <c r="D393" s="135" t="s">
        <v>1015</v>
      </c>
      <c r="E393" s="134" t="s">
        <v>1746</v>
      </c>
      <c r="F393" s="134" t="s">
        <v>1706</v>
      </c>
      <c r="G393" s="134" t="s">
        <v>1495</v>
      </c>
      <c r="H393" s="134" t="s">
        <v>1014</v>
      </c>
      <c r="I393" s="134" t="s">
        <v>1747</v>
      </c>
      <c r="J393" s="135" t="s">
        <v>1015</v>
      </c>
      <c r="K393" s="134" t="s">
        <v>1708</v>
      </c>
      <c r="L393" s="134" t="s">
        <v>1748</v>
      </c>
      <c r="M393" s="134" t="s">
        <v>1749</v>
      </c>
      <c r="N393" s="134" t="s">
        <v>1750</v>
      </c>
      <c r="O393" s="134" t="s">
        <v>1711</v>
      </c>
      <c r="P393" s="134" t="s">
        <v>2922</v>
      </c>
      <c r="Q393" s="134" t="s">
        <v>2923</v>
      </c>
      <c r="R393" s="134" t="s">
        <v>1753</v>
      </c>
      <c r="S393" s="134" t="s">
        <v>1715</v>
      </c>
      <c r="T393" s="135" t="s">
        <v>1015</v>
      </c>
    </row>
    <row r="394" spans="1:20">
      <c r="A394" s="134" t="s">
        <v>1497</v>
      </c>
      <c r="B394" s="134"/>
      <c r="C394" s="134"/>
      <c r="D394" s="135" t="s">
        <v>1015</v>
      </c>
      <c r="E394" s="134" t="s">
        <v>1746</v>
      </c>
      <c r="F394" s="134" t="s">
        <v>1706</v>
      </c>
      <c r="G394" s="134" t="s">
        <v>1497</v>
      </c>
      <c r="H394" s="134" t="s">
        <v>1014</v>
      </c>
      <c r="I394" s="134" t="s">
        <v>1747</v>
      </c>
      <c r="J394" s="135" t="s">
        <v>1015</v>
      </c>
      <c r="K394" s="134" t="s">
        <v>1708</v>
      </c>
      <c r="L394" s="134" t="s">
        <v>1748</v>
      </c>
      <c r="M394" s="134" t="s">
        <v>1749</v>
      </c>
      <c r="N394" s="134" t="s">
        <v>1750</v>
      </c>
      <c r="O394" s="134" t="s">
        <v>1711</v>
      </c>
      <c r="P394" s="134" t="s">
        <v>2924</v>
      </c>
      <c r="Q394" s="134" t="s">
        <v>2925</v>
      </c>
      <c r="R394" s="134" t="s">
        <v>1753</v>
      </c>
      <c r="S394" s="134" t="s">
        <v>1715</v>
      </c>
      <c r="T394" s="135" t="s">
        <v>1015</v>
      </c>
    </row>
    <row r="395" spans="1:20">
      <c r="A395" s="134" t="s">
        <v>1498</v>
      </c>
      <c r="B395" s="134"/>
      <c r="C395" s="134"/>
      <c r="D395" s="135" t="s">
        <v>1015</v>
      </c>
      <c r="E395" s="134" t="s">
        <v>1746</v>
      </c>
      <c r="F395" s="134" t="s">
        <v>1706</v>
      </c>
      <c r="G395" s="134" t="s">
        <v>1498</v>
      </c>
      <c r="H395" s="134" t="s">
        <v>1014</v>
      </c>
      <c r="I395" s="134" t="s">
        <v>1747</v>
      </c>
      <c r="J395" s="135" t="s">
        <v>1015</v>
      </c>
      <c r="K395" s="134" t="s">
        <v>1708</v>
      </c>
      <c r="L395" s="134" t="s">
        <v>1748</v>
      </c>
      <c r="M395" s="134" t="s">
        <v>1749</v>
      </c>
      <c r="N395" s="134" t="s">
        <v>1750</v>
      </c>
      <c r="O395" s="134" t="s">
        <v>1711</v>
      </c>
      <c r="P395" s="134" t="s">
        <v>2926</v>
      </c>
      <c r="Q395" s="134" t="s">
        <v>2927</v>
      </c>
      <c r="R395" s="134" t="s">
        <v>1753</v>
      </c>
      <c r="S395" s="134" t="s">
        <v>1715</v>
      </c>
      <c r="T395" s="135" t="s">
        <v>1015</v>
      </c>
    </row>
    <row r="396" spans="1:20">
      <c r="A396" s="134" t="s">
        <v>1499</v>
      </c>
      <c r="B396" s="134"/>
      <c r="C396" s="134"/>
      <c r="D396" s="135" t="s">
        <v>1015</v>
      </c>
      <c r="E396" s="134" t="s">
        <v>1746</v>
      </c>
      <c r="F396" s="134" t="s">
        <v>1706</v>
      </c>
      <c r="G396" s="134" t="s">
        <v>1499</v>
      </c>
      <c r="H396" s="134" t="s">
        <v>1014</v>
      </c>
      <c r="I396" s="134" t="s">
        <v>1747</v>
      </c>
      <c r="J396" s="135" t="s">
        <v>1015</v>
      </c>
      <c r="K396" s="134" t="s">
        <v>1708</v>
      </c>
      <c r="L396" s="134" t="s">
        <v>1748</v>
      </c>
      <c r="M396" s="134" t="s">
        <v>1749</v>
      </c>
      <c r="N396" s="134" t="s">
        <v>1750</v>
      </c>
      <c r="O396" s="134" t="s">
        <v>1711</v>
      </c>
      <c r="P396" s="134" t="s">
        <v>2928</v>
      </c>
      <c r="Q396" s="134" t="s">
        <v>2929</v>
      </c>
      <c r="R396" s="134" t="s">
        <v>1753</v>
      </c>
      <c r="S396" s="134" t="s">
        <v>1715</v>
      </c>
      <c r="T396" s="135" t="s">
        <v>1015</v>
      </c>
    </row>
    <row r="397" spans="1:20">
      <c r="A397" s="134" t="s">
        <v>1500</v>
      </c>
      <c r="B397" s="134"/>
      <c r="C397" s="134"/>
      <c r="D397" s="135" t="s">
        <v>1015</v>
      </c>
      <c r="E397" s="134" t="s">
        <v>1716</v>
      </c>
      <c r="F397" s="134" t="s">
        <v>1717</v>
      </c>
      <c r="G397" s="134" t="s">
        <v>1500</v>
      </c>
      <c r="H397" s="134" t="s">
        <v>1014</v>
      </c>
      <c r="I397" s="134" t="s">
        <v>1718</v>
      </c>
      <c r="J397" s="135" t="s">
        <v>1015</v>
      </c>
      <c r="K397" s="134" t="s">
        <v>1708</v>
      </c>
      <c r="L397" s="134" t="s">
        <v>1738</v>
      </c>
      <c r="M397" s="134" t="s">
        <v>1789</v>
      </c>
      <c r="N397" s="134" t="s">
        <v>1711</v>
      </c>
      <c r="O397" s="134" t="s">
        <v>1711</v>
      </c>
      <c r="P397" s="134" t="s">
        <v>2930</v>
      </c>
      <c r="Q397" s="134" t="s">
        <v>2342</v>
      </c>
      <c r="R397" s="134" t="s">
        <v>1792</v>
      </c>
      <c r="S397" s="134" t="s">
        <v>1715</v>
      </c>
      <c r="T397" s="135" t="s">
        <v>1015</v>
      </c>
    </row>
    <row r="398" spans="1:20">
      <c r="A398" s="134" t="s">
        <v>1502</v>
      </c>
      <c r="B398" s="134"/>
      <c r="C398" s="134"/>
      <c r="D398" s="135" t="s">
        <v>1015</v>
      </c>
      <c r="E398" s="134" t="s">
        <v>1746</v>
      </c>
      <c r="F398" s="134" t="s">
        <v>1706</v>
      </c>
      <c r="G398" s="134" t="s">
        <v>1502</v>
      </c>
      <c r="H398" s="134" t="s">
        <v>1014</v>
      </c>
      <c r="I398" s="134" t="s">
        <v>1747</v>
      </c>
      <c r="J398" s="135" t="s">
        <v>1015</v>
      </c>
      <c r="K398" s="134" t="s">
        <v>1708</v>
      </c>
      <c r="L398" s="134" t="s">
        <v>1748</v>
      </c>
      <c r="M398" s="134" t="s">
        <v>1749</v>
      </c>
      <c r="N398" s="134" t="s">
        <v>1750</v>
      </c>
      <c r="O398" s="134" t="s">
        <v>1711</v>
      </c>
      <c r="P398" s="134" t="s">
        <v>2931</v>
      </c>
      <c r="Q398" s="134" t="s">
        <v>2932</v>
      </c>
      <c r="R398" s="134" t="s">
        <v>1753</v>
      </c>
      <c r="S398" s="134" t="s">
        <v>1715</v>
      </c>
      <c r="T398" s="135" t="s">
        <v>1015</v>
      </c>
    </row>
    <row r="399" spans="1:20">
      <c r="A399" s="134" t="s">
        <v>1504</v>
      </c>
      <c r="B399" s="134"/>
      <c r="C399" s="134"/>
      <c r="D399" s="135" t="s">
        <v>1015</v>
      </c>
      <c r="E399" s="134" t="s">
        <v>1746</v>
      </c>
      <c r="F399" s="134" t="s">
        <v>1706</v>
      </c>
      <c r="G399" s="134" t="s">
        <v>1504</v>
      </c>
      <c r="H399" s="134" t="s">
        <v>1014</v>
      </c>
      <c r="I399" s="134" t="s">
        <v>1747</v>
      </c>
      <c r="J399" s="135" t="s">
        <v>1015</v>
      </c>
      <c r="K399" s="134" t="s">
        <v>1708</v>
      </c>
      <c r="L399" s="134" t="s">
        <v>1748</v>
      </c>
      <c r="M399" s="134" t="s">
        <v>1749</v>
      </c>
      <c r="N399" s="134" t="s">
        <v>1750</v>
      </c>
      <c r="O399" s="134" t="s">
        <v>1711</v>
      </c>
      <c r="P399" s="134" t="s">
        <v>2933</v>
      </c>
      <c r="Q399" s="134" t="s">
        <v>2793</v>
      </c>
      <c r="R399" s="134" t="s">
        <v>1753</v>
      </c>
      <c r="S399" s="134" t="s">
        <v>1715</v>
      </c>
      <c r="T399" s="135" t="s">
        <v>1015</v>
      </c>
    </row>
    <row r="400" spans="1:20">
      <c r="A400" s="134" t="s">
        <v>1506</v>
      </c>
      <c r="B400" s="134"/>
      <c r="C400" s="134"/>
      <c r="D400" s="135" t="s">
        <v>1015</v>
      </c>
      <c r="E400" s="134" t="s">
        <v>1746</v>
      </c>
      <c r="F400" s="134" t="s">
        <v>1706</v>
      </c>
      <c r="G400" s="134" t="s">
        <v>1506</v>
      </c>
      <c r="H400" s="134" t="s">
        <v>1014</v>
      </c>
      <c r="I400" s="134" t="s">
        <v>1747</v>
      </c>
      <c r="J400" s="135" t="s">
        <v>1015</v>
      </c>
      <c r="K400" s="134" t="s">
        <v>1708</v>
      </c>
      <c r="L400" s="134" t="s">
        <v>1748</v>
      </c>
      <c r="M400" s="134" t="s">
        <v>1749</v>
      </c>
      <c r="N400" s="134" t="s">
        <v>1750</v>
      </c>
      <c r="O400" s="134" t="s">
        <v>1711</v>
      </c>
      <c r="P400" s="134" t="s">
        <v>2934</v>
      </c>
      <c r="Q400" s="134" t="s">
        <v>2793</v>
      </c>
      <c r="R400" s="134" t="s">
        <v>1753</v>
      </c>
      <c r="S400" s="134" t="s">
        <v>1715</v>
      </c>
      <c r="T400" s="135" t="s">
        <v>1015</v>
      </c>
    </row>
    <row r="401" spans="1:20">
      <c r="A401" s="134" t="s">
        <v>1507</v>
      </c>
      <c r="B401" s="134"/>
      <c r="C401" s="134"/>
      <c r="D401" s="135" t="s">
        <v>1015</v>
      </c>
      <c r="E401" s="134" t="s">
        <v>1746</v>
      </c>
      <c r="F401" s="134" t="s">
        <v>1706</v>
      </c>
      <c r="G401" s="134" t="s">
        <v>1507</v>
      </c>
      <c r="H401" s="134" t="s">
        <v>1014</v>
      </c>
      <c r="I401" s="134" t="s">
        <v>1747</v>
      </c>
      <c r="J401" s="135" t="s">
        <v>1015</v>
      </c>
      <c r="K401" s="134" t="s">
        <v>1708</v>
      </c>
      <c r="L401" s="134" t="s">
        <v>1748</v>
      </c>
      <c r="M401" s="134" t="s">
        <v>1749</v>
      </c>
      <c r="N401" s="134" t="s">
        <v>1750</v>
      </c>
      <c r="O401" s="134" t="s">
        <v>1711</v>
      </c>
      <c r="P401" s="134" t="s">
        <v>2935</v>
      </c>
      <c r="Q401" s="134" t="s">
        <v>2389</v>
      </c>
      <c r="R401" s="134" t="s">
        <v>1753</v>
      </c>
      <c r="S401" s="134" t="s">
        <v>1715</v>
      </c>
      <c r="T401" s="135" t="s">
        <v>1015</v>
      </c>
    </row>
    <row r="402" spans="1:20">
      <c r="A402" s="134" t="s">
        <v>1508</v>
      </c>
      <c r="B402" s="134"/>
      <c r="C402" s="134"/>
      <c r="D402" s="135" t="s">
        <v>1015</v>
      </c>
      <c r="E402" s="134" t="s">
        <v>1746</v>
      </c>
      <c r="F402" s="134" t="s">
        <v>1706</v>
      </c>
      <c r="G402" s="134" t="s">
        <v>1508</v>
      </c>
      <c r="H402" s="134" t="s">
        <v>1014</v>
      </c>
      <c r="I402" s="134" t="s">
        <v>1747</v>
      </c>
      <c r="J402" s="135" t="s">
        <v>1015</v>
      </c>
      <c r="K402" s="134" t="s">
        <v>1708</v>
      </c>
      <c r="L402" s="134" t="s">
        <v>1748</v>
      </c>
      <c r="M402" s="134" t="s">
        <v>1749</v>
      </c>
      <c r="N402" s="134" t="s">
        <v>1750</v>
      </c>
      <c r="O402" s="134" t="s">
        <v>1711</v>
      </c>
      <c r="P402" s="134" t="s">
        <v>2936</v>
      </c>
      <c r="Q402" s="134" t="s">
        <v>2839</v>
      </c>
      <c r="R402" s="134" t="s">
        <v>1753</v>
      </c>
      <c r="S402" s="134" t="s">
        <v>1715</v>
      </c>
      <c r="T402" s="135" t="s">
        <v>1015</v>
      </c>
    </row>
    <row r="403" spans="1:20">
      <c r="A403" s="134" t="s">
        <v>1509</v>
      </c>
      <c r="B403" s="134"/>
      <c r="C403" s="134"/>
      <c r="D403" s="135" t="s">
        <v>1015</v>
      </c>
      <c r="E403" s="134" t="s">
        <v>1746</v>
      </c>
      <c r="F403" s="134" t="s">
        <v>1706</v>
      </c>
      <c r="G403" s="134" t="s">
        <v>1509</v>
      </c>
      <c r="H403" s="134" t="s">
        <v>1014</v>
      </c>
      <c r="I403" s="134" t="s">
        <v>1747</v>
      </c>
      <c r="J403" s="135" t="s">
        <v>1015</v>
      </c>
      <c r="K403" s="134" t="s">
        <v>1708</v>
      </c>
      <c r="L403" s="134" t="s">
        <v>1748</v>
      </c>
      <c r="M403" s="134" t="s">
        <v>1749</v>
      </c>
      <c r="N403" s="134" t="s">
        <v>1750</v>
      </c>
      <c r="O403" s="134" t="s">
        <v>1711</v>
      </c>
      <c r="P403" s="134" t="s">
        <v>2937</v>
      </c>
      <c r="Q403" s="134" t="s">
        <v>2938</v>
      </c>
      <c r="R403" s="134" t="s">
        <v>1753</v>
      </c>
      <c r="S403" s="134" t="s">
        <v>1715</v>
      </c>
      <c r="T403" s="135" t="s">
        <v>1015</v>
      </c>
    </row>
    <row r="404" spans="1:20">
      <c r="A404" s="134" t="s">
        <v>1511</v>
      </c>
      <c r="B404" s="134"/>
      <c r="C404" s="134"/>
      <c r="D404" s="135" t="s">
        <v>1015</v>
      </c>
      <c r="E404" s="134" t="s">
        <v>1746</v>
      </c>
      <c r="F404" s="134" t="s">
        <v>1706</v>
      </c>
      <c r="G404" s="134" t="s">
        <v>1511</v>
      </c>
      <c r="H404" s="134" t="s">
        <v>1014</v>
      </c>
      <c r="I404" s="134" t="s">
        <v>1747</v>
      </c>
      <c r="J404" s="135" t="s">
        <v>1015</v>
      </c>
      <c r="K404" s="134" t="s">
        <v>1708</v>
      </c>
      <c r="L404" s="134" t="s">
        <v>1748</v>
      </c>
      <c r="M404" s="134" t="s">
        <v>1749</v>
      </c>
      <c r="N404" s="134" t="s">
        <v>1750</v>
      </c>
      <c r="O404" s="134" t="s">
        <v>1711</v>
      </c>
      <c r="P404" s="134" t="s">
        <v>2939</v>
      </c>
      <c r="Q404" s="134" t="s">
        <v>2940</v>
      </c>
      <c r="R404" s="134" t="s">
        <v>1753</v>
      </c>
      <c r="S404" s="134" t="s">
        <v>1715</v>
      </c>
      <c r="T404" s="135" t="s">
        <v>1015</v>
      </c>
    </row>
    <row r="405" spans="1:20">
      <c r="A405" s="134" t="s">
        <v>1512</v>
      </c>
      <c r="B405" s="134"/>
      <c r="C405" s="134"/>
      <c r="D405" s="135" t="s">
        <v>1015</v>
      </c>
      <c r="E405" s="134" t="s">
        <v>1746</v>
      </c>
      <c r="F405" s="134" t="s">
        <v>1706</v>
      </c>
      <c r="G405" s="134" t="s">
        <v>1512</v>
      </c>
      <c r="H405" s="134" t="s">
        <v>1014</v>
      </c>
      <c r="I405" s="134" t="s">
        <v>1747</v>
      </c>
      <c r="J405" s="135" t="s">
        <v>1015</v>
      </c>
      <c r="K405" s="134" t="s">
        <v>1708</v>
      </c>
      <c r="L405" s="134" t="s">
        <v>1748</v>
      </c>
      <c r="M405" s="134" t="s">
        <v>1749</v>
      </c>
      <c r="N405" s="134" t="s">
        <v>1750</v>
      </c>
      <c r="O405" s="134" t="s">
        <v>1711</v>
      </c>
      <c r="P405" s="134" t="s">
        <v>2941</v>
      </c>
      <c r="Q405" s="134" t="s">
        <v>2833</v>
      </c>
      <c r="R405" s="134" t="s">
        <v>1753</v>
      </c>
      <c r="S405" s="134" t="s">
        <v>1715</v>
      </c>
      <c r="T405" s="135" t="s">
        <v>1015</v>
      </c>
    </row>
    <row r="406" spans="1:20">
      <c r="A406" s="134" t="s">
        <v>1513</v>
      </c>
      <c r="B406" s="134"/>
      <c r="C406" s="134"/>
      <c r="D406" s="135" t="s">
        <v>1015</v>
      </c>
      <c r="E406" s="134" t="s">
        <v>1746</v>
      </c>
      <c r="F406" s="134" t="s">
        <v>1706</v>
      </c>
      <c r="G406" s="134" t="s">
        <v>1513</v>
      </c>
      <c r="H406" s="134" t="s">
        <v>1014</v>
      </c>
      <c r="I406" s="134" t="s">
        <v>1747</v>
      </c>
      <c r="J406" s="135" t="s">
        <v>1015</v>
      </c>
      <c r="K406" s="134" t="s">
        <v>1708</v>
      </c>
      <c r="L406" s="134" t="s">
        <v>1748</v>
      </c>
      <c r="M406" s="134" t="s">
        <v>1749</v>
      </c>
      <c r="N406" s="134" t="s">
        <v>1750</v>
      </c>
      <c r="O406" s="134" t="s">
        <v>1711</v>
      </c>
      <c r="P406" s="134" t="s">
        <v>2942</v>
      </c>
      <c r="Q406" s="134" t="s">
        <v>2943</v>
      </c>
      <c r="R406" s="134" t="s">
        <v>1753</v>
      </c>
      <c r="S406" s="134" t="s">
        <v>1715</v>
      </c>
      <c r="T406" s="135" t="s">
        <v>1015</v>
      </c>
    </row>
    <row r="407" spans="1:20">
      <c r="A407" s="134" t="s">
        <v>1515</v>
      </c>
      <c r="B407" s="134"/>
      <c r="C407" s="134"/>
      <c r="D407" s="135" t="s">
        <v>1015</v>
      </c>
      <c r="E407" s="134" t="s">
        <v>1746</v>
      </c>
      <c r="F407" s="134" t="s">
        <v>1706</v>
      </c>
      <c r="G407" s="134" t="s">
        <v>1515</v>
      </c>
      <c r="H407" s="134" t="s">
        <v>1014</v>
      </c>
      <c r="I407" s="134" t="s">
        <v>1747</v>
      </c>
      <c r="J407" s="135" t="s">
        <v>1015</v>
      </c>
      <c r="K407" s="134" t="s">
        <v>1708</v>
      </c>
      <c r="L407" s="134" t="s">
        <v>1748</v>
      </c>
      <c r="M407" s="134" t="s">
        <v>1749</v>
      </c>
      <c r="N407" s="134" t="s">
        <v>1750</v>
      </c>
      <c r="O407" s="134" t="s">
        <v>1711</v>
      </c>
      <c r="P407" s="134" t="s">
        <v>2944</v>
      </c>
      <c r="Q407" s="134" t="s">
        <v>2771</v>
      </c>
      <c r="R407" s="134" t="s">
        <v>1753</v>
      </c>
      <c r="S407" s="134" t="s">
        <v>1715</v>
      </c>
      <c r="T407" s="135" t="s">
        <v>1015</v>
      </c>
    </row>
    <row r="408" spans="1:20">
      <c r="A408" s="134" t="s">
        <v>1516</v>
      </c>
      <c r="B408" s="134"/>
      <c r="C408" s="134"/>
      <c r="D408" s="135" t="s">
        <v>1015</v>
      </c>
      <c r="E408" s="134" t="s">
        <v>1746</v>
      </c>
      <c r="F408" s="134" t="s">
        <v>1706</v>
      </c>
      <c r="G408" s="134" t="s">
        <v>1516</v>
      </c>
      <c r="H408" s="134" t="s">
        <v>1014</v>
      </c>
      <c r="I408" s="134" t="s">
        <v>1747</v>
      </c>
      <c r="J408" s="135" t="s">
        <v>1015</v>
      </c>
      <c r="K408" s="134" t="s">
        <v>1708</v>
      </c>
      <c r="L408" s="134" t="s">
        <v>1748</v>
      </c>
      <c r="M408" s="134" t="s">
        <v>1749</v>
      </c>
      <c r="N408" s="134" t="s">
        <v>1750</v>
      </c>
      <c r="O408" s="134" t="s">
        <v>1711</v>
      </c>
      <c r="P408" s="134" t="s">
        <v>2945</v>
      </c>
      <c r="Q408" s="134" t="s">
        <v>2946</v>
      </c>
      <c r="R408" s="134" t="s">
        <v>1753</v>
      </c>
      <c r="S408" s="134" t="s">
        <v>1715</v>
      </c>
      <c r="T408" s="135" t="s">
        <v>1015</v>
      </c>
    </row>
    <row r="409" spans="1:20">
      <c r="A409" s="134" t="s">
        <v>1518</v>
      </c>
      <c r="B409" s="134"/>
      <c r="C409" s="134"/>
      <c r="D409" s="135" t="s">
        <v>1015</v>
      </c>
      <c r="E409" s="134" t="s">
        <v>1746</v>
      </c>
      <c r="F409" s="134" t="s">
        <v>1706</v>
      </c>
      <c r="G409" s="134" t="s">
        <v>1518</v>
      </c>
      <c r="H409" s="134" t="s">
        <v>1014</v>
      </c>
      <c r="I409" s="134" t="s">
        <v>1747</v>
      </c>
      <c r="J409" s="135" t="s">
        <v>1015</v>
      </c>
      <c r="K409" s="134" t="s">
        <v>1708</v>
      </c>
      <c r="L409" s="134" t="s">
        <v>1748</v>
      </c>
      <c r="M409" s="134" t="s">
        <v>1749</v>
      </c>
      <c r="N409" s="134" t="s">
        <v>1750</v>
      </c>
      <c r="O409" s="134" t="s">
        <v>1711</v>
      </c>
      <c r="P409" s="134" t="s">
        <v>2947</v>
      </c>
      <c r="Q409" s="134" t="s">
        <v>2946</v>
      </c>
      <c r="R409" s="134" t="s">
        <v>1753</v>
      </c>
      <c r="S409" s="134" t="s">
        <v>1715</v>
      </c>
      <c r="T409" s="135" t="s">
        <v>1015</v>
      </c>
    </row>
    <row r="410" spans="1:20">
      <c r="A410" s="134" t="s">
        <v>1519</v>
      </c>
      <c r="B410" s="134"/>
      <c r="C410" s="134"/>
      <c r="D410" s="135" t="s">
        <v>1015</v>
      </c>
      <c r="E410" s="134" t="s">
        <v>1746</v>
      </c>
      <c r="F410" s="134" t="s">
        <v>1706</v>
      </c>
      <c r="G410" s="134" t="s">
        <v>1519</v>
      </c>
      <c r="H410" s="134" t="s">
        <v>1014</v>
      </c>
      <c r="I410" s="134" t="s">
        <v>1747</v>
      </c>
      <c r="J410" s="135" t="s">
        <v>1015</v>
      </c>
      <c r="K410" s="134" t="s">
        <v>1708</v>
      </c>
      <c r="L410" s="134" t="s">
        <v>1748</v>
      </c>
      <c r="M410" s="134" t="s">
        <v>1749</v>
      </c>
      <c r="N410" s="134" t="s">
        <v>1750</v>
      </c>
      <c r="O410" s="134" t="s">
        <v>1711</v>
      </c>
      <c r="P410" s="134" t="s">
        <v>2948</v>
      </c>
      <c r="Q410" s="134" t="s">
        <v>2812</v>
      </c>
      <c r="R410" s="134" t="s">
        <v>1753</v>
      </c>
      <c r="S410" s="134" t="s">
        <v>1715</v>
      </c>
      <c r="T410" s="135" t="s">
        <v>1015</v>
      </c>
    </row>
    <row r="411" spans="1:20">
      <c r="A411" s="134" t="s">
        <v>1520</v>
      </c>
      <c r="B411" s="134"/>
      <c r="C411" s="134"/>
      <c r="D411" s="135" t="s">
        <v>1015</v>
      </c>
      <c r="E411" s="134" t="s">
        <v>1705</v>
      </c>
      <c r="F411" s="134" t="s">
        <v>1821</v>
      </c>
      <c r="G411" s="134" t="s">
        <v>1520</v>
      </c>
      <c r="H411" s="134" t="s">
        <v>1014</v>
      </c>
      <c r="I411" s="134" t="s">
        <v>2260</v>
      </c>
      <c r="J411" s="135" t="s">
        <v>1015</v>
      </c>
      <c r="K411" s="134" t="s">
        <v>1708</v>
      </c>
      <c r="L411" s="134" t="s">
        <v>1709</v>
      </c>
      <c r="M411" s="134" t="s">
        <v>2261</v>
      </c>
      <c r="N411" s="134" t="s">
        <v>2262</v>
      </c>
      <c r="O411" s="134" t="s">
        <v>1711</v>
      </c>
      <c r="P411" s="134" t="s">
        <v>2949</v>
      </c>
      <c r="Q411" s="134" t="s">
        <v>2950</v>
      </c>
      <c r="R411" s="134" t="s">
        <v>2265</v>
      </c>
      <c r="S411" s="134" t="s">
        <v>1715</v>
      </c>
      <c r="T411" s="135" t="s">
        <v>1015</v>
      </c>
    </row>
    <row r="412" spans="1:20">
      <c r="A412" s="134" t="s">
        <v>1522</v>
      </c>
      <c r="B412" s="134"/>
      <c r="C412" s="134"/>
      <c r="D412" s="135" t="s">
        <v>1015</v>
      </c>
      <c r="E412" s="134" t="s">
        <v>1849</v>
      </c>
      <c r="F412" s="134" t="s">
        <v>1706</v>
      </c>
      <c r="G412" s="134" t="s">
        <v>1522</v>
      </c>
      <c r="H412" s="134" t="s">
        <v>1014</v>
      </c>
      <c r="I412" s="134" t="s">
        <v>2181</v>
      </c>
      <c r="J412" s="135" t="s">
        <v>1015</v>
      </c>
      <c r="K412" s="134" t="s">
        <v>1708</v>
      </c>
      <c r="L412" s="134" t="s">
        <v>1852</v>
      </c>
      <c r="M412" s="134" t="s">
        <v>2182</v>
      </c>
      <c r="N412" s="134" t="s">
        <v>1854</v>
      </c>
      <c r="O412" s="134" t="s">
        <v>1711</v>
      </c>
      <c r="P412" s="134" t="s">
        <v>2951</v>
      </c>
      <c r="Q412" s="134" t="s">
        <v>2952</v>
      </c>
      <c r="R412" s="134" t="s">
        <v>2185</v>
      </c>
      <c r="S412" s="134" t="s">
        <v>1715</v>
      </c>
      <c r="T412" s="134" t="s">
        <v>1858</v>
      </c>
    </row>
    <row r="413" spans="1:20">
      <c r="A413" s="134" t="s">
        <v>1524</v>
      </c>
      <c r="B413" s="134"/>
      <c r="C413" s="134"/>
      <c r="D413" s="135" t="s">
        <v>1015</v>
      </c>
      <c r="E413" s="134" t="s">
        <v>1849</v>
      </c>
      <c r="F413" s="134" t="s">
        <v>1706</v>
      </c>
      <c r="G413" s="134" t="s">
        <v>1524</v>
      </c>
      <c r="H413" s="134" t="s">
        <v>1014</v>
      </c>
      <c r="I413" s="134" t="s">
        <v>2181</v>
      </c>
      <c r="J413" s="135" t="s">
        <v>1015</v>
      </c>
      <c r="K413" s="134" t="s">
        <v>1708</v>
      </c>
      <c r="L413" s="134" t="s">
        <v>1852</v>
      </c>
      <c r="M413" s="134" t="s">
        <v>2182</v>
      </c>
      <c r="N413" s="134" t="s">
        <v>1854</v>
      </c>
      <c r="O413" s="134" t="s">
        <v>1711</v>
      </c>
      <c r="P413" s="134" t="s">
        <v>2953</v>
      </c>
      <c r="Q413" s="134" t="s">
        <v>2954</v>
      </c>
      <c r="R413" s="134" t="s">
        <v>2185</v>
      </c>
      <c r="S413" s="134" t="s">
        <v>1715</v>
      </c>
      <c r="T413" s="134" t="s">
        <v>1858</v>
      </c>
    </row>
    <row r="414" spans="1:20">
      <c r="A414" s="134" t="s">
        <v>1525</v>
      </c>
      <c r="B414" s="134"/>
      <c r="C414" s="134"/>
      <c r="D414" s="135" t="s">
        <v>1015</v>
      </c>
      <c r="E414" s="134" t="s">
        <v>1746</v>
      </c>
      <c r="F414" s="134" t="s">
        <v>1706</v>
      </c>
      <c r="G414" s="134" t="s">
        <v>1525</v>
      </c>
      <c r="H414" s="134" t="s">
        <v>1014</v>
      </c>
      <c r="I414" s="134" t="s">
        <v>1747</v>
      </c>
      <c r="J414" s="135" t="s">
        <v>1015</v>
      </c>
      <c r="K414" s="134" t="s">
        <v>1708</v>
      </c>
      <c r="L414" s="134" t="s">
        <v>1748</v>
      </c>
      <c r="M414" s="134" t="s">
        <v>1749</v>
      </c>
      <c r="N414" s="134" t="s">
        <v>1750</v>
      </c>
      <c r="O414" s="134" t="s">
        <v>1711</v>
      </c>
      <c r="P414" s="134" t="s">
        <v>2955</v>
      </c>
      <c r="Q414" s="134" t="s">
        <v>2956</v>
      </c>
      <c r="R414" s="134" t="s">
        <v>1753</v>
      </c>
      <c r="S414" s="134" t="s">
        <v>1715</v>
      </c>
      <c r="T414" s="135" t="s">
        <v>1015</v>
      </c>
    </row>
    <row r="415" spans="1:20">
      <c r="A415" s="134" t="s">
        <v>1527</v>
      </c>
      <c r="B415" s="134"/>
      <c r="C415" s="134"/>
      <c r="D415" s="135" t="s">
        <v>1015</v>
      </c>
      <c r="E415" s="134" t="s">
        <v>1746</v>
      </c>
      <c r="F415" s="134" t="s">
        <v>1706</v>
      </c>
      <c r="G415" s="134" t="s">
        <v>1527</v>
      </c>
      <c r="H415" s="134" t="s">
        <v>1014</v>
      </c>
      <c r="I415" s="134" t="s">
        <v>1747</v>
      </c>
      <c r="J415" s="135" t="s">
        <v>1015</v>
      </c>
      <c r="K415" s="134" t="s">
        <v>1708</v>
      </c>
      <c r="L415" s="134" t="s">
        <v>1748</v>
      </c>
      <c r="M415" s="134" t="s">
        <v>1749</v>
      </c>
      <c r="N415" s="134" t="s">
        <v>1750</v>
      </c>
      <c r="O415" s="134" t="s">
        <v>1711</v>
      </c>
      <c r="P415" s="134" t="s">
        <v>2957</v>
      </c>
      <c r="Q415" s="134" t="s">
        <v>2956</v>
      </c>
      <c r="R415" s="134" t="s">
        <v>1753</v>
      </c>
      <c r="S415" s="134" t="s">
        <v>1715</v>
      </c>
      <c r="T415" s="135" t="s">
        <v>1015</v>
      </c>
    </row>
    <row r="416" spans="1:20">
      <c r="A416" s="134" t="s">
        <v>1528</v>
      </c>
      <c r="B416" s="134"/>
      <c r="C416" s="134"/>
      <c r="D416" s="135" t="s">
        <v>1015</v>
      </c>
      <c r="E416" s="134" t="s">
        <v>1746</v>
      </c>
      <c r="F416" s="134" t="s">
        <v>1706</v>
      </c>
      <c r="G416" s="134" t="s">
        <v>1528</v>
      </c>
      <c r="H416" s="134" t="s">
        <v>1014</v>
      </c>
      <c r="I416" s="134" t="s">
        <v>1747</v>
      </c>
      <c r="J416" s="135" t="s">
        <v>1015</v>
      </c>
      <c r="K416" s="134" t="s">
        <v>1708</v>
      </c>
      <c r="L416" s="134" t="s">
        <v>1748</v>
      </c>
      <c r="M416" s="134" t="s">
        <v>1749</v>
      </c>
      <c r="N416" s="134" t="s">
        <v>1750</v>
      </c>
      <c r="O416" s="134" t="s">
        <v>1711</v>
      </c>
      <c r="P416" s="134" t="s">
        <v>2958</v>
      </c>
      <c r="Q416" s="134" t="s">
        <v>2959</v>
      </c>
      <c r="R416" s="134" t="s">
        <v>1753</v>
      </c>
      <c r="S416" s="134" t="s">
        <v>1715</v>
      </c>
      <c r="T416" s="135" t="s">
        <v>1015</v>
      </c>
    </row>
    <row r="417" spans="1:20">
      <c r="A417" s="134" t="s">
        <v>1529</v>
      </c>
      <c r="B417" s="134"/>
      <c r="C417" s="134"/>
      <c r="D417" s="135" t="s">
        <v>1015</v>
      </c>
      <c r="E417" s="134" t="s">
        <v>1867</v>
      </c>
      <c r="F417" s="134" t="s">
        <v>2098</v>
      </c>
      <c r="G417" s="134" t="s">
        <v>1529</v>
      </c>
      <c r="H417" s="134" t="s">
        <v>1014</v>
      </c>
      <c r="I417" s="134" t="s">
        <v>2186</v>
      </c>
      <c r="J417" s="135" t="s">
        <v>1015</v>
      </c>
      <c r="K417" s="134" t="s">
        <v>1708</v>
      </c>
      <c r="L417" s="134" t="s">
        <v>2187</v>
      </c>
      <c r="M417" s="134" t="s">
        <v>2188</v>
      </c>
      <c r="N417" s="134" t="s">
        <v>2189</v>
      </c>
      <c r="O417" s="134" t="s">
        <v>1711</v>
      </c>
      <c r="P417" s="134" t="s">
        <v>2960</v>
      </c>
      <c r="Q417" s="134" t="s">
        <v>2961</v>
      </c>
      <c r="R417" s="134" t="s">
        <v>2192</v>
      </c>
      <c r="S417" s="134" t="s">
        <v>1715</v>
      </c>
      <c r="T417" s="135" t="s">
        <v>1015</v>
      </c>
    </row>
    <row r="418" spans="1:20">
      <c r="A418" s="134" t="s">
        <v>1531</v>
      </c>
      <c r="B418" s="134"/>
      <c r="C418" s="134"/>
      <c r="D418" s="135" t="s">
        <v>1015</v>
      </c>
      <c r="E418" s="134" t="s">
        <v>2962</v>
      </c>
      <c r="F418" s="134" t="s">
        <v>2482</v>
      </c>
      <c r="G418" s="134" t="s">
        <v>1531</v>
      </c>
      <c r="H418" s="134" t="s">
        <v>1014</v>
      </c>
      <c r="I418" s="134" t="s">
        <v>2963</v>
      </c>
      <c r="J418" s="135" t="s">
        <v>1015</v>
      </c>
      <c r="K418" s="134" t="s">
        <v>1708</v>
      </c>
      <c r="L418" s="134" t="s">
        <v>1738</v>
      </c>
      <c r="M418" s="134" t="s">
        <v>2964</v>
      </c>
      <c r="N418" s="134" t="s">
        <v>1711</v>
      </c>
      <c r="O418" s="134" t="s">
        <v>1711</v>
      </c>
      <c r="P418" s="134" t="s">
        <v>2965</v>
      </c>
      <c r="Q418" s="134" t="s">
        <v>2966</v>
      </c>
      <c r="R418" s="134" t="s">
        <v>2967</v>
      </c>
      <c r="S418" s="134" t="s">
        <v>1715</v>
      </c>
      <c r="T418" s="135" t="s">
        <v>1015</v>
      </c>
    </row>
    <row r="419" spans="1:20">
      <c r="A419" s="134" t="s">
        <v>1532</v>
      </c>
      <c r="B419" s="134"/>
      <c r="C419" s="134"/>
      <c r="D419" s="135" t="s">
        <v>1015</v>
      </c>
      <c r="E419" s="135" t="s">
        <v>1015</v>
      </c>
      <c r="F419" s="134" t="s">
        <v>2426</v>
      </c>
      <c r="G419" s="134" t="s">
        <v>1532</v>
      </c>
      <c r="H419" s="134" t="s">
        <v>1014</v>
      </c>
      <c r="I419" s="135" t="s">
        <v>2968</v>
      </c>
      <c r="J419" s="135" t="s">
        <v>1015</v>
      </c>
      <c r="K419" s="134" t="s">
        <v>1728</v>
      </c>
      <c r="L419" s="134" t="s">
        <v>2969</v>
      </c>
      <c r="M419" s="134" t="s">
        <v>2970</v>
      </c>
      <c r="N419" s="134" t="s">
        <v>2971</v>
      </c>
      <c r="O419" s="134" t="s">
        <v>1731</v>
      </c>
      <c r="P419" s="134" t="s">
        <v>2972</v>
      </c>
      <c r="Q419" s="134" t="s">
        <v>2973</v>
      </c>
      <c r="R419" s="134" t="s">
        <v>2974</v>
      </c>
      <c r="S419" s="134" t="s">
        <v>1715</v>
      </c>
      <c r="T419" s="135" t="s">
        <v>1015</v>
      </c>
    </row>
    <row r="420" spans="1:20">
      <c r="A420" s="134" t="s">
        <v>1533</v>
      </c>
      <c r="B420" s="134"/>
      <c r="C420" s="134"/>
      <c r="D420" s="135" t="s">
        <v>1015</v>
      </c>
      <c r="E420" s="135" t="s">
        <v>1015</v>
      </c>
      <c r="F420" s="134" t="s">
        <v>1736</v>
      </c>
      <c r="G420" s="134" t="s">
        <v>1533</v>
      </c>
      <c r="H420" s="134" t="s">
        <v>1014</v>
      </c>
      <c r="I420" s="135" t="s">
        <v>2207</v>
      </c>
      <c r="J420" s="135" t="s">
        <v>1015</v>
      </c>
      <c r="K420" s="134" t="s">
        <v>1728</v>
      </c>
      <c r="L420" s="134" t="s">
        <v>1729</v>
      </c>
      <c r="M420" s="134" t="s">
        <v>2975</v>
      </c>
      <c r="N420" s="134" t="s">
        <v>2209</v>
      </c>
      <c r="O420" s="134" t="s">
        <v>1731</v>
      </c>
      <c r="P420" s="134" t="s">
        <v>2976</v>
      </c>
      <c r="Q420" s="134" t="s">
        <v>2977</v>
      </c>
      <c r="R420" s="134" t="s">
        <v>2212</v>
      </c>
      <c r="S420" s="134" t="s">
        <v>1715</v>
      </c>
      <c r="T420" s="135" t="s">
        <v>1015</v>
      </c>
    </row>
    <row r="421" spans="1:20">
      <c r="A421" s="134" t="s">
        <v>1535</v>
      </c>
      <c r="B421" s="134"/>
      <c r="C421" s="134"/>
      <c r="D421" s="135" t="s">
        <v>1015</v>
      </c>
      <c r="E421" s="134" t="s">
        <v>1746</v>
      </c>
      <c r="F421" s="134" t="s">
        <v>1706</v>
      </c>
      <c r="G421" s="134" t="s">
        <v>1535</v>
      </c>
      <c r="H421" s="134" t="s">
        <v>1014</v>
      </c>
      <c r="I421" s="134" t="s">
        <v>1747</v>
      </c>
      <c r="J421" s="135" t="s">
        <v>1015</v>
      </c>
      <c r="K421" s="134" t="s">
        <v>1708</v>
      </c>
      <c r="L421" s="134" t="s">
        <v>1748</v>
      </c>
      <c r="M421" s="134" t="s">
        <v>1749</v>
      </c>
      <c r="N421" s="134" t="s">
        <v>1750</v>
      </c>
      <c r="O421" s="134" t="s">
        <v>1711</v>
      </c>
      <c r="P421" s="134" t="s">
        <v>2978</v>
      </c>
      <c r="Q421" s="134" t="s">
        <v>2979</v>
      </c>
      <c r="R421" s="134" t="s">
        <v>1753</v>
      </c>
      <c r="S421" s="134" t="s">
        <v>1715</v>
      </c>
      <c r="T421" s="135" t="s">
        <v>1015</v>
      </c>
    </row>
    <row r="422" spans="1:20">
      <c r="A422" s="134" t="s">
        <v>1537</v>
      </c>
      <c r="B422" s="134"/>
      <c r="C422" s="134"/>
      <c r="D422" s="135" t="s">
        <v>1015</v>
      </c>
      <c r="E422" s="134" t="s">
        <v>1746</v>
      </c>
      <c r="F422" s="134" t="s">
        <v>1706</v>
      </c>
      <c r="G422" s="134" t="s">
        <v>1537</v>
      </c>
      <c r="H422" s="134" t="s">
        <v>1014</v>
      </c>
      <c r="I422" s="134" t="s">
        <v>1747</v>
      </c>
      <c r="J422" s="135" t="s">
        <v>1015</v>
      </c>
      <c r="K422" s="134" t="s">
        <v>1708</v>
      </c>
      <c r="L422" s="134" t="s">
        <v>1748</v>
      </c>
      <c r="M422" s="134" t="s">
        <v>1749</v>
      </c>
      <c r="N422" s="134" t="s">
        <v>1750</v>
      </c>
      <c r="O422" s="134" t="s">
        <v>1711</v>
      </c>
      <c r="P422" s="134" t="s">
        <v>2980</v>
      </c>
      <c r="Q422" s="134" t="s">
        <v>2981</v>
      </c>
      <c r="R422" s="134" t="s">
        <v>1753</v>
      </c>
      <c r="S422" s="134" t="s">
        <v>1715</v>
      </c>
      <c r="T422" s="135" t="s">
        <v>1015</v>
      </c>
    </row>
    <row r="423" spans="1:20">
      <c r="A423" s="134" t="s">
        <v>1538</v>
      </c>
      <c r="B423" s="134"/>
      <c r="C423" s="134"/>
      <c r="D423" s="135" t="s">
        <v>1015</v>
      </c>
      <c r="E423" s="134" t="s">
        <v>1849</v>
      </c>
      <c r="F423" s="134" t="s">
        <v>1850</v>
      </c>
      <c r="G423" s="134" t="s">
        <v>1538</v>
      </c>
      <c r="H423" s="134" t="s">
        <v>1014</v>
      </c>
      <c r="I423" s="134" t="s">
        <v>1851</v>
      </c>
      <c r="J423" s="135" t="s">
        <v>1015</v>
      </c>
      <c r="K423" s="134" t="s">
        <v>1708</v>
      </c>
      <c r="L423" s="134" t="s">
        <v>1852</v>
      </c>
      <c r="M423" s="134" t="s">
        <v>1853</v>
      </c>
      <c r="N423" s="134" t="s">
        <v>1854</v>
      </c>
      <c r="O423" s="134" t="s">
        <v>1711</v>
      </c>
      <c r="P423" s="134" t="s">
        <v>2982</v>
      </c>
      <c r="Q423" s="134" t="s">
        <v>2983</v>
      </c>
      <c r="R423" s="134" t="s">
        <v>1857</v>
      </c>
      <c r="S423" s="134" t="s">
        <v>1715</v>
      </c>
      <c r="T423" s="134" t="s">
        <v>1858</v>
      </c>
    </row>
    <row r="424" spans="1:20">
      <c r="A424" s="134" t="s">
        <v>1540</v>
      </c>
      <c r="B424" s="134"/>
      <c r="C424" s="134"/>
      <c r="D424" s="135" t="s">
        <v>1015</v>
      </c>
      <c r="E424" s="134" t="s">
        <v>1716</v>
      </c>
      <c r="F424" s="134" t="s">
        <v>1717</v>
      </c>
      <c r="G424" s="134" t="s">
        <v>1540</v>
      </c>
      <c r="H424" s="134" t="s">
        <v>1014</v>
      </c>
      <c r="I424" s="134" t="s">
        <v>1718</v>
      </c>
      <c r="J424" s="135" t="s">
        <v>1015</v>
      </c>
      <c r="K424" s="134" t="s">
        <v>1708</v>
      </c>
      <c r="L424" s="134" t="s">
        <v>1738</v>
      </c>
      <c r="M424" s="134" t="s">
        <v>1789</v>
      </c>
      <c r="N424" s="134" t="s">
        <v>1711</v>
      </c>
      <c r="O424" s="134" t="s">
        <v>1711</v>
      </c>
      <c r="P424" s="134" t="s">
        <v>2984</v>
      </c>
      <c r="Q424" s="134" t="s">
        <v>2160</v>
      </c>
      <c r="R424" s="134" t="s">
        <v>1792</v>
      </c>
      <c r="S424" s="134" t="s">
        <v>1715</v>
      </c>
      <c r="T424" s="135" t="s">
        <v>1015</v>
      </c>
    </row>
    <row r="425" spans="1:20">
      <c r="A425" s="134" t="s">
        <v>1541</v>
      </c>
      <c r="B425" s="134"/>
      <c r="C425" s="134"/>
      <c r="D425" s="135" t="s">
        <v>1015</v>
      </c>
      <c r="E425" s="134" t="s">
        <v>1849</v>
      </c>
      <c r="F425" s="134" t="s">
        <v>1850</v>
      </c>
      <c r="G425" s="134" t="s">
        <v>1541</v>
      </c>
      <c r="H425" s="134" t="s">
        <v>1014</v>
      </c>
      <c r="I425" s="134" t="s">
        <v>1851</v>
      </c>
      <c r="J425" s="135" t="s">
        <v>1015</v>
      </c>
      <c r="K425" s="134" t="s">
        <v>1708</v>
      </c>
      <c r="L425" s="134" t="s">
        <v>1852</v>
      </c>
      <c r="M425" s="134" t="s">
        <v>1853</v>
      </c>
      <c r="N425" s="134" t="s">
        <v>1854</v>
      </c>
      <c r="O425" s="134" t="s">
        <v>1711</v>
      </c>
      <c r="P425" s="134" t="s">
        <v>2985</v>
      </c>
      <c r="Q425" s="134" t="s">
        <v>2631</v>
      </c>
      <c r="R425" s="134" t="s">
        <v>1857</v>
      </c>
      <c r="S425" s="134" t="s">
        <v>1715</v>
      </c>
      <c r="T425" s="134" t="s">
        <v>1858</v>
      </c>
    </row>
    <row r="426" spans="1:20">
      <c r="A426" s="134" t="s">
        <v>1542</v>
      </c>
      <c r="B426" s="134"/>
      <c r="C426" s="134"/>
      <c r="D426" s="135" t="s">
        <v>1015</v>
      </c>
      <c r="E426" s="134" t="s">
        <v>1746</v>
      </c>
      <c r="F426" s="134" t="s">
        <v>1706</v>
      </c>
      <c r="G426" s="134" t="s">
        <v>1542</v>
      </c>
      <c r="H426" s="134" t="s">
        <v>1014</v>
      </c>
      <c r="I426" s="134" t="s">
        <v>1747</v>
      </c>
      <c r="J426" s="135" t="s">
        <v>1015</v>
      </c>
      <c r="K426" s="134" t="s">
        <v>1708</v>
      </c>
      <c r="L426" s="134" t="s">
        <v>1748</v>
      </c>
      <c r="M426" s="134" t="s">
        <v>1749</v>
      </c>
      <c r="N426" s="134" t="s">
        <v>1750</v>
      </c>
      <c r="O426" s="134" t="s">
        <v>1711</v>
      </c>
      <c r="P426" s="134" t="s">
        <v>2986</v>
      </c>
      <c r="Q426" s="134" t="s">
        <v>2987</v>
      </c>
      <c r="R426" s="134" t="s">
        <v>1753</v>
      </c>
      <c r="S426" s="134" t="s">
        <v>1715</v>
      </c>
      <c r="T426" s="135" t="s">
        <v>1015</v>
      </c>
    </row>
    <row r="427" spans="1:20">
      <c r="A427" s="134" t="s">
        <v>1544</v>
      </c>
      <c r="B427" s="134"/>
      <c r="C427" s="134"/>
      <c r="D427" s="135" t="s">
        <v>1015</v>
      </c>
      <c r="E427" s="134" t="s">
        <v>1746</v>
      </c>
      <c r="F427" s="134" t="s">
        <v>1706</v>
      </c>
      <c r="G427" s="134" t="s">
        <v>1544</v>
      </c>
      <c r="H427" s="134" t="s">
        <v>1014</v>
      </c>
      <c r="I427" s="134" t="s">
        <v>1747</v>
      </c>
      <c r="J427" s="135" t="s">
        <v>1015</v>
      </c>
      <c r="K427" s="134" t="s">
        <v>1708</v>
      </c>
      <c r="L427" s="134" t="s">
        <v>1748</v>
      </c>
      <c r="M427" s="134" t="s">
        <v>1749</v>
      </c>
      <c r="N427" s="134" t="s">
        <v>1750</v>
      </c>
      <c r="O427" s="134" t="s">
        <v>1711</v>
      </c>
      <c r="P427" s="134" t="s">
        <v>2988</v>
      </c>
      <c r="Q427" s="134" t="s">
        <v>2989</v>
      </c>
      <c r="R427" s="134" t="s">
        <v>1753</v>
      </c>
      <c r="S427" s="134" t="s">
        <v>1715</v>
      </c>
      <c r="T427" s="135" t="s">
        <v>1015</v>
      </c>
    </row>
    <row r="428" spans="1:20">
      <c r="A428" s="134" t="s">
        <v>1545</v>
      </c>
      <c r="B428" s="134"/>
      <c r="C428" s="134"/>
      <c r="D428" s="135" t="s">
        <v>1015</v>
      </c>
      <c r="E428" s="134" t="s">
        <v>1705</v>
      </c>
      <c r="F428" s="134" t="s">
        <v>1821</v>
      </c>
      <c r="G428" s="134" t="s">
        <v>1545</v>
      </c>
      <c r="H428" s="134" t="s">
        <v>1014</v>
      </c>
      <c r="I428" s="134" t="s">
        <v>2260</v>
      </c>
      <c r="J428" s="135" t="s">
        <v>1015</v>
      </c>
      <c r="K428" s="134" t="s">
        <v>1708</v>
      </c>
      <c r="L428" s="134" t="s">
        <v>1709</v>
      </c>
      <c r="M428" s="134" t="s">
        <v>2990</v>
      </c>
      <c r="N428" s="134" t="s">
        <v>1711</v>
      </c>
      <c r="O428" s="134" t="s">
        <v>1711</v>
      </c>
      <c r="P428" s="134" t="s">
        <v>2991</v>
      </c>
      <c r="Q428" s="134" t="s">
        <v>2992</v>
      </c>
      <c r="R428" s="134" t="s">
        <v>2265</v>
      </c>
      <c r="S428" s="134" t="s">
        <v>1715</v>
      </c>
      <c r="T428" s="135" t="s">
        <v>1015</v>
      </c>
    </row>
    <row r="429" spans="1:20">
      <c r="A429" s="134" t="s">
        <v>1547</v>
      </c>
      <c r="B429" s="134"/>
      <c r="C429" s="134"/>
      <c r="D429" s="135" t="s">
        <v>1015</v>
      </c>
      <c r="E429" s="134" t="s">
        <v>2033</v>
      </c>
      <c r="F429" s="134" t="s">
        <v>1802</v>
      </c>
      <c r="G429" s="134" t="s">
        <v>1547</v>
      </c>
      <c r="H429" s="134" t="s">
        <v>1014</v>
      </c>
      <c r="I429" s="134" t="s">
        <v>2993</v>
      </c>
      <c r="J429" s="135" t="s">
        <v>1015</v>
      </c>
      <c r="K429" s="134" t="s">
        <v>1708</v>
      </c>
      <c r="L429" s="134" t="s">
        <v>1738</v>
      </c>
      <c r="M429" s="134" t="s">
        <v>2994</v>
      </c>
      <c r="N429" s="134" t="s">
        <v>2995</v>
      </c>
      <c r="O429" s="134" t="s">
        <v>1711</v>
      </c>
      <c r="P429" s="134" t="s">
        <v>2996</v>
      </c>
      <c r="Q429" s="134" t="s">
        <v>2997</v>
      </c>
      <c r="R429" s="134" t="s">
        <v>2998</v>
      </c>
      <c r="S429" s="134" t="s">
        <v>1715</v>
      </c>
      <c r="T429" s="135" t="s">
        <v>1015</v>
      </c>
    </row>
    <row r="430" spans="1:20">
      <c r="A430" s="134" t="s">
        <v>1548</v>
      </c>
      <c r="B430" s="134"/>
      <c r="C430" s="134"/>
      <c r="D430" s="135" t="s">
        <v>1015</v>
      </c>
      <c r="E430" s="134" t="s">
        <v>2033</v>
      </c>
      <c r="F430" s="134" t="s">
        <v>1802</v>
      </c>
      <c r="G430" s="134" t="s">
        <v>1548</v>
      </c>
      <c r="H430" s="134" t="s">
        <v>1014</v>
      </c>
      <c r="I430" s="134" t="s">
        <v>2993</v>
      </c>
      <c r="J430" s="135" t="s">
        <v>1015</v>
      </c>
      <c r="K430" s="134" t="s">
        <v>1708</v>
      </c>
      <c r="L430" s="134" t="s">
        <v>1738</v>
      </c>
      <c r="M430" s="134" t="s">
        <v>2994</v>
      </c>
      <c r="N430" s="134" t="s">
        <v>2995</v>
      </c>
      <c r="O430" s="134" t="s">
        <v>1711</v>
      </c>
      <c r="P430" s="134" t="s">
        <v>2999</v>
      </c>
      <c r="Q430" s="134" t="s">
        <v>3000</v>
      </c>
      <c r="R430" s="134" t="s">
        <v>2998</v>
      </c>
      <c r="S430" s="134" t="s">
        <v>1715</v>
      </c>
      <c r="T430" s="135" t="s">
        <v>1015</v>
      </c>
    </row>
    <row r="431" spans="1:20">
      <c r="A431" s="134" t="s">
        <v>1549</v>
      </c>
      <c r="B431" s="134"/>
      <c r="C431" s="134"/>
      <c r="D431" s="135" t="s">
        <v>1015</v>
      </c>
      <c r="E431" s="134" t="s">
        <v>1716</v>
      </c>
      <c r="F431" s="134" t="s">
        <v>1717</v>
      </c>
      <c r="G431" s="134" t="s">
        <v>1549</v>
      </c>
      <c r="H431" s="134" t="s">
        <v>1014</v>
      </c>
      <c r="I431" s="134" t="s">
        <v>1718</v>
      </c>
      <c r="J431" s="135" t="s">
        <v>1015</v>
      </c>
      <c r="K431" s="134" t="s">
        <v>1708</v>
      </c>
      <c r="L431" s="134" t="s">
        <v>2048</v>
      </c>
      <c r="M431" s="134" t="s">
        <v>1789</v>
      </c>
      <c r="N431" s="134" t="s">
        <v>2308</v>
      </c>
      <c r="O431" s="134" t="s">
        <v>1711</v>
      </c>
      <c r="P431" s="134" t="s">
        <v>3001</v>
      </c>
      <c r="Q431" s="134" t="s">
        <v>3002</v>
      </c>
      <c r="R431" s="134" t="s">
        <v>1792</v>
      </c>
      <c r="S431" s="134" t="s">
        <v>1715</v>
      </c>
      <c r="T431" s="135" t="s">
        <v>1015</v>
      </c>
    </row>
    <row r="432" spans="1:20">
      <c r="A432" s="134" t="s">
        <v>1551</v>
      </c>
      <c r="B432" s="134"/>
      <c r="C432" s="134"/>
      <c r="D432" s="135" t="s">
        <v>1015</v>
      </c>
      <c r="E432" s="134" t="s">
        <v>1716</v>
      </c>
      <c r="F432" s="134" t="s">
        <v>1717</v>
      </c>
      <c r="G432" s="134" t="s">
        <v>1551</v>
      </c>
      <c r="H432" s="134" t="s">
        <v>1014</v>
      </c>
      <c r="I432" s="134" t="s">
        <v>1718</v>
      </c>
      <c r="J432" s="135" t="s">
        <v>1015</v>
      </c>
      <c r="K432" s="134" t="s">
        <v>1708</v>
      </c>
      <c r="L432" s="134" t="s">
        <v>2048</v>
      </c>
      <c r="M432" s="134" t="s">
        <v>1789</v>
      </c>
      <c r="N432" s="134" t="s">
        <v>2308</v>
      </c>
      <c r="O432" s="134" t="s">
        <v>1711</v>
      </c>
      <c r="P432" s="134" t="s">
        <v>3003</v>
      </c>
      <c r="Q432" s="134" t="s">
        <v>2271</v>
      </c>
      <c r="R432" s="134" t="s">
        <v>1792</v>
      </c>
      <c r="S432" s="134" t="s">
        <v>1715</v>
      </c>
      <c r="T432" s="135" t="s">
        <v>1015</v>
      </c>
    </row>
    <row r="433" spans="1:20">
      <c r="A433" s="134" t="s">
        <v>1552</v>
      </c>
      <c r="B433" s="134"/>
      <c r="C433" s="134"/>
      <c r="D433" s="135" t="s">
        <v>1015</v>
      </c>
      <c r="E433" s="134" t="s">
        <v>1849</v>
      </c>
      <c r="F433" s="134" t="s">
        <v>1821</v>
      </c>
      <c r="G433" s="134" t="s">
        <v>1552</v>
      </c>
      <c r="H433" s="134" t="s">
        <v>1014</v>
      </c>
      <c r="I433" s="134" t="s">
        <v>1908</v>
      </c>
      <c r="J433" s="135" t="s">
        <v>1015</v>
      </c>
      <c r="K433" s="134" t="s">
        <v>1708</v>
      </c>
      <c r="L433" s="134" t="s">
        <v>1852</v>
      </c>
      <c r="M433" s="134" t="s">
        <v>1909</v>
      </c>
      <c r="N433" s="134" t="s">
        <v>1854</v>
      </c>
      <c r="O433" s="134" t="s">
        <v>1711</v>
      </c>
      <c r="P433" s="134" t="s">
        <v>3004</v>
      </c>
      <c r="Q433" s="134" t="s">
        <v>3005</v>
      </c>
      <c r="R433" s="134" t="s">
        <v>1913</v>
      </c>
      <c r="S433" s="134" t="s">
        <v>1715</v>
      </c>
      <c r="T433" s="134" t="s">
        <v>1858</v>
      </c>
    </row>
    <row r="434" spans="1:20">
      <c r="A434" s="134" t="s">
        <v>1554</v>
      </c>
      <c r="B434" s="134"/>
      <c r="C434" s="134"/>
      <c r="D434" s="135" t="s">
        <v>1015</v>
      </c>
      <c r="E434" s="134" t="s">
        <v>1849</v>
      </c>
      <c r="F434" s="134" t="s">
        <v>1821</v>
      </c>
      <c r="G434" s="134" t="s">
        <v>1554</v>
      </c>
      <c r="H434" s="134" t="s">
        <v>1014</v>
      </c>
      <c r="I434" s="134" t="s">
        <v>1908</v>
      </c>
      <c r="J434" s="135" t="s">
        <v>1015</v>
      </c>
      <c r="K434" s="134" t="s">
        <v>1708</v>
      </c>
      <c r="L434" s="134" t="s">
        <v>1852</v>
      </c>
      <c r="M434" s="134" t="s">
        <v>1909</v>
      </c>
      <c r="N434" s="134" t="s">
        <v>1854</v>
      </c>
      <c r="O434" s="134" t="s">
        <v>1711</v>
      </c>
      <c r="P434" s="134" t="s">
        <v>3006</v>
      </c>
      <c r="Q434" s="134" t="s">
        <v>3007</v>
      </c>
      <c r="R434" s="134" t="s">
        <v>1913</v>
      </c>
      <c r="S434" s="134" t="s">
        <v>1715</v>
      </c>
      <c r="T434" s="134" t="s">
        <v>1858</v>
      </c>
    </row>
    <row r="435" spans="1:20">
      <c r="A435" s="134" t="s">
        <v>1555</v>
      </c>
      <c r="B435" s="134"/>
      <c r="C435" s="134"/>
      <c r="D435" s="135" t="s">
        <v>1015</v>
      </c>
      <c r="E435" s="134" t="s">
        <v>1849</v>
      </c>
      <c r="F435" s="134" t="s">
        <v>1821</v>
      </c>
      <c r="G435" s="134" t="s">
        <v>1555</v>
      </c>
      <c r="H435" s="134" t="s">
        <v>1014</v>
      </c>
      <c r="I435" s="134" t="s">
        <v>1908</v>
      </c>
      <c r="J435" s="135" t="s">
        <v>1015</v>
      </c>
      <c r="K435" s="134" t="s">
        <v>1708</v>
      </c>
      <c r="L435" s="134" t="s">
        <v>1852</v>
      </c>
      <c r="M435" s="134" t="s">
        <v>1909</v>
      </c>
      <c r="N435" s="134" t="s">
        <v>1854</v>
      </c>
      <c r="O435" s="134" t="s">
        <v>1711</v>
      </c>
      <c r="P435" s="134" t="s">
        <v>3008</v>
      </c>
      <c r="Q435" s="134" t="s">
        <v>3009</v>
      </c>
      <c r="R435" s="134" t="s">
        <v>1913</v>
      </c>
      <c r="S435" s="134" t="s">
        <v>1715</v>
      </c>
      <c r="T435" s="134" t="s">
        <v>1858</v>
      </c>
    </row>
    <row r="436" spans="1:20">
      <c r="A436" s="134" t="s">
        <v>1557</v>
      </c>
      <c r="B436" s="134"/>
      <c r="C436" s="134"/>
      <c r="D436" s="135" t="s">
        <v>1015</v>
      </c>
      <c r="E436" s="134" t="s">
        <v>1771</v>
      </c>
      <c r="F436" s="134" t="s">
        <v>1772</v>
      </c>
      <c r="G436" s="134" t="s">
        <v>1557</v>
      </c>
      <c r="H436" s="134" t="s">
        <v>1014</v>
      </c>
      <c r="I436" s="134" t="s">
        <v>1773</v>
      </c>
      <c r="J436" s="135" t="s">
        <v>1015</v>
      </c>
      <c r="K436" s="134" t="s">
        <v>1708</v>
      </c>
      <c r="L436" s="134" t="s">
        <v>1774</v>
      </c>
      <c r="M436" s="134" t="s">
        <v>1775</v>
      </c>
      <c r="N436" s="134" t="s">
        <v>1776</v>
      </c>
      <c r="O436" s="134" t="s">
        <v>1711</v>
      </c>
      <c r="P436" s="134" t="s">
        <v>3010</v>
      </c>
      <c r="Q436" s="134" t="s">
        <v>3011</v>
      </c>
      <c r="R436" s="134" t="s">
        <v>1779</v>
      </c>
      <c r="S436" s="134" t="s">
        <v>1715</v>
      </c>
      <c r="T436" s="135" t="s">
        <v>1015</v>
      </c>
    </row>
    <row r="437" spans="1:20">
      <c r="A437" s="134" t="s">
        <v>1558</v>
      </c>
      <c r="B437" s="134"/>
      <c r="C437" s="134"/>
      <c r="D437" s="135" t="s">
        <v>1015</v>
      </c>
      <c r="E437" s="134" t="s">
        <v>1716</v>
      </c>
      <c r="F437" s="134" t="s">
        <v>1717</v>
      </c>
      <c r="G437" s="134" t="s">
        <v>1558</v>
      </c>
      <c r="H437" s="134" t="s">
        <v>1014</v>
      </c>
      <c r="I437" s="134" t="s">
        <v>1718</v>
      </c>
      <c r="J437" s="135" t="s">
        <v>1015</v>
      </c>
      <c r="K437" s="134" t="s">
        <v>1708</v>
      </c>
      <c r="L437" s="134" t="s">
        <v>1738</v>
      </c>
      <c r="M437" s="134" t="s">
        <v>1789</v>
      </c>
      <c r="N437" s="134" t="s">
        <v>1711</v>
      </c>
      <c r="O437" s="134" t="s">
        <v>1711</v>
      </c>
      <c r="P437" s="134" t="s">
        <v>3012</v>
      </c>
      <c r="Q437" s="134" t="s">
        <v>3013</v>
      </c>
      <c r="R437" s="134" t="s">
        <v>1792</v>
      </c>
      <c r="S437" s="134" t="s">
        <v>1715</v>
      </c>
      <c r="T437" s="135" t="s">
        <v>1015</v>
      </c>
    </row>
    <row r="438" spans="1:20">
      <c r="A438" s="134" t="s">
        <v>1560</v>
      </c>
      <c r="B438" s="134"/>
      <c r="C438" s="134"/>
      <c r="D438" s="135" t="s">
        <v>1015</v>
      </c>
      <c r="E438" s="134" t="s">
        <v>1746</v>
      </c>
      <c r="F438" s="134" t="s">
        <v>1706</v>
      </c>
      <c r="G438" s="134" t="s">
        <v>1560</v>
      </c>
      <c r="H438" s="134" t="s">
        <v>1014</v>
      </c>
      <c r="I438" s="134" t="s">
        <v>1747</v>
      </c>
      <c r="J438" s="135" t="s">
        <v>1015</v>
      </c>
      <c r="K438" s="134" t="s">
        <v>1708</v>
      </c>
      <c r="L438" s="134" t="s">
        <v>1748</v>
      </c>
      <c r="M438" s="134" t="s">
        <v>1749</v>
      </c>
      <c r="N438" s="134" t="s">
        <v>1750</v>
      </c>
      <c r="O438" s="134" t="s">
        <v>1711</v>
      </c>
      <c r="P438" s="134" t="s">
        <v>3014</v>
      </c>
      <c r="Q438" s="134" t="s">
        <v>3015</v>
      </c>
      <c r="R438" s="134" t="s">
        <v>1753</v>
      </c>
      <c r="S438" s="134" t="s">
        <v>1715</v>
      </c>
      <c r="T438" s="135" t="s">
        <v>1015</v>
      </c>
    </row>
    <row r="439" spans="1:20">
      <c r="A439" s="134" t="s">
        <v>1562</v>
      </c>
      <c r="B439" s="134"/>
      <c r="C439" s="134"/>
      <c r="D439" s="135" t="s">
        <v>1015</v>
      </c>
      <c r="E439" s="134" t="s">
        <v>1829</v>
      </c>
      <c r="F439" s="134" t="s">
        <v>1772</v>
      </c>
      <c r="G439" s="134" t="s">
        <v>1562</v>
      </c>
      <c r="H439" s="134" t="s">
        <v>1014</v>
      </c>
      <c r="I439" s="134" t="s">
        <v>1830</v>
      </c>
      <c r="J439" s="135" t="s">
        <v>1015</v>
      </c>
      <c r="K439" s="134" t="s">
        <v>1708</v>
      </c>
      <c r="L439" s="134" t="s">
        <v>1738</v>
      </c>
      <c r="M439" s="134" t="s">
        <v>1831</v>
      </c>
      <c r="N439" s="134" t="s">
        <v>1711</v>
      </c>
      <c r="O439" s="134" t="s">
        <v>1711</v>
      </c>
      <c r="P439" s="134" t="s">
        <v>3016</v>
      </c>
      <c r="Q439" s="134" t="s">
        <v>3017</v>
      </c>
      <c r="R439" s="134" t="s">
        <v>1834</v>
      </c>
      <c r="S439" s="134" t="s">
        <v>1715</v>
      </c>
      <c r="T439" s="135" t="s">
        <v>1015</v>
      </c>
    </row>
    <row r="440" spans="1:20">
      <c r="A440" s="134" t="s">
        <v>1564</v>
      </c>
      <c r="B440" s="134"/>
      <c r="C440" s="134"/>
      <c r="D440" s="135" t="s">
        <v>1015</v>
      </c>
      <c r="E440" s="134" t="s">
        <v>1705</v>
      </c>
      <c r="F440" s="134" t="s">
        <v>2482</v>
      </c>
      <c r="G440" s="134" t="s">
        <v>1564</v>
      </c>
      <c r="H440" s="134" t="s">
        <v>1014</v>
      </c>
      <c r="I440" s="134" t="s">
        <v>3018</v>
      </c>
      <c r="J440" s="135" t="s">
        <v>1015</v>
      </c>
      <c r="K440" s="134" t="s">
        <v>1708</v>
      </c>
      <c r="L440" s="134" t="s">
        <v>2708</v>
      </c>
      <c r="M440" s="134" t="s">
        <v>3019</v>
      </c>
      <c r="N440" s="134" t="s">
        <v>3020</v>
      </c>
      <c r="O440" s="134" t="s">
        <v>1711</v>
      </c>
      <c r="P440" s="134" t="s">
        <v>3021</v>
      </c>
      <c r="Q440" s="134" t="s">
        <v>3022</v>
      </c>
      <c r="R440" s="134" t="s">
        <v>2488</v>
      </c>
      <c r="S440" s="134" t="s">
        <v>1715</v>
      </c>
      <c r="T440" s="135" t="s">
        <v>1015</v>
      </c>
    </row>
    <row r="441" spans="1:20">
      <c r="A441" s="134" t="s">
        <v>1565</v>
      </c>
      <c r="B441" s="134"/>
      <c r="C441" s="134"/>
      <c r="D441" s="135" t="s">
        <v>1015</v>
      </c>
      <c r="E441" s="134" t="s">
        <v>1705</v>
      </c>
      <c r="F441" s="134" t="s">
        <v>2482</v>
      </c>
      <c r="G441" s="134" t="s">
        <v>1565</v>
      </c>
      <c r="H441" s="134" t="s">
        <v>1014</v>
      </c>
      <c r="I441" s="134" t="s">
        <v>3018</v>
      </c>
      <c r="J441" s="135" t="s">
        <v>1015</v>
      </c>
      <c r="K441" s="134" t="s">
        <v>1708</v>
      </c>
      <c r="L441" s="134" t="s">
        <v>2708</v>
      </c>
      <c r="M441" s="134" t="s">
        <v>3019</v>
      </c>
      <c r="N441" s="134" t="s">
        <v>3020</v>
      </c>
      <c r="O441" s="134" t="s">
        <v>1711</v>
      </c>
      <c r="P441" s="134" t="s">
        <v>3023</v>
      </c>
      <c r="Q441" s="134" t="s">
        <v>3024</v>
      </c>
      <c r="R441" s="134" t="s">
        <v>2488</v>
      </c>
      <c r="S441" s="134" t="s">
        <v>1715</v>
      </c>
      <c r="T441" s="135" t="s">
        <v>1015</v>
      </c>
    </row>
    <row r="442" spans="1:20">
      <c r="A442" s="134" t="s">
        <v>1566</v>
      </c>
      <c r="B442" s="134"/>
      <c r="C442" s="134"/>
      <c r="D442" s="135" t="s">
        <v>1015</v>
      </c>
      <c r="E442" s="134" t="s">
        <v>1705</v>
      </c>
      <c r="F442" s="134" t="s">
        <v>1821</v>
      </c>
      <c r="G442" s="134" t="s">
        <v>1566</v>
      </c>
      <c r="H442" s="134" t="s">
        <v>1014</v>
      </c>
      <c r="I442" s="134" t="s">
        <v>2260</v>
      </c>
      <c r="J442" s="135" t="s">
        <v>1015</v>
      </c>
      <c r="K442" s="134" t="s">
        <v>1708</v>
      </c>
      <c r="L442" s="134" t="s">
        <v>1709</v>
      </c>
      <c r="M442" s="134" t="s">
        <v>2261</v>
      </c>
      <c r="N442" s="134" t="s">
        <v>2262</v>
      </c>
      <c r="O442" s="134" t="s">
        <v>1711</v>
      </c>
      <c r="P442" s="134" t="s">
        <v>3025</v>
      </c>
      <c r="Q442" s="134" t="s">
        <v>3026</v>
      </c>
      <c r="R442" s="134" t="s">
        <v>2265</v>
      </c>
      <c r="S442" s="134" t="s">
        <v>1715</v>
      </c>
      <c r="T442" s="135" t="s">
        <v>1015</v>
      </c>
    </row>
    <row r="443" spans="1:20">
      <c r="A443" s="134" t="s">
        <v>1568</v>
      </c>
      <c r="B443" s="134"/>
      <c r="C443" s="134"/>
      <c r="D443" s="135" t="s">
        <v>1015</v>
      </c>
      <c r="E443" s="134" t="s">
        <v>1705</v>
      </c>
      <c r="F443" s="134" t="s">
        <v>1821</v>
      </c>
      <c r="G443" s="134" t="s">
        <v>1568</v>
      </c>
      <c r="H443" s="134" t="s">
        <v>1014</v>
      </c>
      <c r="I443" s="134" t="s">
        <v>2260</v>
      </c>
      <c r="J443" s="135" t="s">
        <v>1015</v>
      </c>
      <c r="K443" s="134" t="s">
        <v>1708</v>
      </c>
      <c r="L443" s="134" t="s">
        <v>1709</v>
      </c>
      <c r="M443" s="134" t="s">
        <v>2261</v>
      </c>
      <c r="N443" s="134" t="s">
        <v>2262</v>
      </c>
      <c r="O443" s="134" t="s">
        <v>1711</v>
      </c>
      <c r="P443" s="134" t="s">
        <v>3027</v>
      </c>
      <c r="Q443" s="134" t="s">
        <v>3028</v>
      </c>
      <c r="R443" s="134" t="s">
        <v>2265</v>
      </c>
      <c r="S443" s="134" t="s">
        <v>1715</v>
      </c>
      <c r="T443" s="135" t="s">
        <v>1015</v>
      </c>
    </row>
    <row r="444" spans="1:20">
      <c r="A444" s="134" t="s">
        <v>1569</v>
      </c>
      <c r="B444" s="134"/>
      <c r="C444" s="134"/>
      <c r="D444" s="135" t="s">
        <v>1015</v>
      </c>
      <c r="E444" s="134" t="s">
        <v>3029</v>
      </c>
      <c r="F444" s="134" t="s">
        <v>3030</v>
      </c>
      <c r="G444" s="134" t="s">
        <v>1569</v>
      </c>
      <c r="H444" s="134" t="s">
        <v>1014</v>
      </c>
      <c r="I444" s="134" t="s">
        <v>3031</v>
      </c>
      <c r="J444" s="135" t="s">
        <v>1015</v>
      </c>
      <c r="K444" s="134" t="s">
        <v>1708</v>
      </c>
      <c r="L444" s="134" t="s">
        <v>3032</v>
      </c>
      <c r="M444" s="134" t="s">
        <v>3033</v>
      </c>
      <c r="N444" s="134" t="s">
        <v>3034</v>
      </c>
      <c r="O444" s="134" t="s">
        <v>1711</v>
      </c>
      <c r="P444" s="134" t="s">
        <v>3035</v>
      </c>
      <c r="Q444" s="134" t="s">
        <v>3036</v>
      </c>
      <c r="R444" s="134" t="s">
        <v>3037</v>
      </c>
      <c r="S444" s="134" t="s">
        <v>1715</v>
      </c>
      <c r="T444" s="135" t="s">
        <v>1015</v>
      </c>
    </row>
    <row r="445" spans="1:20">
      <c r="A445" s="134" t="s">
        <v>1570</v>
      </c>
      <c r="B445" s="134"/>
      <c r="C445" s="134"/>
      <c r="D445" s="135" t="s">
        <v>1015</v>
      </c>
      <c r="E445" s="134" t="s">
        <v>1705</v>
      </c>
      <c r="F445" s="134" t="s">
        <v>1821</v>
      </c>
      <c r="G445" s="134" t="s">
        <v>1570</v>
      </c>
      <c r="H445" s="134" t="s">
        <v>1014</v>
      </c>
      <c r="I445" s="134" t="s">
        <v>2260</v>
      </c>
      <c r="J445" s="135" t="s">
        <v>1015</v>
      </c>
      <c r="K445" s="134" t="s">
        <v>1708</v>
      </c>
      <c r="L445" s="134" t="s">
        <v>1709</v>
      </c>
      <c r="M445" s="134" t="s">
        <v>2261</v>
      </c>
      <c r="N445" s="134" t="s">
        <v>2262</v>
      </c>
      <c r="O445" s="134" t="s">
        <v>1711</v>
      </c>
      <c r="P445" s="134" t="s">
        <v>3038</v>
      </c>
      <c r="Q445" s="134" t="s">
        <v>3039</v>
      </c>
      <c r="R445" s="134" t="s">
        <v>2265</v>
      </c>
      <c r="S445" s="134" t="s">
        <v>1715</v>
      </c>
      <c r="T445" s="135" t="s">
        <v>1015</v>
      </c>
    </row>
    <row r="446" spans="1:20">
      <c r="A446" s="134" t="s">
        <v>1571</v>
      </c>
      <c r="B446" s="134"/>
      <c r="C446" s="134"/>
      <c r="D446" s="135" t="s">
        <v>1015</v>
      </c>
      <c r="E446" s="134" t="s">
        <v>1705</v>
      </c>
      <c r="F446" s="134" t="s">
        <v>1821</v>
      </c>
      <c r="G446" s="134" t="s">
        <v>1571</v>
      </c>
      <c r="H446" s="134" t="s">
        <v>1014</v>
      </c>
      <c r="I446" s="134" t="s">
        <v>2260</v>
      </c>
      <c r="J446" s="135" t="s">
        <v>1015</v>
      </c>
      <c r="K446" s="134" t="s">
        <v>1708</v>
      </c>
      <c r="L446" s="134" t="s">
        <v>1709</v>
      </c>
      <c r="M446" s="134" t="s">
        <v>2261</v>
      </c>
      <c r="N446" s="134" t="s">
        <v>2262</v>
      </c>
      <c r="O446" s="134" t="s">
        <v>1711</v>
      </c>
      <c r="P446" s="134" t="s">
        <v>3040</v>
      </c>
      <c r="Q446" s="134" t="s">
        <v>3039</v>
      </c>
      <c r="R446" s="134" t="s">
        <v>2265</v>
      </c>
      <c r="S446" s="134" t="s">
        <v>1715</v>
      </c>
      <c r="T446" s="135" t="s">
        <v>1015</v>
      </c>
    </row>
    <row r="447" spans="1:20">
      <c r="A447" s="134" t="s">
        <v>1572</v>
      </c>
      <c r="B447" s="134"/>
      <c r="C447" s="134"/>
      <c r="D447" s="135" t="s">
        <v>1015</v>
      </c>
      <c r="E447" s="134" t="s">
        <v>1716</v>
      </c>
      <c r="F447" s="134" t="s">
        <v>1717</v>
      </c>
      <c r="G447" s="134" t="s">
        <v>1572</v>
      </c>
      <c r="H447" s="134" t="s">
        <v>1014</v>
      </c>
      <c r="I447" s="134" t="s">
        <v>1718</v>
      </c>
      <c r="J447" s="135" t="s">
        <v>1015</v>
      </c>
      <c r="K447" s="134" t="s">
        <v>1708</v>
      </c>
      <c r="L447" s="134" t="s">
        <v>1738</v>
      </c>
      <c r="M447" s="134" t="s">
        <v>1789</v>
      </c>
      <c r="N447" s="134" t="s">
        <v>1711</v>
      </c>
      <c r="O447" s="134" t="s">
        <v>1711</v>
      </c>
      <c r="P447" s="134" t="s">
        <v>3041</v>
      </c>
      <c r="Q447" s="134" t="s">
        <v>2271</v>
      </c>
      <c r="R447" s="134" t="s">
        <v>1792</v>
      </c>
      <c r="S447" s="134" t="s">
        <v>1715</v>
      </c>
      <c r="T447" s="135" t="s">
        <v>1015</v>
      </c>
    </row>
    <row r="448" spans="1:20">
      <c r="A448" s="134" t="s">
        <v>1574</v>
      </c>
      <c r="B448" s="134"/>
      <c r="C448" s="134"/>
      <c r="D448" s="135" t="s">
        <v>1015</v>
      </c>
      <c r="E448" s="134" t="s">
        <v>1716</v>
      </c>
      <c r="F448" s="134" t="s">
        <v>1717</v>
      </c>
      <c r="G448" s="134" t="s">
        <v>1574</v>
      </c>
      <c r="H448" s="134" t="s">
        <v>1014</v>
      </c>
      <c r="I448" s="134" t="s">
        <v>1718</v>
      </c>
      <c r="J448" s="135" t="s">
        <v>1015</v>
      </c>
      <c r="K448" s="134" t="s">
        <v>1708</v>
      </c>
      <c r="L448" s="134" t="s">
        <v>1738</v>
      </c>
      <c r="M448" s="134" t="s">
        <v>1789</v>
      </c>
      <c r="N448" s="134" t="s">
        <v>1711</v>
      </c>
      <c r="O448" s="134" t="s">
        <v>1711</v>
      </c>
      <c r="P448" s="134" t="s">
        <v>3042</v>
      </c>
      <c r="Q448" s="134" t="s">
        <v>2403</v>
      </c>
      <c r="R448" s="134" t="s">
        <v>1792</v>
      </c>
      <c r="S448" s="134" t="s">
        <v>1715</v>
      </c>
      <c r="T448" s="135" t="s">
        <v>1015</v>
      </c>
    </row>
    <row r="449" spans="1:20">
      <c r="A449" s="134" t="s">
        <v>1575</v>
      </c>
      <c r="B449" s="134"/>
      <c r="C449" s="134"/>
      <c r="D449" s="135" t="s">
        <v>1015</v>
      </c>
      <c r="E449" s="134" t="s">
        <v>1859</v>
      </c>
      <c r="F449" s="134" t="s">
        <v>1706</v>
      </c>
      <c r="G449" s="134" t="s">
        <v>1575</v>
      </c>
      <c r="H449" s="134" t="s">
        <v>1014</v>
      </c>
      <c r="I449" s="134" t="s">
        <v>1933</v>
      </c>
      <c r="J449" s="135" t="s">
        <v>1015</v>
      </c>
      <c r="K449" s="134" t="s">
        <v>1708</v>
      </c>
      <c r="L449" s="134" t="s">
        <v>1934</v>
      </c>
      <c r="M449" s="134" t="s">
        <v>1935</v>
      </c>
      <c r="N449" s="134" t="s">
        <v>1936</v>
      </c>
      <c r="O449" s="134" t="s">
        <v>1711</v>
      </c>
      <c r="P449" s="134" t="s">
        <v>3043</v>
      </c>
      <c r="Q449" s="134" t="s">
        <v>3044</v>
      </c>
      <c r="R449" s="134" t="s">
        <v>1939</v>
      </c>
      <c r="S449" s="134" t="s">
        <v>1715</v>
      </c>
      <c r="T449" s="135" t="s">
        <v>1015</v>
      </c>
    </row>
    <row r="450" spans="1:20">
      <c r="A450" s="134" t="s">
        <v>1577</v>
      </c>
      <c r="B450" s="134"/>
      <c r="C450" s="134"/>
      <c r="D450" s="135" t="s">
        <v>1015</v>
      </c>
      <c r="E450" s="134" t="s">
        <v>2432</v>
      </c>
      <c r="F450" s="134" t="s">
        <v>1821</v>
      </c>
      <c r="G450" s="134" t="s">
        <v>1577</v>
      </c>
      <c r="H450" s="134" t="s">
        <v>1014</v>
      </c>
      <c r="I450" s="134" t="s">
        <v>2762</v>
      </c>
      <c r="J450" s="135" t="s">
        <v>1015</v>
      </c>
      <c r="K450" s="134" t="s">
        <v>1708</v>
      </c>
      <c r="L450" s="134" t="s">
        <v>2048</v>
      </c>
      <c r="M450" s="134" t="s">
        <v>2763</v>
      </c>
      <c r="N450" s="134" t="s">
        <v>2764</v>
      </c>
      <c r="O450" s="134" t="s">
        <v>1711</v>
      </c>
      <c r="P450" s="134" t="s">
        <v>3045</v>
      </c>
      <c r="Q450" s="134" t="s">
        <v>3046</v>
      </c>
      <c r="R450" s="134" t="s">
        <v>2767</v>
      </c>
      <c r="S450" s="134" t="s">
        <v>1715</v>
      </c>
      <c r="T450" s="134" t="s">
        <v>2440</v>
      </c>
    </row>
    <row r="451" spans="1:20">
      <c r="A451" s="134" t="s">
        <v>1579</v>
      </c>
      <c r="B451" s="134"/>
      <c r="C451" s="134"/>
      <c r="D451" s="135" t="s">
        <v>1015</v>
      </c>
      <c r="E451" s="134" t="s">
        <v>1867</v>
      </c>
      <c r="F451" s="134" t="s">
        <v>2098</v>
      </c>
      <c r="G451" s="134" t="s">
        <v>1579</v>
      </c>
      <c r="H451" s="134" t="s">
        <v>1014</v>
      </c>
      <c r="I451" s="134" t="s">
        <v>2186</v>
      </c>
      <c r="J451" s="135" t="s">
        <v>1015</v>
      </c>
      <c r="K451" s="134" t="s">
        <v>1708</v>
      </c>
      <c r="L451" s="134" t="s">
        <v>2187</v>
      </c>
      <c r="M451" s="134" t="s">
        <v>2188</v>
      </c>
      <c r="N451" s="134" t="s">
        <v>2189</v>
      </c>
      <c r="O451" s="134" t="s">
        <v>1711</v>
      </c>
      <c r="P451" s="134" t="s">
        <v>3047</v>
      </c>
      <c r="Q451" s="134" t="s">
        <v>3048</v>
      </c>
      <c r="R451" s="134" t="s">
        <v>2192</v>
      </c>
      <c r="S451" s="134" t="s">
        <v>1715</v>
      </c>
      <c r="T451" s="135" t="s">
        <v>1015</v>
      </c>
    </row>
    <row r="452" spans="1:20">
      <c r="A452" s="134" t="s">
        <v>1581</v>
      </c>
      <c r="B452" s="134"/>
      <c r="C452" s="134"/>
      <c r="D452" s="135" t="s">
        <v>1015</v>
      </c>
      <c r="E452" s="134" t="s">
        <v>1849</v>
      </c>
      <c r="F452" s="134" t="s">
        <v>1821</v>
      </c>
      <c r="G452" s="134" t="s">
        <v>1581</v>
      </c>
      <c r="H452" s="134" t="s">
        <v>1014</v>
      </c>
      <c r="I452" s="134" t="s">
        <v>1908</v>
      </c>
      <c r="J452" s="135" t="s">
        <v>1015</v>
      </c>
      <c r="K452" s="134" t="s">
        <v>1708</v>
      </c>
      <c r="L452" s="134" t="s">
        <v>1852</v>
      </c>
      <c r="M452" s="134" t="s">
        <v>1909</v>
      </c>
      <c r="N452" s="134" t="s">
        <v>1854</v>
      </c>
      <c r="O452" s="134" t="s">
        <v>1711</v>
      </c>
      <c r="P452" s="134" t="s">
        <v>3049</v>
      </c>
      <c r="Q452" s="134" t="s">
        <v>3050</v>
      </c>
      <c r="R452" s="134" t="s">
        <v>1913</v>
      </c>
      <c r="S452" s="134" t="s">
        <v>1715</v>
      </c>
      <c r="T452" s="134" t="s">
        <v>1858</v>
      </c>
    </row>
    <row r="453" spans="1:20">
      <c r="A453" s="134" t="s">
        <v>1585</v>
      </c>
      <c r="B453" s="134"/>
      <c r="C453" s="134"/>
      <c r="D453" s="135" t="s">
        <v>1015</v>
      </c>
      <c r="E453" s="134" t="s">
        <v>1746</v>
      </c>
      <c r="F453" s="134" t="s">
        <v>1706</v>
      </c>
      <c r="G453" s="134" t="s">
        <v>1585</v>
      </c>
      <c r="H453" s="134" t="s">
        <v>1014</v>
      </c>
      <c r="I453" s="134" t="s">
        <v>1747</v>
      </c>
      <c r="J453" s="135" t="s">
        <v>1015</v>
      </c>
      <c r="K453" s="134" t="s">
        <v>1708</v>
      </c>
      <c r="L453" s="134" t="s">
        <v>1748</v>
      </c>
      <c r="M453" s="134" t="s">
        <v>1749</v>
      </c>
      <c r="N453" s="134" t="s">
        <v>1750</v>
      </c>
      <c r="O453" s="134" t="s">
        <v>1711</v>
      </c>
      <c r="P453" s="134" t="s">
        <v>3051</v>
      </c>
      <c r="Q453" s="134" t="s">
        <v>3052</v>
      </c>
      <c r="R453" s="134" t="s">
        <v>1753</v>
      </c>
      <c r="S453" s="134" t="s">
        <v>1715</v>
      </c>
      <c r="T453" s="135" t="s">
        <v>1015</v>
      </c>
    </row>
    <row r="454" spans="1:20">
      <c r="A454" s="134" t="s">
        <v>1587</v>
      </c>
      <c r="B454" s="134"/>
      <c r="C454" s="134"/>
      <c r="D454" s="135" t="s">
        <v>1015</v>
      </c>
      <c r="E454" s="134" t="s">
        <v>1746</v>
      </c>
      <c r="F454" s="134" t="s">
        <v>1706</v>
      </c>
      <c r="G454" s="134" t="s">
        <v>1587</v>
      </c>
      <c r="H454" s="134" t="s">
        <v>1014</v>
      </c>
      <c r="I454" s="134" t="s">
        <v>1747</v>
      </c>
      <c r="J454" s="135" t="s">
        <v>1015</v>
      </c>
      <c r="K454" s="134" t="s">
        <v>1708</v>
      </c>
      <c r="L454" s="134" t="s">
        <v>1748</v>
      </c>
      <c r="M454" s="134" t="s">
        <v>1749</v>
      </c>
      <c r="N454" s="134" t="s">
        <v>1750</v>
      </c>
      <c r="O454" s="134" t="s">
        <v>1711</v>
      </c>
      <c r="P454" s="134" t="s">
        <v>3053</v>
      </c>
      <c r="Q454" s="134" t="s">
        <v>3054</v>
      </c>
      <c r="R454" s="134" t="s">
        <v>1753</v>
      </c>
      <c r="S454" s="134" t="s">
        <v>1715</v>
      </c>
      <c r="T454" s="135" t="s">
        <v>1015</v>
      </c>
    </row>
    <row r="455" spans="1:20">
      <c r="A455" s="134" t="s">
        <v>1588</v>
      </c>
      <c r="B455" s="134"/>
      <c r="C455" s="134"/>
      <c r="D455" s="135" t="s">
        <v>1015</v>
      </c>
      <c r="E455" s="134" t="s">
        <v>3055</v>
      </c>
      <c r="F455" s="134" t="s">
        <v>2447</v>
      </c>
      <c r="G455" s="134" t="s">
        <v>1588</v>
      </c>
      <c r="H455" s="134" t="s">
        <v>1014</v>
      </c>
      <c r="I455" s="134" t="s">
        <v>3056</v>
      </c>
      <c r="J455" s="135" t="s">
        <v>1015</v>
      </c>
      <c r="K455" s="134" t="s">
        <v>1708</v>
      </c>
      <c r="L455" s="134" t="s">
        <v>1738</v>
      </c>
      <c r="M455" s="134" t="s">
        <v>3057</v>
      </c>
      <c r="N455" s="134" t="s">
        <v>3058</v>
      </c>
      <c r="O455" s="134" t="s">
        <v>1711</v>
      </c>
      <c r="P455" s="134" t="s">
        <v>3059</v>
      </c>
      <c r="Q455" s="134" t="s">
        <v>3060</v>
      </c>
      <c r="R455" s="134" t="s">
        <v>3061</v>
      </c>
      <c r="S455" s="134" t="s">
        <v>1715</v>
      </c>
      <c r="T455" s="135" t="s">
        <v>1015</v>
      </c>
    </row>
    <row r="456" spans="1:20">
      <c r="A456" s="134" t="s">
        <v>1590</v>
      </c>
      <c r="B456" s="134"/>
      <c r="C456" s="134"/>
      <c r="D456" s="135" t="s">
        <v>1015</v>
      </c>
      <c r="E456" s="134" t="s">
        <v>3055</v>
      </c>
      <c r="F456" s="134" t="s">
        <v>2447</v>
      </c>
      <c r="G456" s="134" t="s">
        <v>1590</v>
      </c>
      <c r="H456" s="134" t="s">
        <v>1014</v>
      </c>
      <c r="I456" s="134" t="s">
        <v>3056</v>
      </c>
      <c r="J456" s="135" t="s">
        <v>1015</v>
      </c>
      <c r="K456" s="134" t="s">
        <v>1708</v>
      </c>
      <c r="L456" s="134" t="s">
        <v>1738</v>
      </c>
      <c r="M456" s="134" t="s">
        <v>3057</v>
      </c>
      <c r="N456" s="134" t="s">
        <v>3058</v>
      </c>
      <c r="O456" s="134" t="s">
        <v>1711</v>
      </c>
      <c r="P456" s="134" t="s">
        <v>3062</v>
      </c>
      <c r="Q456" s="134" t="s">
        <v>3063</v>
      </c>
      <c r="R456" s="134" t="s">
        <v>3061</v>
      </c>
      <c r="S456" s="134" t="s">
        <v>1715</v>
      </c>
      <c r="T456" s="135" t="s">
        <v>1015</v>
      </c>
    </row>
    <row r="457" spans="1:20">
      <c r="A457" s="134" t="s">
        <v>1591</v>
      </c>
      <c r="B457" s="134"/>
      <c r="C457" s="134"/>
      <c r="D457" s="135" t="s">
        <v>1015</v>
      </c>
      <c r="E457" s="134" t="s">
        <v>3064</v>
      </c>
      <c r="F457" s="134" t="s">
        <v>1772</v>
      </c>
      <c r="G457" s="134" t="s">
        <v>1591</v>
      </c>
      <c r="H457" s="134" t="s">
        <v>1014</v>
      </c>
      <c r="I457" s="134" t="s">
        <v>3065</v>
      </c>
      <c r="J457" s="135" t="s">
        <v>1015</v>
      </c>
      <c r="K457" s="134" t="s">
        <v>1708</v>
      </c>
      <c r="L457" s="134" t="s">
        <v>3066</v>
      </c>
      <c r="M457" s="134" t="s">
        <v>1881</v>
      </c>
      <c r="N457" s="134" t="s">
        <v>3067</v>
      </c>
      <c r="O457" s="134" t="s">
        <v>1711</v>
      </c>
      <c r="P457" s="134" t="s">
        <v>3068</v>
      </c>
      <c r="Q457" s="134" t="s">
        <v>3069</v>
      </c>
      <c r="R457" s="134" t="s">
        <v>1885</v>
      </c>
      <c r="S457" s="134" t="s">
        <v>1715</v>
      </c>
      <c r="T457" s="134" t="s">
        <v>1886</v>
      </c>
    </row>
    <row r="458" spans="1:20">
      <c r="A458" s="134" t="s">
        <v>1593</v>
      </c>
      <c r="B458" s="134"/>
      <c r="C458" s="134"/>
      <c r="D458" s="135" t="s">
        <v>1015</v>
      </c>
      <c r="E458" s="134" t="s">
        <v>1849</v>
      </c>
      <c r="F458" s="134" t="s">
        <v>1821</v>
      </c>
      <c r="G458" s="134" t="s">
        <v>1593</v>
      </c>
      <c r="H458" s="134" t="s">
        <v>1014</v>
      </c>
      <c r="I458" s="134" t="s">
        <v>1908</v>
      </c>
      <c r="J458" s="135" t="s">
        <v>1015</v>
      </c>
      <c r="K458" s="134" t="s">
        <v>1708</v>
      </c>
      <c r="L458" s="134" t="s">
        <v>1852</v>
      </c>
      <c r="M458" s="134" t="s">
        <v>1909</v>
      </c>
      <c r="N458" s="134" t="s">
        <v>1854</v>
      </c>
      <c r="O458" s="134" t="s">
        <v>1711</v>
      </c>
      <c r="P458" s="134" t="s">
        <v>3070</v>
      </c>
      <c r="Q458" s="134" t="s">
        <v>3071</v>
      </c>
      <c r="R458" s="134" t="s">
        <v>1913</v>
      </c>
      <c r="S458" s="134" t="s">
        <v>1715</v>
      </c>
      <c r="T458" s="134" t="s">
        <v>1858</v>
      </c>
    </row>
    <row r="459" spans="1:20">
      <c r="A459" s="134" t="s">
        <v>1594</v>
      </c>
      <c r="B459" s="134"/>
      <c r="C459" s="134"/>
      <c r="D459" s="135" t="s">
        <v>1015</v>
      </c>
      <c r="E459" s="134" t="s">
        <v>1849</v>
      </c>
      <c r="F459" s="134" t="s">
        <v>1821</v>
      </c>
      <c r="G459" s="134" t="s">
        <v>1594</v>
      </c>
      <c r="H459" s="134" t="s">
        <v>1014</v>
      </c>
      <c r="I459" s="134" t="s">
        <v>1908</v>
      </c>
      <c r="J459" s="135" t="s">
        <v>1015</v>
      </c>
      <c r="K459" s="134" t="s">
        <v>1708</v>
      </c>
      <c r="L459" s="134" t="s">
        <v>1852</v>
      </c>
      <c r="M459" s="134" t="s">
        <v>1909</v>
      </c>
      <c r="N459" s="134" t="s">
        <v>1854</v>
      </c>
      <c r="O459" s="134" t="s">
        <v>1711</v>
      </c>
      <c r="P459" s="134" t="s">
        <v>3072</v>
      </c>
      <c r="Q459" s="134" t="s">
        <v>3073</v>
      </c>
      <c r="R459" s="134" t="s">
        <v>1913</v>
      </c>
      <c r="S459" s="134" t="s">
        <v>1715</v>
      </c>
      <c r="T459" s="134" t="s">
        <v>1858</v>
      </c>
    </row>
    <row r="460" spans="1:20">
      <c r="A460" s="134" t="s">
        <v>1595</v>
      </c>
      <c r="B460" s="134"/>
      <c r="C460" s="134"/>
      <c r="D460" s="135" t="s">
        <v>1015</v>
      </c>
      <c r="E460" s="134" t="s">
        <v>3064</v>
      </c>
      <c r="F460" s="134" t="s">
        <v>1772</v>
      </c>
      <c r="G460" s="134" t="s">
        <v>1595</v>
      </c>
      <c r="H460" s="134" t="s">
        <v>1014</v>
      </c>
      <c r="I460" s="134" t="s">
        <v>3065</v>
      </c>
      <c r="J460" s="135" t="s">
        <v>1015</v>
      </c>
      <c r="K460" s="134" t="s">
        <v>1708</v>
      </c>
      <c r="L460" s="134" t="s">
        <v>3066</v>
      </c>
      <c r="M460" s="134" t="s">
        <v>1881</v>
      </c>
      <c r="N460" s="134" t="s">
        <v>3067</v>
      </c>
      <c r="O460" s="134" t="s">
        <v>1711</v>
      </c>
      <c r="P460" s="134" t="s">
        <v>3074</v>
      </c>
      <c r="Q460" s="134" t="s">
        <v>3075</v>
      </c>
      <c r="R460" s="134" t="s">
        <v>1885</v>
      </c>
      <c r="S460" s="134" t="s">
        <v>1715</v>
      </c>
      <c r="T460" s="134" t="s">
        <v>1886</v>
      </c>
    </row>
    <row r="461" spans="1:20">
      <c r="A461" s="134" t="s">
        <v>1598</v>
      </c>
      <c r="B461" s="134"/>
      <c r="C461" s="134"/>
      <c r="D461" s="135" t="s">
        <v>1015</v>
      </c>
      <c r="E461" s="134" t="s">
        <v>1735</v>
      </c>
      <c r="F461" s="134" t="s">
        <v>1736</v>
      </c>
      <c r="G461" s="134" t="s">
        <v>1598</v>
      </c>
      <c r="H461" s="134" t="s">
        <v>1014</v>
      </c>
      <c r="I461" s="134" t="s">
        <v>1737</v>
      </c>
      <c r="J461" s="135" t="s">
        <v>1015</v>
      </c>
      <c r="K461" s="134" t="s">
        <v>1708</v>
      </c>
      <c r="L461" s="134" t="s">
        <v>1738</v>
      </c>
      <c r="M461" s="134" t="s">
        <v>1739</v>
      </c>
      <c r="N461" s="134" t="s">
        <v>1711</v>
      </c>
      <c r="O461" s="134" t="s">
        <v>1711</v>
      </c>
      <c r="P461" s="134" t="s">
        <v>3076</v>
      </c>
      <c r="Q461" s="134" t="s">
        <v>3077</v>
      </c>
      <c r="R461" s="134" t="s">
        <v>1742</v>
      </c>
      <c r="S461" s="134" t="s">
        <v>1715</v>
      </c>
      <c r="T461" s="135" t="s">
        <v>1015</v>
      </c>
    </row>
    <row r="462" spans="1:20">
      <c r="A462" s="134" t="s">
        <v>1604</v>
      </c>
      <c r="B462" s="134"/>
      <c r="C462" s="134"/>
      <c r="D462" s="135" t="s">
        <v>1015</v>
      </c>
      <c r="E462" s="134" t="s">
        <v>1771</v>
      </c>
      <c r="F462" s="134" t="s">
        <v>1772</v>
      </c>
      <c r="G462" s="134" t="s">
        <v>1604</v>
      </c>
      <c r="H462" s="134" t="s">
        <v>1014</v>
      </c>
      <c r="I462" s="134" t="s">
        <v>1773</v>
      </c>
      <c r="J462" s="135" t="s">
        <v>1015</v>
      </c>
      <c r="K462" s="134" t="s">
        <v>1708</v>
      </c>
      <c r="L462" s="134" t="s">
        <v>1774</v>
      </c>
      <c r="M462" s="134" t="s">
        <v>1775</v>
      </c>
      <c r="N462" s="134" t="s">
        <v>1776</v>
      </c>
      <c r="O462" s="134" t="s">
        <v>1711</v>
      </c>
      <c r="P462" s="134" t="s">
        <v>3078</v>
      </c>
      <c r="Q462" s="134" t="s">
        <v>3079</v>
      </c>
      <c r="R462" s="134" t="s">
        <v>1779</v>
      </c>
      <c r="S462" s="134" t="s">
        <v>1715</v>
      </c>
      <c r="T462" s="135" t="s">
        <v>1015</v>
      </c>
    </row>
    <row r="463" spans="1:20">
      <c r="A463" s="134" t="s">
        <v>1605</v>
      </c>
      <c r="B463" s="134"/>
      <c r="C463" s="134"/>
      <c r="D463" s="135" t="s">
        <v>1015</v>
      </c>
      <c r="E463" s="134" t="s">
        <v>1771</v>
      </c>
      <c r="F463" s="134" t="s">
        <v>1772</v>
      </c>
      <c r="G463" s="134" t="s">
        <v>1605</v>
      </c>
      <c r="H463" s="134" t="s">
        <v>1014</v>
      </c>
      <c r="I463" s="134" t="s">
        <v>1773</v>
      </c>
      <c r="J463" s="135" t="s">
        <v>1015</v>
      </c>
      <c r="K463" s="134" t="s">
        <v>1708</v>
      </c>
      <c r="L463" s="134" t="s">
        <v>1738</v>
      </c>
      <c r="M463" s="134" t="s">
        <v>2149</v>
      </c>
      <c r="N463" s="134" t="s">
        <v>1711</v>
      </c>
      <c r="O463" s="134" t="s">
        <v>1711</v>
      </c>
      <c r="P463" s="134" t="s">
        <v>3080</v>
      </c>
      <c r="Q463" s="134" t="s">
        <v>3081</v>
      </c>
      <c r="R463" s="134" t="s">
        <v>2152</v>
      </c>
      <c r="S463" s="134" t="s">
        <v>1715</v>
      </c>
      <c r="T463" s="135" t="s">
        <v>1015</v>
      </c>
    </row>
    <row r="464" spans="1:20">
      <c r="A464" s="134" t="s">
        <v>1606</v>
      </c>
      <c r="B464" s="134"/>
      <c r="C464" s="134"/>
      <c r="D464" s="135" t="s">
        <v>1015</v>
      </c>
      <c r="E464" s="134" t="s">
        <v>1771</v>
      </c>
      <c r="F464" s="134" t="s">
        <v>1772</v>
      </c>
      <c r="G464" s="134" t="s">
        <v>1606</v>
      </c>
      <c r="H464" s="134" t="s">
        <v>1014</v>
      </c>
      <c r="I464" s="134" t="s">
        <v>1773</v>
      </c>
      <c r="J464" s="135" t="s">
        <v>1015</v>
      </c>
      <c r="K464" s="134" t="s">
        <v>1708</v>
      </c>
      <c r="L464" s="134" t="s">
        <v>1738</v>
      </c>
      <c r="M464" s="134" t="s">
        <v>2149</v>
      </c>
      <c r="N464" s="134" t="s">
        <v>1711</v>
      </c>
      <c r="O464" s="134" t="s">
        <v>1711</v>
      </c>
      <c r="P464" s="134" t="s">
        <v>3082</v>
      </c>
      <c r="Q464" s="134" t="s">
        <v>3083</v>
      </c>
      <c r="R464" s="134" t="s">
        <v>2152</v>
      </c>
      <c r="S464" s="134" t="s">
        <v>1715</v>
      </c>
      <c r="T464" s="135" t="s">
        <v>1015</v>
      </c>
    </row>
    <row r="465" spans="1:20">
      <c r="A465" s="134" t="s">
        <v>1607</v>
      </c>
      <c r="B465" s="134"/>
      <c r="C465" s="134"/>
      <c r="D465" s="135" t="s">
        <v>1015</v>
      </c>
      <c r="E465" s="134" t="s">
        <v>1859</v>
      </c>
      <c r="F465" s="134" t="s">
        <v>1706</v>
      </c>
      <c r="G465" s="134" t="s">
        <v>1607</v>
      </c>
      <c r="H465" s="134" t="s">
        <v>1014</v>
      </c>
      <c r="I465" s="134" t="s">
        <v>1933</v>
      </c>
      <c r="J465" s="135" t="s">
        <v>1015</v>
      </c>
      <c r="K465" s="134" t="s">
        <v>1708</v>
      </c>
      <c r="L465" s="134" t="s">
        <v>1934</v>
      </c>
      <c r="M465" s="134" t="s">
        <v>1935</v>
      </c>
      <c r="N465" s="134" t="s">
        <v>1936</v>
      </c>
      <c r="O465" s="134" t="s">
        <v>1711</v>
      </c>
      <c r="P465" s="134" t="s">
        <v>3084</v>
      </c>
      <c r="Q465" s="134" t="s">
        <v>3085</v>
      </c>
      <c r="R465" s="134" t="s">
        <v>1939</v>
      </c>
      <c r="S465" s="134" t="s">
        <v>1715</v>
      </c>
      <c r="T465" s="135" t="s">
        <v>1015</v>
      </c>
    </row>
  </sheetData>
  <autoFilter ref="A1:T1" xr:uid="{A1D094A6-7514-4697-A5ED-EE4B38FBFAEB}">
    <sortState xmlns:xlrd2="http://schemas.microsoft.com/office/spreadsheetml/2017/richdata2" ref="A2:T465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AC51-7974-4507-945E-7682801DEA04}">
  <dimension ref="A1:G205"/>
  <sheetViews>
    <sheetView topLeftCell="A173" workbookViewId="0">
      <selection activeCell="A2" sqref="A2:G205"/>
    </sheetView>
  </sheetViews>
  <sheetFormatPr defaultRowHeight="15"/>
  <sheetData>
    <row r="1" spans="1:7">
      <c r="A1" t="s">
        <v>967</v>
      </c>
      <c r="B1" s="6" t="s">
        <v>970</v>
      </c>
    </row>
    <row r="2" spans="1:7">
      <c r="A2" t="s">
        <v>1394</v>
      </c>
      <c r="B2" s="7" t="s">
        <v>1395</v>
      </c>
      <c r="C2">
        <v>1</v>
      </c>
      <c r="D2" t="s">
        <v>1687</v>
      </c>
      <c r="E2" t="s">
        <v>3086</v>
      </c>
      <c r="F2">
        <v>1</v>
      </c>
      <c r="G2">
        <v>0</v>
      </c>
    </row>
    <row r="3" spans="1:7">
      <c r="A3" t="s">
        <v>1399</v>
      </c>
      <c r="B3" s="7" t="s">
        <v>1395</v>
      </c>
      <c r="C3">
        <v>1</v>
      </c>
      <c r="D3" t="s">
        <v>1687</v>
      </c>
      <c r="E3" t="s">
        <v>3086</v>
      </c>
      <c r="F3">
        <v>1</v>
      </c>
      <c r="G3">
        <v>0</v>
      </c>
    </row>
    <row r="4" spans="1:7">
      <c r="A4" t="s">
        <v>1403</v>
      </c>
      <c r="B4" s="7" t="s">
        <v>1404</v>
      </c>
      <c r="C4">
        <v>1</v>
      </c>
      <c r="D4" t="s">
        <v>1687</v>
      </c>
      <c r="E4" t="s">
        <v>3086</v>
      </c>
      <c r="F4">
        <v>1</v>
      </c>
      <c r="G4">
        <v>0</v>
      </c>
    </row>
    <row r="5" spans="1:7">
      <c r="A5" t="s">
        <v>1405</v>
      </c>
      <c r="B5" s="7" t="s">
        <v>1404</v>
      </c>
      <c r="C5">
        <v>1</v>
      </c>
      <c r="D5" t="s">
        <v>1687</v>
      </c>
      <c r="E5" t="s">
        <v>3086</v>
      </c>
      <c r="F5">
        <v>1</v>
      </c>
      <c r="G5">
        <v>0</v>
      </c>
    </row>
    <row r="6" spans="1:7">
      <c r="A6" t="s">
        <v>1406</v>
      </c>
      <c r="B6" s="7" t="s">
        <v>1407</v>
      </c>
      <c r="C6">
        <v>1</v>
      </c>
      <c r="D6" t="s">
        <v>1687</v>
      </c>
      <c r="E6" t="s">
        <v>3086</v>
      </c>
      <c r="F6">
        <v>1</v>
      </c>
      <c r="G6">
        <v>0</v>
      </c>
    </row>
    <row r="7" spans="1:7">
      <c r="A7" t="s">
        <v>1408</v>
      </c>
      <c r="B7" s="7" t="s">
        <v>1407</v>
      </c>
      <c r="C7">
        <v>1</v>
      </c>
      <c r="D7" t="s">
        <v>1687</v>
      </c>
      <c r="E7" t="s">
        <v>3086</v>
      </c>
      <c r="F7">
        <v>1</v>
      </c>
      <c r="G7">
        <v>0</v>
      </c>
    </row>
    <row r="8" spans="1:7">
      <c r="A8" t="s">
        <v>1413</v>
      </c>
      <c r="B8" s="7" t="s">
        <v>1414</v>
      </c>
      <c r="C8">
        <v>1</v>
      </c>
      <c r="D8" t="s">
        <v>1687</v>
      </c>
      <c r="E8" t="s">
        <v>3086</v>
      </c>
      <c r="F8">
        <v>1</v>
      </c>
      <c r="G8">
        <v>0</v>
      </c>
    </row>
    <row r="9" spans="1:7">
      <c r="A9" t="s">
        <v>1415</v>
      </c>
      <c r="B9" s="7" t="s">
        <v>1414</v>
      </c>
      <c r="C9">
        <v>1</v>
      </c>
      <c r="D9" t="s">
        <v>1687</v>
      </c>
      <c r="E9" t="s">
        <v>3086</v>
      </c>
      <c r="F9">
        <v>1</v>
      </c>
      <c r="G9">
        <v>0</v>
      </c>
    </row>
    <row r="10" spans="1:7">
      <c r="A10" t="s">
        <v>1416</v>
      </c>
      <c r="B10" s="7" t="s">
        <v>1417</v>
      </c>
      <c r="C10">
        <v>1</v>
      </c>
      <c r="D10" t="s">
        <v>1687</v>
      </c>
      <c r="E10" t="s">
        <v>3086</v>
      </c>
      <c r="F10">
        <v>1</v>
      </c>
      <c r="G10">
        <v>0</v>
      </c>
    </row>
    <row r="11" spans="1:7">
      <c r="A11" t="s">
        <v>1418</v>
      </c>
      <c r="B11" s="7" t="s">
        <v>1417</v>
      </c>
      <c r="C11">
        <v>1</v>
      </c>
      <c r="D11" t="s">
        <v>1687</v>
      </c>
      <c r="E11" t="s">
        <v>3086</v>
      </c>
      <c r="F11">
        <v>1</v>
      </c>
      <c r="G11">
        <v>0</v>
      </c>
    </row>
    <row r="12" spans="1:7">
      <c r="A12" t="s">
        <v>1419</v>
      </c>
      <c r="B12" s="7" t="s">
        <v>1417</v>
      </c>
      <c r="C12">
        <v>1</v>
      </c>
      <c r="D12" t="s">
        <v>1687</v>
      </c>
      <c r="E12" t="s">
        <v>3086</v>
      </c>
      <c r="F12">
        <v>1</v>
      </c>
      <c r="G12">
        <v>0</v>
      </c>
    </row>
    <row r="13" spans="1:7">
      <c r="A13" t="s">
        <v>1422</v>
      </c>
      <c r="B13" s="7" t="s">
        <v>1423</v>
      </c>
      <c r="C13">
        <v>1</v>
      </c>
      <c r="D13" t="s">
        <v>1687</v>
      </c>
      <c r="E13" t="s">
        <v>3086</v>
      </c>
      <c r="F13">
        <v>1</v>
      </c>
      <c r="G13">
        <v>0</v>
      </c>
    </row>
    <row r="14" spans="1:7">
      <c r="A14" t="s">
        <v>1424</v>
      </c>
      <c r="B14" s="7" t="s">
        <v>1423</v>
      </c>
      <c r="C14">
        <v>1</v>
      </c>
      <c r="D14" t="s">
        <v>1687</v>
      </c>
      <c r="E14" t="s">
        <v>3086</v>
      </c>
      <c r="F14">
        <v>1</v>
      </c>
      <c r="G14">
        <v>0</v>
      </c>
    </row>
    <row r="15" spans="1:7">
      <c r="A15" t="s">
        <v>1431</v>
      </c>
      <c r="B15" s="7" t="s">
        <v>1432</v>
      </c>
      <c r="C15">
        <v>1</v>
      </c>
      <c r="D15" t="s">
        <v>1687</v>
      </c>
      <c r="E15" t="s">
        <v>3086</v>
      </c>
      <c r="F15">
        <v>1</v>
      </c>
      <c r="G15">
        <v>0</v>
      </c>
    </row>
    <row r="16" spans="1:7">
      <c r="A16" t="s">
        <v>1433</v>
      </c>
      <c r="B16" s="7" t="s">
        <v>1432</v>
      </c>
      <c r="C16">
        <v>1</v>
      </c>
      <c r="D16" t="s">
        <v>1687</v>
      </c>
      <c r="E16" t="s">
        <v>3086</v>
      </c>
      <c r="F16">
        <v>1</v>
      </c>
      <c r="G16">
        <v>0</v>
      </c>
    </row>
    <row r="17" spans="1:7">
      <c r="A17" t="s">
        <v>1434</v>
      </c>
      <c r="B17" s="7" t="s">
        <v>1435</v>
      </c>
      <c r="C17">
        <v>1</v>
      </c>
      <c r="D17" t="s">
        <v>1687</v>
      </c>
      <c r="E17" t="s">
        <v>3086</v>
      </c>
      <c r="F17">
        <v>1</v>
      </c>
      <c r="G17">
        <v>0</v>
      </c>
    </row>
    <row r="18" spans="1:7">
      <c r="A18" t="s">
        <v>1436</v>
      </c>
      <c r="B18" s="7" t="s">
        <v>1435</v>
      </c>
      <c r="C18">
        <v>1</v>
      </c>
      <c r="D18" t="s">
        <v>1687</v>
      </c>
      <c r="E18" t="s">
        <v>3086</v>
      </c>
      <c r="F18">
        <v>1</v>
      </c>
      <c r="G18">
        <v>0</v>
      </c>
    </row>
    <row r="19" spans="1:7">
      <c r="A19" t="s">
        <v>1437</v>
      </c>
      <c r="B19" s="7" t="s">
        <v>1395</v>
      </c>
      <c r="C19">
        <v>1</v>
      </c>
      <c r="D19" t="s">
        <v>1687</v>
      </c>
      <c r="E19" t="s">
        <v>3086</v>
      </c>
      <c r="F19">
        <v>1</v>
      </c>
      <c r="G19">
        <v>0</v>
      </c>
    </row>
    <row r="20" spans="1:7">
      <c r="A20" t="s">
        <v>1449</v>
      </c>
      <c r="B20" s="7" t="s">
        <v>1450</v>
      </c>
      <c r="C20">
        <v>1</v>
      </c>
      <c r="D20" t="s">
        <v>1687</v>
      </c>
      <c r="E20" t="s">
        <v>3086</v>
      </c>
      <c r="F20">
        <v>1</v>
      </c>
      <c r="G20">
        <v>0</v>
      </c>
    </row>
    <row r="21" spans="1:7">
      <c r="A21" t="s">
        <v>1451</v>
      </c>
      <c r="B21" s="7" t="s">
        <v>1450</v>
      </c>
      <c r="C21">
        <v>1</v>
      </c>
      <c r="D21" t="s">
        <v>1687</v>
      </c>
      <c r="E21" t="s">
        <v>3086</v>
      </c>
      <c r="F21">
        <v>1</v>
      </c>
      <c r="G21">
        <v>0</v>
      </c>
    </row>
    <row r="22" spans="1:7">
      <c r="A22" t="s">
        <v>1456</v>
      </c>
      <c r="B22" s="7" t="s">
        <v>1457</v>
      </c>
      <c r="C22">
        <v>1</v>
      </c>
      <c r="D22" t="s">
        <v>1687</v>
      </c>
      <c r="E22" t="s">
        <v>3086</v>
      </c>
      <c r="F22">
        <v>1</v>
      </c>
      <c r="G22">
        <v>0</v>
      </c>
    </row>
    <row r="23" spans="1:7">
      <c r="A23" t="s">
        <v>1469</v>
      </c>
      <c r="B23" s="7" t="s">
        <v>1470</v>
      </c>
      <c r="C23">
        <v>1</v>
      </c>
      <c r="D23" t="s">
        <v>1687</v>
      </c>
      <c r="E23" t="s">
        <v>3086</v>
      </c>
      <c r="F23">
        <v>1</v>
      </c>
      <c r="G23">
        <v>0</v>
      </c>
    </row>
    <row r="24" spans="1:7">
      <c r="A24" t="s">
        <v>1471</v>
      </c>
      <c r="B24" s="7" t="s">
        <v>1470</v>
      </c>
      <c r="C24">
        <v>1</v>
      </c>
      <c r="D24" t="s">
        <v>1687</v>
      </c>
      <c r="E24" t="s">
        <v>3086</v>
      </c>
      <c r="F24">
        <v>1</v>
      </c>
      <c r="G24">
        <v>0</v>
      </c>
    </row>
    <row r="25" spans="1:7">
      <c r="A25" t="s">
        <v>1474</v>
      </c>
      <c r="B25" s="7" t="s">
        <v>1475</v>
      </c>
      <c r="C25">
        <v>1</v>
      </c>
      <c r="D25" t="s">
        <v>1687</v>
      </c>
      <c r="E25" t="s">
        <v>3086</v>
      </c>
      <c r="F25">
        <v>1</v>
      </c>
      <c r="G25">
        <v>0</v>
      </c>
    </row>
    <row r="26" spans="1:7">
      <c r="A26" t="s">
        <v>1476</v>
      </c>
      <c r="B26" s="7" t="s">
        <v>1475</v>
      </c>
      <c r="C26">
        <v>1</v>
      </c>
      <c r="D26" t="s">
        <v>1687</v>
      </c>
      <c r="E26" t="s">
        <v>3086</v>
      </c>
      <c r="F26">
        <v>1</v>
      </c>
      <c r="G26">
        <v>0</v>
      </c>
    </row>
    <row r="27" spans="1:7">
      <c r="A27" t="s">
        <v>1490</v>
      </c>
      <c r="B27" s="7" t="s">
        <v>1491</v>
      </c>
      <c r="C27">
        <v>1</v>
      </c>
      <c r="D27" t="s">
        <v>1687</v>
      </c>
      <c r="E27" t="s">
        <v>3086</v>
      </c>
      <c r="F27">
        <v>1</v>
      </c>
      <c r="G27">
        <v>0</v>
      </c>
    </row>
    <row r="28" spans="1:7">
      <c r="A28" t="s">
        <v>1492</v>
      </c>
      <c r="B28" s="7" t="s">
        <v>1491</v>
      </c>
      <c r="C28">
        <v>1</v>
      </c>
      <c r="D28" t="s">
        <v>1687</v>
      </c>
      <c r="E28" t="s">
        <v>3086</v>
      </c>
      <c r="F28">
        <v>1</v>
      </c>
      <c r="G28">
        <v>0</v>
      </c>
    </row>
    <row r="29" spans="1:7">
      <c r="A29" t="s">
        <v>1495</v>
      </c>
      <c r="B29" s="7" t="s">
        <v>1496</v>
      </c>
      <c r="C29">
        <v>1</v>
      </c>
      <c r="D29" t="s">
        <v>1687</v>
      </c>
      <c r="E29" t="s">
        <v>3086</v>
      </c>
      <c r="F29">
        <v>1</v>
      </c>
      <c r="G29">
        <v>0</v>
      </c>
    </row>
    <row r="30" spans="1:7">
      <c r="A30" t="s">
        <v>1497</v>
      </c>
      <c r="B30" s="7" t="s">
        <v>1496</v>
      </c>
      <c r="C30">
        <v>1</v>
      </c>
      <c r="D30" t="s">
        <v>1687</v>
      </c>
      <c r="E30" t="s">
        <v>3086</v>
      </c>
      <c r="F30">
        <v>1</v>
      </c>
      <c r="G30">
        <v>0</v>
      </c>
    </row>
    <row r="31" spans="1:7">
      <c r="A31" t="s">
        <v>1498</v>
      </c>
      <c r="B31" s="7" t="s">
        <v>1496</v>
      </c>
      <c r="C31">
        <v>1</v>
      </c>
      <c r="D31" t="s">
        <v>1687</v>
      </c>
      <c r="E31" t="s">
        <v>3086</v>
      </c>
      <c r="F31">
        <v>1</v>
      </c>
      <c r="G31">
        <v>0</v>
      </c>
    </row>
    <row r="32" spans="1:7">
      <c r="A32" t="s">
        <v>1499</v>
      </c>
      <c r="B32" s="7" t="s">
        <v>1496</v>
      </c>
      <c r="C32">
        <v>1</v>
      </c>
      <c r="D32" t="s">
        <v>1687</v>
      </c>
      <c r="E32" t="s">
        <v>3086</v>
      </c>
      <c r="F32">
        <v>1</v>
      </c>
      <c r="G32">
        <v>0</v>
      </c>
    </row>
    <row r="33" spans="1:7">
      <c r="A33" t="s">
        <v>1504</v>
      </c>
      <c r="B33" s="7" t="s">
        <v>1505</v>
      </c>
      <c r="C33">
        <v>1</v>
      </c>
      <c r="D33" t="s">
        <v>1687</v>
      </c>
      <c r="E33" t="s">
        <v>3086</v>
      </c>
      <c r="F33">
        <v>1</v>
      </c>
      <c r="G33">
        <v>0</v>
      </c>
    </row>
    <row r="34" spans="1:7">
      <c r="A34" t="s">
        <v>1506</v>
      </c>
      <c r="B34" s="7" t="s">
        <v>1505</v>
      </c>
      <c r="C34">
        <v>1</v>
      </c>
      <c r="D34" t="s">
        <v>1687</v>
      </c>
      <c r="E34" t="s">
        <v>3086</v>
      </c>
      <c r="F34">
        <v>1</v>
      </c>
      <c r="G34">
        <v>0</v>
      </c>
    </row>
    <row r="35" spans="1:7">
      <c r="A35" t="s">
        <v>1507</v>
      </c>
      <c r="B35" s="7" t="s">
        <v>1505</v>
      </c>
      <c r="C35">
        <v>1</v>
      </c>
      <c r="D35" t="s">
        <v>1687</v>
      </c>
      <c r="E35" t="s">
        <v>3086</v>
      </c>
      <c r="F35">
        <v>1</v>
      </c>
      <c r="G35">
        <v>0</v>
      </c>
    </row>
    <row r="36" spans="1:7">
      <c r="A36" t="s">
        <v>1508</v>
      </c>
      <c r="B36" s="7" t="s">
        <v>1505</v>
      </c>
      <c r="C36">
        <v>1</v>
      </c>
      <c r="D36" t="s">
        <v>1687</v>
      </c>
      <c r="E36" t="s">
        <v>3086</v>
      </c>
      <c r="F36">
        <v>1</v>
      </c>
      <c r="G36">
        <v>0</v>
      </c>
    </row>
    <row r="37" spans="1:7">
      <c r="A37" t="s">
        <v>1509</v>
      </c>
      <c r="B37" s="7" t="s">
        <v>1510</v>
      </c>
      <c r="C37">
        <v>1</v>
      </c>
      <c r="D37" t="s">
        <v>1687</v>
      </c>
      <c r="E37" t="s">
        <v>3086</v>
      </c>
      <c r="F37">
        <v>1</v>
      </c>
      <c r="G37">
        <v>0</v>
      </c>
    </row>
    <row r="38" spans="1:7">
      <c r="A38" t="s">
        <v>1511</v>
      </c>
      <c r="B38" s="7" t="s">
        <v>1510</v>
      </c>
      <c r="C38">
        <v>1</v>
      </c>
      <c r="D38" t="s">
        <v>1687</v>
      </c>
      <c r="E38" t="s">
        <v>3086</v>
      </c>
      <c r="F38">
        <v>1</v>
      </c>
      <c r="G38">
        <v>0</v>
      </c>
    </row>
    <row r="39" spans="1:7">
      <c r="A39" t="s">
        <v>1512</v>
      </c>
      <c r="B39" s="7" t="s">
        <v>1510</v>
      </c>
      <c r="C39">
        <v>1</v>
      </c>
      <c r="D39" t="s">
        <v>1687</v>
      </c>
      <c r="E39" t="s">
        <v>3086</v>
      </c>
      <c r="F39">
        <v>1</v>
      </c>
      <c r="G39">
        <v>0</v>
      </c>
    </row>
    <row r="40" spans="1:7">
      <c r="A40" t="s">
        <v>1513</v>
      </c>
      <c r="B40" s="7" t="s">
        <v>1514</v>
      </c>
      <c r="C40">
        <v>1</v>
      </c>
      <c r="D40" t="s">
        <v>1687</v>
      </c>
      <c r="E40" t="s">
        <v>3086</v>
      </c>
      <c r="F40">
        <v>1</v>
      </c>
      <c r="G40">
        <v>0</v>
      </c>
    </row>
    <row r="41" spans="1:7">
      <c r="A41" t="s">
        <v>1515</v>
      </c>
      <c r="B41" s="7" t="s">
        <v>1514</v>
      </c>
      <c r="C41">
        <v>1</v>
      </c>
      <c r="D41" t="s">
        <v>1687</v>
      </c>
      <c r="E41" t="s">
        <v>3086</v>
      </c>
      <c r="F41">
        <v>1</v>
      </c>
      <c r="G41">
        <v>0</v>
      </c>
    </row>
    <row r="42" spans="1:7">
      <c r="A42" t="s">
        <v>1516</v>
      </c>
      <c r="B42" s="7" t="s">
        <v>1517</v>
      </c>
      <c r="C42">
        <v>1</v>
      </c>
      <c r="D42" t="s">
        <v>1687</v>
      </c>
      <c r="E42" t="s">
        <v>3086</v>
      </c>
      <c r="F42">
        <v>1</v>
      </c>
      <c r="G42">
        <v>0</v>
      </c>
    </row>
    <row r="43" spans="1:7">
      <c r="A43" t="s">
        <v>1518</v>
      </c>
      <c r="B43" s="7" t="s">
        <v>1517</v>
      </c>
      <c r="C43">
        <v>1</v>
      </c>
      <c r="D43" t="s">
        <v>1687</v>
      </c>
      <c r="E43" t="s">
        <v>3086</v>
      </c>
      <c r="F43">
        <v>1</v>
      </c>
      <c r="G43">
        <v>0</v>
      </c>
    </row>
    <row r="44" spans="1:7">
      <c r="A44" t="s">
        <v>1519</v>
      </c>
      <c r="B44" s="7" t="s">
        <v>1517</v>
      </c>
      <c r="C44">
        <v>1</v>
      </c>
      <c r="D44" t="s">
        <v>1687</v>
      </c>
      <c r="E44" t="s">
        <v>3086</v>
      </c>
      <c r="F44">
        <v>1</v>
      </c>
      <c r="G44">
        <v>0</v>
      </c>
    </row>
    <row r="45" spans="1:7">
      <c r="A45" t="s">
        <v>1525</v>
      </c>
      <c r="B45" s="7" t="s">
        <v>1526</v>
      </c>
      <c r="C45">
        <v>1</v>
      </c>
      <c r="D45" t="s">
        <v>1687</v>
      </c>
      <c r="E45" t="s">
        <v>3086</v>
      </c>
      <c r="F45">
        <v>1</v>
      </c>
      <c r="G45">
        <v>0</v>
      </c>
    </row>
    <row r="46" spans="1:7">
      <c r="A46" t="s">
        <v>1527</v>
      </c>
      <c r="B46" s="7" t="s">
        <v>1526</v>
      </c>
      <c r="C46">
        <v>1</v>
      </c>
      <c r="D46" t="s">
        <v>1687</v>
      </c>
      <c r="E46" t="s">
        <v>3086</v>
      </c>
      <c r="F46">
        <v>1</v>
      </c>
      <c r="G46">
        <v>0</v>
      </c>
    </row>
    <row r="47" spans="1:7">
      <c r="A47" t="s">
        <v>1528</v>
      </c>
      <c r="B47" s="7" t="s">
        <v>1526</v>
      </c>
      <c r="C47">
        <v>1</v>
      </c>
      <c r="D47" t="s">
        <v>1687</v>
      </c>
      <c r="E47" t="s">
        <v>3086</v>
      </c>
      <c r="F47">
        <v>1</v>
      </c>
      <c r="G47">
        <v>0</v>
      </c>
    </row>
    <row r="48" spans="1:7">
      <c r="A48" t="s">
        <v>1535</v>
      </c>
      <c r="B48" s="7" t="s">
        <v>1536</v>
      </c>
      <c r="C48">
        <v>1</v>
      </c>
      <c r="D48" t="s">
        <v>1687</v>
      </c>
      <c r="E48" t="s">
        <v>3086</v>
      </c>
      <c r="F48">
        <v>1</v>
      </c>
      <c r="G48">
        <v>0</v>
      </c>
    </row>
    <row r="49" spans="1:7">
      <c r="A49" t="s">
        <v>1537</v>
      </c>
      <c r="B49" s="7" t="s">
        <v>1536</v>
      </c>
      <c r="C49">
        <v>1</v>
      </c>
      <c r="D49" t="s">
        <v>1687</v>
      </c>
      <c r="E49" t="s">
        <v>3086</v>
      </c>
      <c r="F49">
        <v>1</v>
      </c>
      <c r="G49">
        <v>0</v>
      </c>
    </row>
    <row r="50" spans="1:7">
      <c r="A50" t="s">
        <v>1542</v>
      </c>
      <c r="B50" s="7" t="s">
        <v>1543</v>
      </c>
      <c r="C50">
        <v>1</v>
      </c>
      <c r="D50" t="s">
        <v>1687</v>
      </c>
      <c r="E50" t="s">
        <v>3086</v>
      </c>
      <c r="F50">
        <v>1</v>
      </c>
      <c r="G50">
        <v>0</v>
      </c>
    </row>
    <row r="51" spans="1:7">
      <c r="A51" t="s">
        <v>1544</v>
      </c>
      <c r="B51" s="7" t="s">
        <v>1543</v>
      </c>
      <c r="C51">
        <v>1</v>
      </c>
      <c r="D51" t="s">
        <v>1687</v>
      </c>
      <c r="E51" t="s">
        <v>3086</v>
      </c>
      <c r="F51">
        <v>1</v>
      </c>
      <c r="G51">
        <v>0</v>
      </c>
    </row>
    <row r="52" spans="1:7">
      <c r="A52" t="s">
        <v>1585</v>
      </c>
      <c r="B52" s="7" t="s">
        <v>1586</v>
      </c>
      <c r="C52">
        <v>1</v>
      </c>
      <c r="D52" t="s">
        <v>1687</v>
      </c>
      <c r="E52" t="s">
        <v>3086</v>
      </c>
      <c r="F52">
        <v>1</v>
      </c>
      <c r="G52">
        <v>0</v>
      </c>
    </row>
    <row r="53" spans="1:7">
      <c r="A53" t="s">
        <v>1587</v>
      </c>
      <c r="B53" s="7" t="s">
        <v>1586</v>
      </c>
      <c r="C53">
        <v>1</v>
      </c>
      <c r="D53" t="s">
        <v>1687</v>
      </c>
      <c r="E53" t="s">
        <v>3086</v>
      </c>
      <c r="F53">
        <v>1</v>
      </c>
      <c r="G53">
        <v>0</v>
      </c>
    </row>
    <row r="54" spans="1:7">
      <c r="A54" t="s">
        <v>1420</v>
      </c>
      <c r="B54" s="7" t="s">
        <v>1421</v>
      </c>
      <c r="C54">
        <v>1</v>
      </c>
      <c r="D54" t="s">
        <v>1687</v>
      </c>
      <c r="E54" t="s">
        <v>3086</v>
      </c>
      <c r="F54">
        <v>1</v>
      </c>
      <c r="G54">
        <v>0</v>
      </c>
    </row>
    <row r="55" spans="1:7">
      <c r="A55" t="s">
        <v>1425</v>
      </c>
      <c r="B55" s="7" t="s">
        <v>1426</v>
      </c>
      <c r="C55">
        <v>1</v>
      </c>
      <c r="D55" t="s">
        <v>1687</v>
      </c>
      <c r="E55" t="s">
        <v>3086</v>
      </c>
      <c r="F55">
        <v>1</v>
      </c>
      <c r="G55">
        <v>0</v>
      </c>
    </row>
    <row r="56" spans="1:7">
      <c r="A56" t="s">
        <v>1447</v>
      </c>
      <c r="B56" s="7" t="s">
        <v>1448</v>
      </c>
      <c r="C56">
        <v>1</v>
      </c>
      <c r="D56" t="s">
        <v>1687</v>
      </c>
      <c r="E56" t="s">
        <v>3086</v>
      </c>
      <c r="F56">
        <v>1</v>
      </c>
      <c r="G56">
        <v>0</v>
      </c>
    </row>
    <row r="57" spans="1:7">
      <c r="A57" t="s">
        <v>1452</v>
      </c>
      <c r="B57" s="7" t="s">
        <v>1453</v>
      </c>
      <c r="C57">
        <v>1</v>
      </c>
      <c r="D57" t="s">
        <v>1687</v>
      </c>
      <c r="E57" t="s">
        <v>3086</v>
      </c>
      <c r="F57">
        <v>1</v>
      </c>
      <c r="G57">
        <v>0</v>
      </c>
    </row>
    <row r="58" spans="1:7">
      <c r="A58" t="s">
        <v>1454</v>
      </c>
      <c r="B58" s="7" t="s">
        <v>1455</v>
      </c>
      <c r="C58">
        <v>1</v>
      </c>
      <c r="D58" t="s">
        <v>1687</v>
      </c>
      <c r="E58" t="s">
        <v>3086</v>
      </c>
      <c r="F58">
        <v>1</v>
      </c>
      <c r="G58">
        <v>0</v>
      </c>
    </row>
    <row r="59" spans="1:7">
      <c r="A59" t="s">
        <v>1466</v>
      </c>
      <c r="B59" s="7" t="s">
        <v>1465</v>
      </c>
      <c r="C59">
        <v>1</v>
      </c>
      <c r="D59" t="s">
        <v>1687</v>
      </c>
      <c r="E59" t="s">
        <v>3086</v>
      </c>
      <c r="F59">
        <v>1</v>
      </c>
      <c r="G59">
        <v>0</v>
      </c>
    </row>
    <row r="60" spans="1:7">
      <c r="A60" t="s">
        <v>1468</v>
      </c>
      <c r="B60" s="7" t="s">
        <v>1465</v>
      </c>
      <c r="C60">
        <v>1</v>
      </c>
      <c r="D60" t="s">
        <v>1687</v>
      </c>
      <c r="E60" t="s">
        <v>3086</v>
      </c>
      <c r="F60">
        <v>1</v>
      </c>
      <c r="G60">
        <v>0</v>
      </c>
    </row>
    <row r="61" spans="1:7">
      <c r="A61" t="s">
        <v>1472</v>
      </c>
      <c r="B61" s="7" t="s">
        <v>1473</v>
      </c>
      <c r="C61">
        <v>1</v>
      </c>
      <c r="D61" t="s">
        <v>1687</v>
      </c>
      <c r="E61" t="s">
        <v>3086</v>
      </c>
      <c r="F61">
        <v>1</v>
      </c>
      <c r="G61">
        <v>0</v>
      </c>
    </row>
    <row r="62" spans="1:7">
      <c r="A62" t="s">
        <v>1479</v>
      </c>
      <c r="B62" s="7" t="s">
        <v>1480</v>
      </c>
      <c r="C62">
        <v>1</v>
      </c>
      <c r="D62" t="s">
        <v>1687</v>
      </c>
      <c r="E62" t="s">
        <v>3086</v>
      </c>
      <c r="F62">
        <v>1</v>
      </c>
      <c r="G62">
        <v>0</v>
      </c>
    </row>
    <row r="63" spans="1:7">
      <c r="A63" t="s">
        <v>1482</v>
      </c>
      <c r="B63" s="7" t="s">
        <v>1483</v>
      </c>
      <c r="C63">
        <v>1</v>
      </c>
      <c r="D63" t="s">
        <v>1687</v>
      </c>
      <c r="E63" t="s">
        <v>3086</v>
      </c>
      <c r="F63">
        <v>1</v>
      </c>
      <c r="G63">
        <v>0</v>
      </c>
    </row>
    <row r="64" spans="1:7">
      <c r="A64" t="s">
        <v>1486</v>
      </c>
      <c r="B64" s="7" t="s">
        <v>1487</v>
      </c>
      <c r="C64">
        <v>1</v>
      </c>
      <c r="D64" t="s">
        <v>1687</v>
      </c>
      <c r="E64" t="s">
        <v>3086</v>
      </c>
      <c r="F64">
        <v>1</v>
      </c>
      <c r="G64">
        <v>0</v>
      </c>
    </row>
    <row r="65" spans="1:7">
      <c r="A65" t="s">
        <v>1493</v>
      </c>
      <c r="B65" s="7" t="s">
        <v>1494</v>
      </c>
      <c r="C65">
        <v>1</v>
      </c>
      <c r="D65" t="s">
        <v>1687</v>
      </c>
      <c r="E65" t="s">
        <v>3086</v>
      </c>
      <c r="F65">
        <v>1</v>
      </c>
      <c r="G65">
        <v>0</v>
      </c>
    </row>
    <row r="66" spans="1:7">
      <c r="A66" t="s">
        <v>1500</v>
      </c>
      <c r="B66" s="7" t="s">
        <v>1501</v>
      </c>
      <c r="C66">
        <v>1</v>
      </c>
      <c r="D66" t="s">
        <v>1687</v>
      </c>
      <c r="E66" t="s">
        <v>3086</v>
      </c>
      <c r="F66">
        <v>1</v>
      </c>
      <c r="G66">
        <v>0</v>
      </c>
    </row>
    <row r="67" spans="1:7">
      <c r="A67" t="s">
        <v>1502</v>
      </c>
      <c r="B67" s="7" t="s">
        <v>1503</v>
      </c>
      <c r="C67">
        <v>1</v>
      </c>
      <c r="D67" t="s">
        <v>1687</v>
      </c>
      <c r="E67" t="s">
        <v>3086</v>
      </c>
      <c r="F67">
        <v>1</v>
      </c>
      <c r="G67">
        <v>0</v>
      </c>
    </row>
    <row r="68" spans="1:7">
      <c r="A68" t="s">
        <v>1540</v>
      </c>
      <c r="B68" s="7" t="s">
        <v>1539</v>
      </c>
      <c r="C68">
        <v>1</v>
      </c>
      <c r="D68" t="s">
        <v>1687</v>
      </c>
      <c r="E68" t="s">
        <v>3086</v>
      </c>
      <c r="F68">
        <v>1</v>
      </c>
      <c r="G68">
        <v>0</v>
      </c>
    </row>
    <row r="69" spans="1:7">
      <c r="A69" t="s">
        <v>1549</v>
      </c>
      <c r="B69" s="7" t="s">
        <v>1550</v>
      </c>
      <c r="C69">
        <v>1</v>
      </c>
      <c r="D69" t="s">
        <v>1687</v>
      </c>
      <c r="E69" t="s">
        <v>3086</v>
      </c>
      <c r="F69">
        <v>1</v>
      </c>
      <c r="G69">
        <v>0</v>
      </c>
    </row>
    <row r="70" spans="1:7">
      <c r="A70" t="s">
        <v>1551</v>
      </c>
      <c r="B70" s="7" t="s">
        <v>1550</v>
      </c>
      <c r="C70">
        <v>1</v>
      </c>
      <c r="D70" t="s">
        <v>1687</v>
      </c>
      <c r="E70" t="s">
        <v>3086</v>
      </c>
      <c r="F70">
        <v>1</v>
      </c>
      <c r="G70">
        <v>0</v>
      </c>
    </row>
    <row r="71" spans="1:7">
      <c r="A71" t="s">
        <v>1558</v>
      </c>
      <c r="B71" s="7" t="s">
        <v>1559</v>
      </c>
      <c r="C71">
        <v>1</v>
      </c>
      <c r="D71" t="s">
        <v>1687</v>
      </c>
      <c r="E71" t="s">
        <v>3086</v>
      </c>
      <c r="F71">
        <v>1</v>
      </c>
      <c r="G71">
        <v>0</v>
      </c>
    </row>
    <row r="72" spans="1:7">
      <c r="A72" t="s">
        <v>1560</v>
      </c>
      <c r="B72" s="7" t="s">
        <v>1561</v>
      </c>
      <c r="C72">
        <v>1</v>
      </c>
      <c r="D72" t="s">
        <v>1687</v>
      </c>
      <c r="E72" t="s">
        <v>3086</v>
      </c>
      <c r="F72">
        <v>1</v>
      </c>
      <c r="G72">
        <v>0</v>
      </c>
    </row>
    <row r="73" spans="1:7">
      <c r="A73" t="s">
        <v>1572</v>
      </c>
      <c r="B73" s="7" t="s">
        <v>1573</v>
      </c>
      <c r="C73">
        <v>1</v>
      </c>
      <c r="D73" t="s">
        <v>1687</v>
      </c>
      <c r="E73" t="s">
        <v>3086</v>
      </c>
      <c r="F73">
        <v>1</v>
      </c>
      <c r="G73">
        <v>0</v>
      </c>
    </row>
    <row r="74" spans="1:7">
      <c r="A74" t="s">
        <v>1574</v>
      </c>
      <c r="B74" s="7" t="s">
        <v>1573</v>
      </c>
      <c r="C74">
        <v>1</v>
      </c>
      <c r="D74" t="s">
        <v>1687</v>
      </c>
      <c r="E74" t="s">
        <v>3086</v>
      </c>
      <c r="F74">
        <v>1</v>
      </c>
      <c r="G74">
        <v>0</v>
      </c>
    </row>
    <row r="75" spans="1:7">
      <c r="A75" t="s">
        <v>1583</v>
      </c>
      <c r="B75" s="7" t="s">
        <v>1584</v>
      </c>
      <c r="C75">
        <v>1</v>
      </c>
      <c r="D75" t="s">
        <v>1687</v>
      </c>
      <c r="E75" t="s">
        <v>3086</v>
      </c>
      <c r="F75">
        <v>1</v>
      </c>
      <c r="G75">
        <v>0</v>
      </c>
    </row>
    <row r="76" spans="1:7">
      <c r="A76" t="s">
        <v>1600</v>
      </c>
      <c r="B76" s="7" t="s">
        <v>1601</v>
      </c>
      <c r="C76">
        <v>1</v>
      </c>
      <c r="D76" t="s">
        <v>1687</v>
      </c>
      <c r="E76" t="s">
        <v>3086</v>
      </c>
      <c r="F76">
        <v>1</v>
      </c>
      <c r="G76">
        <v>0</v>
      </c>
    </row>
    <row r="77" spans="1:7">
      <c r="A77" t="s">
        <v>1028</v>
      </c>
      <c r="B77" s="7" t="s">
        <v>1029</v>
      </c>
      <c r="C77">
        <v>1</v>
      </c>
      <c r="D77" t="s">
        <v>1687</v>
      </c>
      <c r="E77" t="s">
        <v>3086</v>
      </c>
      <c r="F77">
        <v>1</v>
      </c>
      <c r="G77">
        <v>0</v>
      </c>
    </row>
    <row r="78" spans="1:7">
      <c r="A78" t="s">
        <v>1030</v>
      </c>
      <c r="B78" s="7" t="s">
        <v>1029</v>
      </c>
      <c r="C78">
        <v>1</v>
      </c>
      <c r="D78" t="s">
        <v>1687</v>
      </c>
      <c r="E78" t="s">
        <v>3086</v>
      </c>
      <c r="F78">
        <v>1</v>
      </c>
      <c r="G78">
        <v>0</v>
      </c>
    </row>
    <row r="79" spans="1:7">
      <c r="A79" t="s">
        <v>1019</v>
      </c>
      <c r="B79" s="7" t="s">
        <v>1020</v>
      </c>
      <c r="C79">
        <v>1</v>
      </c>
      <c r="D79" t="s">
        <v>1687</v>
      </c>
      <c r="E79" t="s">
        <v>3086</v>
      </c>
      <c r="F79">
        <v>1</v>
      </c>
      <c r="G79">
        <v>0</v>
      </c>
    </row>
    <row r="80" spans="1:7">
      <c r="A80" t="s">
        <v>1021</v>
      </c>
      <c r="B80" s="7" t="s">
        <v>1020</v>
      </c>
      <c r="C80">
        <v>1</v>
      </c>
      <c r="D80" t="s">
        <v>1687</v>
      </c>
      <c r="E80" t="s">
        <v>3086</v>
      </c>
      <c r="F80">
        <v>1</v>
      </c>
      <c r="G80">
        <v>0</v>
      </c>
    </row>
    <row r="81" spans="1:7">
      <c r="A81" t="s">
        <v>1024</v>
      </c>
      <c r="B81" s="7" t="s">
        <v>1025</v>
      </c>
      <c r="C81">
        <v>1</v>
      </c>
      <c r="D81" t="s">
        <v>1687</v>
      </c>
      <c r="E81" t="s">
        <v>3086</v>
      </c>
      <c r="F81">
        <v>1</v>
      </c>
      <c r="G81">
        <v>0</v>
      </c>
    </row>
    <row r="82" spans="1:7">
      <c r="A82" t="s">
        <v>1026</v>
      </c>
      <c r="B82" s="7" t="s">
        <v>1027</v>
      </c>
      <c r="C82">
        <v>1</v>
      </c>
      <c r="D82" t="s">
        <v>1687</v>
      </c>
      <c r="E82" t="s">
        <v>3086</v>
      </c>
      <c r="F82">
        <v>1</v>
      </c>
      <c r="G82">
        <v>0</v>
      </c>
    </row>
    <row r="83" spans="1:7">
      <c r="A83" t="s">
        <v>1033</v>
      </c>
      <c r="B83" s="7" t="s">
        <v>1034</v>
      </c>
      <c r="C83">
        <v>1</v>
      </c>
      <c r="D83" t="s">
        <v>1687</v>
      </c>
      <c r="E83" t="s">
        <v>3086</v>
      </c>
      <c r="F83">
        <v>1</v>
      </c>
      <c r="G83">
        <v>0</v>
      </c>
    </row>
    <row r="84" spans="1:7">
      <c r="A84" t="s">
        <v>1041</v>
      </c>
      <c r="B84" s="7" t="s">
        <v>1042</v>
      </c>
      <c r="C84">
        <v>1</v>
      </c>
      <c r="D84" t="s">
        <v>1687</v>
      </c>
      <c r="E84" t="s">
        <v>3086</v>
      </c>
      <c r="F84">
        <v>1</v>
      </c>
      <c r="G84">
        <v>0</v>
      </c>
    </row>
    <row r="85" spans="1:7">
      <c r="A85" t="s">
        <v>1051</v>
      </c>
      <c r="B85" s="7" t="s">
        <v>1052</v>
      </c>
      <c r="C85">
        <v>1</v>
      </c>
      <c r="D85" t="s">
        <v>1687</v>
      </c>
      <c r="E85" t="s">
        <v>3086</v>
      </c>
      <c r="F85">
        <v>1</v>
      </c>
      <c r="G85">
        <v>0</v>
      </c>
    </row>
    <row r="86" spans="1:7">
      <c r="A86" t="s">
        <v>1053</v>
      </c>
      <c r="B86" s="7" t="s">
        <v>1054</v>
      </c>
      <c r="C86">
        <v>1</v>
      </c>
      <c r="D86" t="s">
        <v>1687</v>
      </c>
      <c r="E86" t="s">
        <v>3086</v>
      </c>
      <c r="F86">
        <v>1</v>
      </c>
      <c r="G86">
        <v>0</v>
      </c>
    </row>
    <row r="87" spans="1:7">
      <c r="A87" t="s">
        <v>1057</v>
      </c>
      <c r="B87" s="7" t="s">
        <v>1058</v>
      </c>
      <c r="C87">
        <v>1</v>
      </c>
      <c r="D87" t="s">
        <v>1687</v>
      </c>
      <c r="E87" t="s">
        <v>3086</v>
      </c>
      <c r="F87">
        <v>1</v>
      </c>
      <c r="G87">
        <v>0</v>
      </c>
    </row>
    <row r="88" spans="1:7">
      <c r="A88" t="s">
        <v>1059</v>
      </c>
      <c r="B88" s="7" t="s">
        <v>1060</v>
      </c>
      <c r="C88">
        <v>1</v>
      </c>
      <c r="D88" t="s">
        <v>1687</v>
      </c>
      <c r="E88" t="s">
        <v>3086</v>
      </c>
      <c r="F88">
        <v>1</v>
      </c>
      <c r="G88">
        <v>0</v>
      </c>
    </row>
    <row r="89" spans="1:7">
      <c r="A89" t="s">
        <v>1067</v>
      </c>
      <c r="B89" s="7" t="s">
        <v>1065</v>
      </c>
      <c r="C89">
        <v>1</v>
      </c>
      <c r="D89" t="s">
        <v>1687</v>
      </c>
      <c r="E89" t="s">
        <v>3086</v>
      </c>
      <c r="F89">
        <v>1</v>
      </c>
      <c r="G89">
        <v>0</v>
      </c>
    </row>
    <row r="90" spans="1:7">
      <c r="A90" t="s">
        <v>1082</v>
      </c>
      <c r="B90" s="7" t="s">
        <v>1083</v>
      </c>
      <c r="C90">
        <v>1</v>
      </c>
      <c r="D90" t="s">
        <v>1687</v>
      </c>
      <c r="E90" t="s">
        <v>3086</v>
      </c>
      <c r="F90">
        <v>1</v>
      </c>
      <c r="G90">
        <v>0</v>
      </c>
    </row>
    <row r="91" spans="1:7">
      <c r="A91" t="s">
        <v>1084</v>
      </c>
      <c r="B91" s="7" t="s">
        <v>1085</v>
      </c>
      <c r="C91">
        <v>1</v>
      </c>
      <c r="D91" t="s">
        <v>1687</v>
      </c>
      <c r="E91" t="s">
        <v>3086</v>
      </c>
      <c r="F91">
        <v>1</v>
      </c>
      <c r="G91">
        <v>0</v>
      </c>
    </row>
    <row r="92" spans="1:7">
      <c r="A92" t="s">
        <v>1086</v>
      </c>
      <c r="B92" s="7" t="s">
        <v>1087</v>
      </c>
      <c r="C92">
        <v>1</v>
      </c>
      <c r="D92" t="s">
        <v>1687</v>
      </c>
      <c r="E92" t="s">
        <v>3086</v>
      </c>
      <c r="F92">
        <v>1</v>
      </c>
      <c r="G92">
        <v>0</v>
      </c>
    </row>
    <row r="93" spans="1:7">
      <c r="A93" t="s">
        <v>1094</v>
      </c>
      <c r="B93" s="7" t="s">
        <v>1095</v>
      </c>
      <c r="C93">
        <v>1</v>
      </c>
      <c r="D93" t="s">
        <v>1687</v>
      </c>
      <c r="E93" t="s">
        <v>3086</v>
      </c>
      <c r="F93">
        <v>1</v>
      </c>
      <c r="G93">
        <v>0</v>
      </c>
    </row>
    <row r="94" spans="1:7">
      <c r="A94" t="s">
        <v>1098</v>
      </c>
      <c r="B94" s="7" t="s">
        <v>1099</v>
      </c>
      <c r="C94">
        <v>1</v>
      </c>
      <c r="D94" t="s">
        <v>1687</v>
      </c>
      <c r="E94" t="s">
        <v>3086</v>
      </c>
      <c r="F94">
        <v>1</v>
      </c>
      <c r="G94">
        <v>0</v>
      </c>
    </row>
    <row r="95" spans="1:7">
      <c r="A95" t="s">
        <v>1100</v>
      </c>
      <c r="B95" s="7" t="s">
        <v>1101</v>
      </c>
      <c r="C95">
        <v>1</v>
      </c>
      <c r="D95" t="s">
        <v>1687</v>
      </c>
      <c r="E95" t="s">
        <v>3086</v>
      </c>
      <c r="F95">
        <v>1</v>
      </c>
      <c r="G95">
        <v>0</v>
      </c>
    </row>
    <row r="96" spans="1:7">
      <c r="A96" t="s">
        <v>1102</v>
      </c>
      <c r="B96" s="7" t="s">
        <v>1103</v>
      </c>
      <c r="C96">
        <v>1</v>
      </c>
      <c r="D96" t="s">
        <v>1687</v>
      </c>
      <c r="E96" t="s">
        <v>3086</v>
      </c>
      <c r="F96">
        <v>1</v>
      </c>
      <c r="G96">
        <v>0</v>
      </c>
    </row>
    <row r="97" spans="1:7">
      <c r="A97" t="s">
        <v>1104</v>
      </c>
      <c r="B97" s="7" t="s">
        <v>1105</v>
      </c>
      <c r="C97">
        <v>1</v>
      </c>
      <c r="D97" t="s">
        <v>1687</v>
      </c>
      <c r="E97" t="s">
        <v>3086</v>
      </c>
      <c r="F97">
        <v>1</v>
      </c>
      <c r="G97">
        <v>0</v>
      </c>
    </row>
    <row r="98" spans="1:7">
      <c r="A98" t="s">
        <v>1106</v>
      </c>
      <c r="B98" s="7" t="s">
        <v>1107</v>
      </c>
      <c r="C98">
        <v>1</v>
      </c>
      <c r="D98" t="s">
        <v>1687</v>
      </c>
      <c r="E98" t="s">
        <v>3086</v>
      </c>
      <c r="F98">
        <v>1</v>
      </c>
      <c r="G98">
        <v>0</v>
      </c>
    </row>
    <row r="99" spans="1:7">
      <c r="A99" t="s">
        <v>1108</v>
      </c>
      <c r="B99" s="7" t="s">
        <v>1107</v>
      </c>
      <c r="C99">
        <v>1</v>
      </c>
      <c r="D99" t="s">
        <v>1687</v>
      </c>
      <c r="E99" t="s">
        <v>3086</v>
      </c>
      <c r="F99">
        <v>1</v>
      </c>
      <c r="G99">
        <v>0</v>
      </c>
    </row>
    <row r="100" spans="1:7">
      <c r="A100" t="s">
        <v>1114</v>
      </c>
      <c r="B100" s="7" t="s">
        <v>1115</v>
      </c>
      <c r="C100">
        <v>1</v>
      </c>
      <c r="D100" t="s">
        <v>1687</v>
      </c>
      <c r="E100" t="s">
        <v>3086</v>
      </c>
      <c r="F100">
        <v>1</v>
      </c>
      <c r="G100">
        <v>0</v>
      </c>
    </row>
    <row r="101" spans="1:7">
      <c r="A101" t="s">
        <v>1121</v>
      </c>
      <c r="B101" s="7" t="s">
        <v>1065</v>
      </c>
      <c r="C101">
        <v>1</v>
      </c>
      <c r="D101" t="s">
        <v>1687</v>
      </c>
      <c r="E101" t="s">
        <v>3086</v>
      </c>
      <c r="F101">
        <v>1</v>
      </c>
      <c r="G101">
        <v>0</v>
      </c>
    </row>
    <row r="102" spans="1:7">
      <c r="A102" t="s">
        <v>1122</v>
      </c>
      <c r="B102" s="7" t="s">
        <v>1123</v>
      </c>
      <c r="C102">
        <v>1</v>
      </c>
      <c r="D102" t="s">
        <v>1687</v>
      </c>
      <c r="E102" t="s">
        <v>3086</v>
      </c>
      <c r="F102">
        <v>1</v>
      </c>
      <c r="G102">
        <v>0</v>
      </c>
    </row>
    <row r="103" spans="1:7">
      <c r="A103" t="s">
        <v>1124</v>
      </c>
      <c r="B103" s="7" t="s">
        <v>1125</v>
      </c>
      <c r="C103">
        <v>1</v>
      </c>
      <c r="D103" t="s">
        <v>1687</v>
      </c>
      <c r="E103" t="s">
        <v>3086</v>
      </c>
      <c r="F103">
        <v>1</v>
      </c>
      <c r="G103">
        <v>0</v>
      </c>
    </row>
    <row r="104" spans="1:7">
      <c r="A104" t="s">
        <v>1126</v>
      </c>
      <c r="B104" s="7" t="s">
        <v>1107</v>
      </c>
      <c r="C104">
        <v>1</v>
      </c>
      <c r="D104" t="s">
        <v>1687</v>
      </c>
      <c r="E104" t="s">
        <v>3086</v>
      </c>
      <c r="F104">
        <v>1</v>
      </c>
      <c r="G104">
        <v>0</v>
      </c>
    </row>
    <row r="105" spans="1:7">
      <c r="A105" t="s">
        <v>1138</v>
      </c>
      <c r="B105" s="7" t="s">
        <v>1083</v>
      </c>
      <c r="C105">
        <v>1</v>
      </c>
      <c r="D105" t="s">
        <v>1687</v>
      </c>
      <c r="E105" t="s">
        <v>3086</v>
      </c>
      <c r="F105">
        <v>1</v>
      </c>
      <c r="G105">
        <v>0</v>
      </c>
    </row>
    <row r="106" spans="1:7">
      <c r="A106" t="s">
        <v>1049</v>
      </c>
      <c r="B106" s="7" t="s">
        <v>1050</v>
      </c>
      <c r="C106">
        <v>1</v>
      </c>
      <c r="D106" t="s">
        <v>1687</v>
      </c>
      <c r="E106" t="s">
        <v>3086</v>
      </c>
      <c r="F106">
        <v>1</v>
      </c>
      <c r="G106">
        <v>0</v>
      </c>
    </row>
    <row r="107" spans="1:7">
      <c r="A107" t="s">
        <v>1070</v>
      </c>
      <c r="B107" s="7" t="s">
        <v>1071</v>
      </c>
      <c r="C107">
        <v>1</v>
      </c>
      <c r="D107" t="s">
        <v>1687</v>
      </c>
      <c r="E107" t="s">
        <v>3086</v>
      </c>
      <c r="F107">
        <v>1</v>
      </c>
      <c r="G107">
        <v>0</v>
      </c>
    </row>
    <row r="108" spans="1:7">
      <c r="A108" t="s">
        <v>1072</v>
      </c>
      <c r="B108" s="7" t="s">
        <v>1071</v>
      </c>
      <c r="C108">
        <v>1</v>
      </c>
      <c r="D108" t="s">
        <v>1687</v>
      </c>
      <c r="E108" t="s">
        <v>3086</v>
      </c>
      <c r="F108">
        <v>1</v>
      </c>
      <c r="G108">
        <v>0</v>
      </c>
    </row>
    <row r="109" spans="1:7">
      <c r="A109" t="s">
        <v>1078</v>
      </c>
      <c r="B109" s="7" t="s">
        <v>1079</v>
      </c>
      <c r="C109">
        <v>1</v>
      </c>
      <c r="D109" t="s">
        <v>1687</v>
      </c>
      <c r="E109" t="s">
        <v>3086</v>
      </c>
      <c r="F109">
        <v>1</v>
      </c>
      <c r="G109">
        <v>0</v>
      </c>
    </row>
    <row r="110" spans="1:7">
      <c r="A110" t="s">
        <v>1080</v>
      </c>
      <c r="B110" s="7" t="s">
        <v>1079</v>
      </c>
      <c r="C110">
        <v>1</v>
      </c>
      <c r="D110" t="s">
        <v>1687</v>
      </c>
      <c r="E110" t="s">
        <v>3086</v>
      </c>
      <c r="F110">
        <v>1</v>
      </c>
      <c r="G110">
        <v>0</v>
      </c>
    </row>
    <row r="111" spans="1:7">
      <c r="A111" t="s">
        <v>1081</v>
      </c>
      <c r="B111" s="7" t="s">
        <v>1079</v>
      </c>
      <c r="C111">
        <v>1</v>
      </c>
      <c r="D111" t="s">
        <v>1687</v>
      </c>
      <c r="E111" t="s">
        <v>3086</v>
      </c>
      <c r="F111">
        <v>1</v>
      </c>
      <c r="G111">
        <v>0</v>
      </c>
    </row>
    <row r="112" spans="1:7">
      <c r="A112" t="s">
        <v>1088</v>
      </c>
      <c r="B112" s="7" t="s">
        <v>1089</v>
      </c>
      <c r="C112">
        <v>1</v>
      </c>
      <c r="D112" t="s">
        <v>1687</v>
      </c>
      <c r="E112" t="s">
        <v>3086</v>
      </c>
      <c r="F112">
        <v>1</v>
      </c>
      <c r="G112">
        <v>0</v>
      </c>
    </row>
    <row r="113" spans="1:7">
      <c r="A113" t="s">
        <v>1116</v>
      </c>
      <c r="B113" s="7" t="s">
        <v>1117</v>
      </c>
      <c r="C113">
        <v>1</v>
      </c>
      <c r="D113" t="s">
        <v>1687</v>
      </c>
      <c r="E113" t="s">
        <v>3086</v>
      </c>
      <c r="F113">
        <v>1</v>
      </c>
      <c r="G113">
        <v>0</v>
      </c>
    </row>
    <row r="114" spans="1:7">
      <c r="A114" t="s">
        <v>1118</v>
      </c>
      <c r="B114" s="7" t="s">
        <v>1117</v>
      </c>
      <c r="C114">
        <v>1</v>
      </c>
      <c r="D114" t="s">
        <v>1687</v>
      </c>
      <c r="E114" t="s">
        <v>3086</v>
      </c>
      <c r="F114">
        <v>1</v>
      </c>
      <c r="G114">
        <v>0</v>
      </c>
    </row>
    <row r="115" spans="1:7">
      <c r="A115" s="8" t="s">
        <v>1336</v>
      </c>
      <c r="B115" t="s">
        <v>696</v>
      </c>
      <c r="C115">
        <v>1</v>
      </c>
      <c r="D115" t="s">
        <v>1687</v>
      </c>
      <c r="E115" t="s">
        <v>3086</v>
      </c>
      <c r="F115">
        <v>1</v>
      </c>
      <c r="G115">
        <v>0</v>
      </c>
    </row>
    <row r="116" spans="1:7">
      <c r="A116" s="8" t="s">
        <v>1337</v>
      </c>
      <c r="B116" t="s">
        <v>698</v>
      </c>
      <c r="C116">
        <v>1</v>
      </c>
      <c r="D116" t="s">
        <v>1687</v>
      </c>
      <c r="E116" t="s">
        <v>3086</v>
      </c>
      <c r="F116">
        <v>1</v>
      </c>
      <c r="G116">
        <v>0</v>
      </c>
    </row>
    <row r="117" spans="1:7">
      <c r="A117" s="8" t="s">
        <v>1344</v>
      </c>
      <c r="B117" t="s">
        <v>762</v>
      </c>
      <c r="C117">
        <v>1</v>
      </c>
      <c r="D117" t="s">
        <v>1687</v>
      </c>
      <c r="E117" t="s">
        <v>3086</v>
      </c>
      <c r="F117">
        <v>1</v>
      </c>
      <c r="G117">
        <v>0</v>
      </c>
    </row>
    <row r="118" spans="1:7">
      <c r="A118" s="8" t="s">
        <v>1345</v>
      </c>
      <c r="B118" t="s">
        <v>765</v>
      </c>
      <c r="C118">
        <v>1</v>
      </c>
      <c r="D118" t="s">
        <v>1687</v>
      </c>
      <c r="E118" t="s">
        <v>3086</v>
      </c>
      <c r="F118">
        <v>1</v>
      </c>
      <c r="G118">
        <v>0</v>
      </c>
    </row>
    <row r="119" spans="1:7">
      <c r="A119" s="8" t="s">
        <v>1159</v>
      </c>
      <c r="B119" t="s">
        <v>47</v>
      </c>
      <c r="C119">
        <v>1</v>
      </c>
      <c r="D119" t="s">
        <v>1687</v>
      </c>
      <c r="E119" t="s">
        <v>3086</v>
      </c>
      <c r="F119">
        <v>1</v>
      </c>
      <c r="G119">
        <v>0</v>
      </c>
    </row>
    <row r="120" spans="1:7">
      <c r="A120" s="8" t="s">
        <v>1161</v>
      </c>
      <c r="B120" t="s">
        <v>56</v>
      </c>
      <c r="C120">
        <v>1</v>
      </c>
      <c r="D120" t="s">
        <v>1687</v>
      </c>
      <c r="E120" t="s">
        <v>3086</v>
      </c>
      <c r="F120">
        <v>1</v>
      </c>
      <c r="G120">
        <v>0</v>
      </c>
    </row>
    <row r="121" spans="1:7">
      <c r="A121" s="8" t="s">
        <v>1164</v>
      </c>
      <c r="B121" t="s">
        <v>81</v>
      </c>
      <c r="C121">
        <v>1</v>
      </c>
      <c r="D121" t="s">
        <v>1687</v>
      </c>
      <c r="E121" t="s">
        <v>3086</v>
      </c>
      <c r="F121">
        <v>1</v>
      </c>
      <c r="G121">
        <v>0</v>
      </c>
    </row>
    <row r="122" spans="1:7">
      <c r="A122" s="8" t="s">
        <v>1165</v>
      </c>
      <c r="B122" t="s">
        <v>85</v>
      </c>
      <c r="C122">
        <v>1</v>
      </c>
      <c r="D122" t="s">
        <v>1687</v>
      </c>
      <c r="E122" t="s">
        <v>3086</v>
      </c>
      <c r="F122">
        <v>1</v>
      </c>
      <c r="G122">
        <v>0</v>
      </c>
    </row>
    <row r="123" spans="1:7">
      <c r="A123" s="8" t="s">
        <v>1166</v>
      </c>
      <c r="B123" t="s">
        <v>87</v>
      </c>
      <c r="C123">
        <v>1</v>
      </c>
      <c r="D123" t="s">
        <v>1687</v>
      </c>
      <c r="E123" t="s">
        <v>3086</v>
      </c>
      <c r="F123">
        <v>1</v>
      </c>
      <c r="G123">
        <v>0</v>
      </c>
    </row>
    <row r="124" spans="1:7">
      <c r="A124" s="8" t="s">
        <v>1168</v>
      </c>
      <c r="B124" t="s">
        <v>90</v>
      </c>
      <c r="C124">
        <v>1</v>
      </c>
      <c r="D124" t="s">
        <v>1687</v>
      </c>
      <c r="E124" t="s">
        <v>3086</v>
      </c>
      <c r="F124">
        <v>1</v>
      </c>
      <c r="G124">
        <v>0</v>
      </c>
    </row>
    <row r="125" spans="1:7">
      <c r="A125" s="8" t="s">
        <v>1250</v>
      </c>
      <c r="B125" t="s">
        <v>376</v>
      </c>
      <c r="C125">
        <v>1</v>
      </c>
      <c r="D125" t="s">
        <v>1687</v>
      </c>
      <c r="E125" t="s">
        <v>3086</v>
      </c>
      <c r="F125">
        <v>1</v>
      </c>
      <c r="G125">
        <v>0</v>
      </c>
    </row>
    <row r="126" spans="1:7">
      <c r="A126" s="8" t="s">
        <v>1262</v>
      </c>
      <c r="B126" t="s">
        <v>410</v>
      </c>
      <c r="C126">
        <v>1</v>
      </c>
      <c r="D126" t="s">
        <v>1687</v>
      </c>
      <c r="E126" t="s">
        <v>3086</v>
      </c>
      <c r="F126">
        <v>1</v>
      </c>
      <c r="G126">
        <v>0</v>
      </c>
    </row>
    <row r="127" spans="1:7">
      <c r="A127" s="8" t="s">
        <v>1170</v>
      </c>
      <c r="B127" t="s">
        <v>96</v>
      </c>
      <c r="C127">
        <v>1</v>
      </c>
      <c r="D127" t="s">
        <v>1687</v>
      </c>
      <c r="E127" t="s">
        <v>3086</v>
      </c>
      <c r="F127">
        <v>1</v>
      </c>
      <c r="G127">
        <v>0</v>
      </c>
    </row>
    <row r="128" spans="1:7">
      <c r="A128" s="8" t="s">
        <v>1173</v>
      </c>
      <c r="B128" t="s">
        <v>102</v>
      </c>
      <c r="C128">
        <v>1</v>
      </c>
      <c r="D128" t="s">
        <v>1687</v>
      </c>
      <c r="E128" t="s">
        <v>3086</v>
      </c>
      <c r="F128">
        <v>1</v>
      </c>
      <c r="G128">
        <v>0</v>
      </c>
    </row>
    <row r="129" spans="1:7">
      <c r="A129" s="8" t="s">
        <v>1179</v>
      </c>
      <c r="B129" t="s">
        <v>123</v>
      </c>
      <c r="C129">
        <v>1</v>
      </c>
      <c r="D129" t="s">
        <v>1687</v>
      </c>
      <c r="E129" t="s">
        <v>3086</v>
      </c>
      <c r="F129">
        <v>1</v>
      </c>
      <c r="G129">
        <v>0</v>
      </c>
    </row>
    <row r="130" spans="1:7">
      <c r="A130" s="8" t="s">
        <v>1181</v>
      </c>
      <c r="B130" t="s">
        <v>131</v>
      </c>
      <c r="C130">
        <v>1</v>
      </c>
      <c r="D130" t="s">
        <v>1687</v>
      </c>
      <c r="E130" t="s">
        <v>3086</v>
      </c>
      <c r="F130">
        <v>1</v>
      </c>
      <c r="G130">
        <v>0</v>
      </c>
    </row>
    <row r="131" spans="1:7">
      <c r="A131" s="8" t="s">
        <v>1182</v>
      </c>
      <c r="B131" t="s">
        <v>132</v>
      </c>
      <c r="C131">
        <v>1</v>
      </c>
      <c r="D131" t="s">
        <v>1687</v>
      </c>
      <c r="E131" t="s">
        <v>3086</v>
      </c>
      <c r="F131">
        <v>1</v>
      </c>
      <c r="G131">
        <v>0</v>
      </c>
    </row>
    <row r="132" spans="1:7">
      <c r="A132" s="8" t="s">
        <v>1185</v>
      </c>
      <c r="B132" t="s">
        <v>159</v>
      </c>
      <c r="C132">
        <v>1</v>
      </c>
      <c r="D132" t="s">
        <v>1687</v>
      </c>
      <c r="E132" t="s">
        <v>3086</v>
      </c>
      <c r="F132">
        <v>1</v>
      </c>
      <c r="G132">
        <v>0</v>
      </c>
    </row>
    <row r="133" spans="1:7">
      <c r="A133" s="8" t="s">
        <v>1187</v>
      </c>
      <c r="B133" t="s">
        <v>167</v>
      </c>
      <c r="C133">
        <v>1</v>
      </c>
      <c r="D133" t="s">
        <v>1687</v>
      </c>
      <c r="E133" t="s">
        <v>3086</v>
      </c>
      <c r="F133">
        <v>1</v>
      </c>
      <c r="G133">
        <v>0</v>
      </c>
    </row>
    <row r="134" spans="1:7">
      <c r="A134" s="8" t="s">
        <v>1188</v>
      </c>
      <c r="B134" t="s">
        <v>171</v>
      </c>
      <c r="C134">
        <v>1</v>
      </c>
      <c r="D134" t="s">
        <v>1687</v>
      </c>
      <c r="E134" t="s">
        <v>3086</v>
      </c>
      <c r="F134">
        <v>1</v>
      </c>
      <c r="G134">
        <v>0</v>
      </c>
    </row>
    <row r="135" spans="1:7">
      <c r="A135" s="8" t="s">
        <v>1189</v>
      </c>
      <c r="B135" t="s">
        <v>173</v>
      </c>
      <c r="C135">
        <v>1</v>
      </c>
      <c r="D135" t="s">
        <v>1687</v>
      </c>
      <c r="E135" t="s">
        <v>3086</v>
      </c>
      <c r="F135">
        <v>1</v>
      </c>
      <c r="G135">
        <v>0</v>
      </c>
    </row>
    <row r="136" spans="1:7">
      <c r="A136" s="8" t="s">
        <v>1192</v>
      </c>
      <c r="B136" t="s">
        <v>183</v>
      </c>
      <c r="C136">
        <v>1</v>
      </c>
      <c r="D136" t="s">
        <v>1687</v>
      </c>
      <c r="E136" t="s">
        <v>3086</v>
      </c>
      <c r="F136">
        <v>1</v>
      </c>
      <c r="G136">
        <v>0</v>
      </c>
    </row>
    <row r="137" spans="1:7">
      <c r="A137" s="8" t="s">
        <v>1200</v>
      </c>
      <c r="B137" t="s">
        <v>202</v>
      </c>
      <c r="C137">
        <v>1</v>
      </c>
      <c r="D137" t="s">
        <v>1687</v>
      </c>
      <c r="E137" t="s">
        <v>3086</v>
      </c>
      <c r="F137">
        <v>1</v>
      </c>
      <c r="G137">
        <v>0</v>
      </c>
    </row>
    <row r="138" spans="1:7">
      <c r="A138" s="8" t="s">
        <v>1201</v>
      </c>
      <c r="B138" t="s">
        <v>204</v>
      </c>
      <c r="C138">
        <v>1</v>
      </c>
      <c r="D138" t="s">
        <v>1687</v>
      </c>
      <c r="E138" t="s">
        <v>3086</v>
      </c>
      <c r="F138">
        <v>1</v>
      </c>
      <c r="G138">
        <v>0</v>
      </c>
    </row>
    <row r="139" spans="1:7">
      <c r="A139" s="8" t="s">
        <v>1202</v>
      </c>
      <c r="B139" t="s">
        <v>206</v>
      </c>
      <c r="C139">
        <v>1</v>
      </c>
      <c r="D139" t="s">
        <v>1687</v>
      </c>
      <c r="E139" t="s">
        <v>3086</v>
      </c>
      <c r="F139">
        <v>1</v>
      </c>
      <c r="G139">
        <v>0</v>
      </c>
    </row>
    <row r="140" spans="1:7">
      <c r="A140" s="8" t="s">
        <v>1206</v>
      </c>
      <c r="B140" t="s">
        <v>227</v>
      </c>
      <c r="C140">
        <v>1</v>
      </c>
      <c r="D140" t="s">
        <v>1687</v>
      </c>
      <c r="E140" t="s">
        <v>3086</v>
      </c>
      <c r="F140">
        <v>1</v>
      </c>
      <c r="G140">
        <v>0</v>
      </c>
    </row>
    <row r="141" spans="1:7">
      <c r="A141" s="8" t="s">
        <v>1207</v>
      </c>
      <c r="B141" t="s">
        <v>229</v>
      </c>
      <c r="C141">
        <v>1</v>
      </c>
      <c r="D141" t="s">
        <v>1687</v>
      </c>
      <c r="E141" t="s">
        <v>3086</v>
      </c>
      <c r="F141">
        <v>1</v>
      </c>
      <c r="G141">
        <v>0</v>
      </c>
    </row>
    <row r="142" spans="1:7">
      <c r="A142" s="8" t="s">
        <v>1208</v>
      </c>
      <c r="B142" t="s">
        <v>231</v>
      </c>
      <c r="C142">
        <v>1</v>
      </c>
      <c r="D142" t="s">
        <v>1687</v>
      </c>
      <c r="E142" t="s">
        <v>3086</v>
      </c>
      <c r="F142">
        <v>1</v>
      </c>
      <c r="G142">
        <v>0</v>
      </c>
    </row>
    <row r="143" spans="1:7">
      <c r="A143" s="8" t="s">
        <v>1209</v>
      </c>
      <c r="B143" t="s">
        <v>233</v>
      </c>
      <c r="C143">
        <v>1</v>
      </c>
      <c r="D143" t="s">
        <v>1687</v>
      </c>
      <c r="E143" t="s">
        <v>3086</v>
      </c>
      <c r="F143">
        <v>1</v>
      </c>
      <c r="G143">
        <v>0</v>
      </c>
    </row>
    <row r="144" spans="1:7">
      <c r="A144" s="8" t="s">
        <v>1210</v>
      </c>
      <c r="B144" t="s">
        <v>234</v>
      </c>
      <c r="C144">
        <v>1</v>
      </c>
      <c r="D144" t="s">
        <v>1687</v>
      </c>
      <c r="E144" t="s">
        <v>3086</v>
      </c>
      <c r="F144">
        <v>1</v>
      </c>
      <c r="G144">
        <v>0</v>
      </c>
    </row>
    <row r="145" spans="1:7">
      <c r="A145" s="8" t="s">
        <v>1211</v>
      </c>
      <c r="B145" t="s">
        <v>235</v>
      </c>
      <c r="C145">
        <v>1</v>
      </c>
      <c r="D145" t="s">
        <v>1687</v>
      </c>
      <c r="E145" t="s">
        <v>3086</v>
      </c>
      <c r="F145">
        <v>1</v>
      </c>
      <c r="G145">
        <v>0</v>
      </c>
    </row>
    <row r="146" spans="1:7">
      <c r="A146" s="8" t="s">
        <v>1213</v>
      </c>
      <c r="B146" t="s">
        <v>239</v>
      </c>
      <c r="C146">
        <v>1</v>
      </c>
      <c r="D146" t="s">
        <v>1687</v>
      </c>
      <c r="E146" t="s">
        <v>3086</v>
      </c>
      <c r="F146">
        <v>1</v>
      </c>
      <c r="G146">
        <v>0</v>
      </c>
    </row>
    <row r="147" spans="1:7">
      <c r="A147" s="8" t="s">
        <v>1214</v>
      </c>
      <c r="B147" t="s">
        <v>241</v>
      </c>
      <c r="C147">
        <v>1</v>
      </c>
      <c r="D147" t="s">
        <v>1687</v>
      </c>
      <c r="E147" t="s">
        <v>3086</v>
      </c>
      <c r="F147">
        <v>1</v>
      </c>
      <c r="G147">
        <v>0</v>
      </c>
    </row>
    <row r="148" spans="1:7">
      <c r="A148" s="8" t="s">
        <v>1216</v>
      </c>
      <c r="B148" t="s">
        <v>245</v>
      </c>
      <c r="C148">
        <v>1</v>
      </c>
      <c r="D148" t="s">
        <v>1687</v>
      </c>
      <c r="E148" t="s">
        <v>3086</v>
      </c>
      <c r="F148">
        <v>1</v>
      </c>
      <c r="G148">
        <v>0</v>
      </c>
    </row>
    <row r="149" spans="1:7">
      <c r="A149" s="8" t="s">
        <v>1217</v>
      </c>
      <c r="B149" t="s">
        <v>246</v>
      </c>
      <c r="C149">
        <v>1</v>
      </c>
      <c r="D149" t="s">
        <v>1687</v>
      </c>
      <c r="E149" t="s">
        <v>3086</v>
      </c>
      <c r="F149">
        <v>1</v>
      </c>
      <c r="G149">
        <v>0</v>
      </c>
    </row>
    <row r="150" spans="1:7">
      <c r="A150" s="8" t="s">
        <v>1218</v>
      </c>
      <c r="B150" t="s">
        <v>247</v>
      </c>
      <c r="C150">
        <v>1</v>
      </c>
      <c r="D150" t="s">
        <v>1687</v>
      </c>
      <c r="E150" t="s">
        <v>3086</v>
      </c>
      <c r="F150">
        <v>1</v>
      </c>
      <c r="G150">
        <v>0</v>
      </c>
    </row>
    <row r="151" spans="1:7">
      <c r="A151" s="8" t="s">
        <v>1219</v>
      </c>
      <c r="B151" t="s">
        <v>249</v>
      </c>
      <c r="C151">
        <v>1</v>
      </c>
      <c r="D151" t="s">
        <v>1687</v>
      </c>
      <c r="E151" t="s">
        <v>3086</v>
      </c>
      <c r="F151">
        <v>1</v>
      </c>
      <c r="G151">
        <v>0</v>
      </c>
    </row>
    <row r="152" spans="1:7">
      <c r="A152" s="8" t="s">
        <v>1222</v>
      </c>
      <c r="B152" t="s">
        <v>255</v>
      </c>
      <c r="C152">
        <v>1</v>
      </c>
      <c r="D152" t="s">
        <v>1687</v>
      </c>
      <c r="E152" t="s">
        <v>3086</v>
      </c>
      <c r="F152">
        <v>1</v>
      </c>
      <c r="G152">
        <v>0</v>
      </c>
    </row>
    <row r="153" spans="1:7">
      <c r="A153" s="8" t="s">
        <v>1228</v>
      </c>
      <c r="B153" t="s">
        <v>297</v>
      </c>
      <c r="C153">
        <v>1</v>
      </c>
      <c r="D153" t="s">
        <v>1687</v>
      </c>
      <c r="E153" t="s">
        <v>3086</v>
      </c>
      <c r="F153">
        <v>1</v>
      </c>
      <c r="G153">
        <v>0</v>
      </c>
    </row>
    <row r="154" spans="1:7">
      <c r="A154" s="8" t="s">
        <v>1229</v>
      </c>
      <c r="B154" t="s">
        <v>301</v>
      </c>
      <c r="C154">
        <v>1</v>
      </c>
      <c r="D154" t="s">
        <v>1687</v>
      </c>
      <c r="E154" t="s">
        <v>3086</v>
      </c>
      <c r="F154">
        <v>1</v>
      </c>
      <c r="G154">
        <v>0</v>
      </c>
    </row>
    <row r="155" spans="1:7">
      <c r="A155" s="8" t="s">
        <v>1230</v>
      </c>
      <c r="B155" t="s">
        <v>302</v>
      </c>
      <c r="C155">
        <v>1</v>
      </c>
      <c r="D155" t="s">
        <v>1687</v>
      </c>
      <c r="E155" t="s">
        <v>3086</v>
      </c>
      <c r="F155">
        <v>1</v>
      </c>
      <c r="G155">
        <v>0</v>
      </c>
    </row>
    <row r="156" spans="1:7">
      <c r="A156" s="8" t="s">
        <v>1231</v>
      </c>
      <c r="B156" t="s">
        <v>303</v>
      </c>
      <c r="C156">
        <v>1</v>
      </c>
      <c r="D156" t="s">
        <v>1687</v>
      </c>
      <c r="E156" t="s">
        <v>3086</v>
      </c>
      <c r="F156">
        <v>1</v>
      </c>
      <c r="G156">
        <v>0</v>
      </c>
    </row>
    <row r="157" spans="1:7">
      <c r="A157" s="8" t="s">
        <v>1232</v>
      </c>
      <c r="B157" t="s">
        <v>305</v>
      </c>
      <c r="C157">
        <v>1</v>
      </c>
      <c r="D157" t="s">
        <v>1687</v>
      </c>
      <c r="E157" t="s">
        <v>3086</v>
      </c>
      <c r="F157">
        <v>1</v>
      </c>
      <c r="G157">
        <v>0</v>
      </c>
    </row>
    <row r="158" spans="1:7">
      <c r="A158" s="8" t="s">
        <v>1233</v>
      </c>
      <c r="B158" t="s">
        <v>308</v>
      </c>
      <c r="C158">
        <v>1</v>
      </c>
      <c r="D158" t="s">
        <v>1687</v>
      </c>
      <c r="E158" t="s">
        <v>3086</v>
      </c>
      <c r="F158">
        <v>1</v>
      </c>
      <c r="G158">
        <v>0</v>
      </c>
    </row>
    <row r="159" spans="1:7">
      <c r="A159" s="8" t="s">
        <v>1236</v>
      </c>
      <c r="B159" t="s">
        <v>320</v>
      </c>
      <c r="C159">
        <v>1</v>
      </c>
      <c r="D159" t="s">
        <v>1687</v>
      </c>
      <c r="E159" t="s">
        <v>3086</v>
      </c>
      <c r="F159">
        <v>1</v>
      </c>
      <c r="G159">
        <v>0</v>
      </c>
    </row>
    <row r="160" spans="1:7">
      <c r="A160" s="8" t="s">
        <v>1240</v>
      </c>
      <c r="B160" t="s">
        <v>334</v>
      </c>
      <c r="C160">
        <v>1</v>
      </c>
      <c r="D160" t="s">
        <v>1687</v>
      </c>
      <c r="E160" t="s">
        <v>3086</v>
      </c>
      <c r="F160">
        <v>1</v>
      </c>
      <c r="G160">
        <v>0</v>
      </c>
    </row>
    <row r="161" spans="1:7">
      <c r="A161" s="8" t="s">
        <v>1241</v>
      </c>
      <c r="B161" t="s">
        <v>338</v>
      </c>
      <c r="C161">
        <v>1</v>
      </c>
      <c r="D161" t="s">
        <v>1687</v>
      </c>
      <c r="E161" t="s">
        <v>3086</v>
      </c>
      <c r="F161">
        <v>1</v>
      </c>
      <c r="G161">
        <v>0</v>
      </c>
    </row>
    <row r="162" spans="1:7">
      <c r="A162" s="8" t="s">
        <v>1255</v>
      </c>
      <c r="B162" t="s">
        <v>395</v>
      </c>
      <c r="C162">
        <v>1</v>
      </c>
      <c r="D162" t="s">
        <v>1687</v>
      </c>
      <c r="E162" t="s">
        <v>3086</v>
      </c>
      <c r="F162">
        <v>1</v>
      </c>
      <c r="G162">
        <v>0</v>
      </c>
    </row>
    <row r="163" spans="1:7">
      <c r="A163" s="8" t="s">
        <v>1256</v>
      </c>
      <c r="B163" t="s">
        <v>397</v>
      </c>
      <c r="C163">
        <v>1</v>
      </c>
      <c r="D163" t="s">
        <v>1687</v>
      </c>
      <c r="E163" t="s">
        <v>3086</v>
      </c>
      <c r="F163">
        <v>1</v>
      </c>
      <c r="G163">
        <v>0</v>
      </c>
    </row>
    <row r="164" spans="1:7">
      <c r="A164" s="8" t="s">
        <v>1257</v>
      </c>
      <c r="B164" t="s">
        <v>399</v>
      </c>
      <c r="C164">
        <v>1</v>
      </c>
      <c r="D164" t="s">
        <v>1687</v>
      </c>
      <c r="E164" t="s">
        <v>3086</v>
      </c>
      <c r="F164">
        <v>1</v>
      </c>
      <c r="G164">
        <v>0</v>
      </c>
    </row>
    <row r="165" spans="1:7">
      <c r="A165" s="8" t="s">
        <v>1258</v>
      </c>
      <c r="B165" t="s">
        <v>400</v>
      </c>
      <c r="C165">
        <v>1</v>
      </c>
      <c r="D165" t="s">
        <v>1687</v>
      </c>
      <c r="E165" t="s">
        <v>3086</v>
      </c>
      <c r="F165">
        <v>1</v>
      </c>
      <c r="G165">
        <v>0</v>
      </c>
    </row>
    <row r="166" spans="1:7">
      <c r="A166" s="8" t="s">
        <v>1259</v>
      </c>
      <c r="B166" t="s">
        <v>401</v>
      </c>
      <c r="C166">
        <v>1</v>
      </c>
      <c r="D166" t="s">
        <v>1687</v>
      </c>
      <c r="E166" t="s">
        <v>3086</v>
      </c>
      <c r="F166">
        <v>1</v>
      </c>
      <c r="G166">
        <v>0</v>
      </c>
    </row>
    <row r="167" spans="1:7">
      <c r="A167" s="8" t="s">
        <v>1260</v>
      </c>
      <c r="B167" t="s">
        <v>404</v>
      </c>
      <c r="C167">
        <v>1</v>
      </c>
      <c r="D167" t="s">
        <v>1687</v>
      </c>
      <c r="E167" t="s">
        <v>3086</v>
      </c>
      <c r="F167">
        <v>1</v>
      </c>
      <c r="G167">
        <v>0</v>
      </c>
    </row>
    <row r="168" spans="1:7">
      <c r="A168" s="8" t="s">
        <v>1271</v>
      </c>
      <c r="B168" t="s">
        <v>465</v>
      </c>
      <c r="C168">
        <v>1</v>
      </c>
      <c r="D168" t="s">
        <v>1687</v>
      </c>
      <c r="E168" t="s">
        <v>3086</v>
      </c>
      <c r="F168">
        <v>1</v>
      </c>
      <c r="G168">
        <v>0</v>
      </c>
    </row>
    <row r="169" spans="1:7">
      <c r="A169" s="8" t="s">
        <v>1276</v>
      </c>
      <c r="B169" t="s">
        <v>481</v>
      </c>
      <c r="C169">
        <v>1</v>
      </c>
      <c r="D169" t="s">
        <v>1687</v>
      </c>
      <c r="E169" t="s">
        <v>3086</v>
      </c>
      <c r="F169">
        <v>1</v>
      </c>
      <c r="G169">
        <v>0</v>
      </c>
    </row>
    <row r="170" spans="1:7">
      <c r="A170" s="8" t="s">
        <v>1282</v>
      </c>
      <c r="B170" t="s">
        <v>501</v>
      </c>
      <c r="C170">
        <v>1</v>
      </c>
      <c r="D170" t="s">
        <v>1687</v>
      </c>
      <c r="E170" t="s">
        <v>3086</v>
      </c>
      <c r="F170">
        <v>1</v>
      </c>
      <c r="G170">
        <v>0</v>
      </c>
    </row>
    <row r="171" spans="1:7">
      <c r="A171" s="8" t="s">
        <v>1283</v>
      </c>
      <c r="B171" t="s">
        <v>503</v>
      </c>
      <c r="C171">
        <v>1</v>
      </c>
      <c r="D171" t="s">
        <v>1687</v>
      </c>
      <c r="E171" t="s">
        <v>3086</v>
      </c>
      <c r="F171">
        <v>1</v>
      </c>
      <c r="G171">
        <v>0</v>
      </c>
    </row>
    <row r="172" spans="1:7">
      <c r="A172" s="8" t="s">
        <v>1286</v>
      </c>
      <c r="B172" t="s">
        <v>529</v>
      </c>
      <c r="C172">
        <v>1</v>
      </c>
      <c r="D172" t="s">
        <v>1687</v>
      </c>
      <c r="E172" t="s">
        <v>3086</v>
      </c>
      <c r="F172">
        <v>1</v>
      </c>
      <c r="G172">
        <v>0</v>
      </c>
    </row>
    <row r="173" spans="1:7">
      <c r="A173" s="8" t="s">
        <v>1290</v>
      </c>
      <c r="B173" t="s">
        <v>538</v>
      </c>
      <c r="C173">
        <v>1</v>
      </c>
      <c r="D173" t="s">
        <v>1687</v>
      </c>
      <c r="E173" t="s">
        <v>3086</v>
      </c>
      <c r="F173">
        <v>1</v>
      </c>
      <c r="G173">
        <v>0</v>
      </c>
    </row>
    <row r="174" spans="1:7">
      <c r="A174" s="8" t="s">
        <v>1291</v>
      </c>
      <c r="B174" t="s">
        <v>540</v>
      </c>
      <c r="C174">
        <v>1</v>
      </c>
      <c r="D174" t="s">
        <v>1687</v>
      </c>
      <c r="E174" t="s">
        <v>3086</v>
      </c>
      <c r="F174">
        <v>1</v>
      </c>
      <c r="G174">
        <v>0</v>
      </c>
    </row>
    <row r="175" spans="1:7">
      <c r="A175" s="8" t="s">
        <v>1292</v>
      </c>
      <c r="B175" t="s">
        <v>541</v>
      </c>
      <c r="C175">
        <v>1</v>
      </c>
      <c r="D175" t="s">
        <v>1687</v>
      </c>
      <c r="E175" t="s">
        <v>3086</v>
      </c>
      <c r="F175">
        <v>1</v>
      </c>
      <c r="G175">
        <v>0</v>
      </c>
    </row>
    <row r="176" spans="1:7">
      <c r="A176" s="8" t="s">
        <v>1293</v>
      </c>
      <c r="B176" t="s">
        <v>542</v>
      </c>
      <c r="C176">
        <v>1</v>
      </c>
      <c r="D176" t="s">
        <v>1687</v>
      </c>
      <c r="E176" t="s">
        <v>3086</v>
      </c>
      <c r="F176">
        <v>1</v>
      </c>
      <c r="G176">
        <v>0</v>
      </c>
    </row>
    <row r="177" spans="1:7">
      <c r="A177" s="8" t="s">
        <v>1303</v>
      </c>
      <c r="B177" t="s">
        <v>591</v>
      </c>
      <c r="C177">
        <v>1</v>
      </c>
      <c r="D177" t="s">
        <v>1687</v>
      </c>
      <c r="E177" t="s">
        <v>3086</v>
      </c>
      <c r="F177">
        <v>1</v>
      </c>
      <c r="G177">
        <v>0</v>
      </c>
    </row>
    <row r="178" spans="1:7">
      <c r="A178" s="8" t="s">
        <v>1304</v>
      </c>
      <c r="B178" t="s">
        <v>593</v>
      </c>
      <c r="C178">
        <v>1</v>
      </c>
      <c r="D178" t="s">
        <v>1687</v>
      </c>
      <c r="E178" t="s">
        <v>3086</v>
      </c>
      <c r="F178">
        <v>1</v>
      </c>
      <c r="G178">
        <v>0</v>
      </c>
    </row>
    <row r="179" spans="1:7">
      <c r="A179" s="8" t="s">
        <v>1310</v>
      </c>
      <c r="B179" t="s">
        <v>612</v>
      </c>
      <c r="C179">
        <v>1</v>
      </c>
      <c r="D179" t="s">
        <v>1687</v>
      </c>
      <c r="E179" t="s">
        <v>3086</v>
      </c>
      <c r="F179">
        <v>1</v>
      </c>
      <c r="G179">
        <v>0</v>
      </c>
    </row>
    <row r="180" spans="1:7">
      <c r="A180" s="8" t="s">
        <v>1312</v>
      </c>
      <c r="B180" t="s">
        <v>624</v>
      </c>
      <c r="C180">
        <v>1</v>
      </c>
      <c r="D180" t="s">
        <v>1687</v>
      </c>
      <c r="E180" t="s">
        <v>3086</v>
      </c>
      <c r="F180">
        <v>1</v>
      </c>
      <c r="G180">
        <v>0</v>
      </c>
    </row>
    <row r="181" spans="1:7">
      <c r="A181" s="8" t="s">
        <v>1314</v>
      </c>
      <c r="B181" t="s">
        <v>627</v>
      </c>
      <c r="C181">
        <v>1</v>
      </c>
      <c r="D181" t="s">
        <v>1687</v>
      </c>
      <c r="E181" t="s">
        <v>3086</v>
      </c>
      <c r="F181">
        <v>1</v>
      </c>
      <c r="G181">
        <v>0</v>
      </c>
    </row>
    <row r="182" spans="1:7">
      <c r="A182" s="8" t="s">
        <v>1329</v>
      </c>
      <c r="B182" t="s">
        <v>671</v>
      </c>
      <c r="C182">
        <v>1</v>
      </c>
      <c r="D182" t="s">
        <v>1687</v>
      </c>
      <c r="E182" t="s">
        <v>3086</v>
      </c>
      <c r="F182">
        <v>1</v>
      </c>
      <c r="G182">
        <v>0</v>
      </c>
    </row>
    <row r="183" spans="1:7">
      <c r="A183" s="8" t="s">
        <v>1330</v>
      </c>
      <c r="B183" t="s">
        <v>673</v>
      </c>
      <c r="C183">
        <v>1</v>
      </c>
      <c r="D183" t="s">
        <v>1687</v>
      </c>
      <c r="E183" t="s">
        <v>3086</v>
      </c>
      <c r="F183">
        <v>1</v>
      </c>
      <c r="G183">
        <v>0</v>
      </c>
    </row>
    <row r="184" spans="1:7">
      <c r="A184" s="8" t="s">
        <v>1334</v>
      </c>
      <c r="B184" t="s">
        <v>684</v>
      </c>
      <c r="C184">
        <v>1</v>
      </c>
      <c r="D184" t="s">
        <v>1687</v>
      </c>
      <c r="E184" t="s">
        <v>3086</v>
      </c>
      <c r="F184">
        <v>1</v>
      </c>
      <c r="G184">
        <v>0</v>
      </c>
    </row>
    <row r="185" spans="1:7">
      <c r="A185" s="8" t="s">
        <v>1335</v>
      </c>
      <c r="B185" t="s">
        <v>686</v>
      </c>
      <c r="C185">
        <v>1</v>
      </c>
      <c r="D185" t="s">
        <v>1687</v>
      </c>
      <c r="E185" t="s">
        <v>3086</v>
      </c>
      <c r="F185">
        <v>1</v>
      </c>
      <c r="G185">
        <v>0</v>
      </c>
    </row>
    <row r="186" spans="1:7">
      <c r="A186" s="8" t="s">
        <v>1346</v>
      </c>
      <c r="B186" t="s">
        <v>767</v>
      </c>
      <c r="C186">
        <v>1</v>
      </c>
      <c r="D186" t="s">
        <v>1687</v>
      </c>
      <c r="E186" t="s">
        <v>3086</v>
      </c>
      <c r="F186">
        <v>1</v>
      </c>
      <c r="G186">
        <v>0</v>
      </c>
    </row>
    <row r="187" spans="1:7">
      <c r="A187" s="8" t="s">
        <v>1348</v>
      </c>
      <c r="B187" t="s">
        <v>776</v>
      </c>
      <c r="C187">
        <v>1</v>
      </c>
      <c r="D187" t="s">
        <v>1687</v>
      </c>
      <c r="E187" t="s">
        <v>3086</v>
      </c>
      <c r="F187">
        <v>1</v>
      </c>
      <c r="G187">
        <v>0</v>
      </c>
    </row>
    <row r="188" spans="1:7">
      <c r="A188" s="8" t="s">
        <v>1349</v>
      </c>
      <c r="B188" t="s">
        <v>785</v>
      </c>
      <c r="C188">
        <v>1</v>
      </c>
      <c r="D188" t="s">
        <v>1687</v>
      </c>
      <c r="E188" t="s">
        <v>3086</v>
      </c>
      <c r="F188">
        <v>1</v>
      </c>
      <c r="G188">
        <v>0</v>
      </c>
    </row>
    <row r="189" spans="1:7">
      <c r="A189" s="8" t="s">
        <v>1356</v>
      </c>
      <c r="B189" t="s">
        <v>806</v>
      </c>
      <c r="C189">
        <v>1</v>
      </c>
      <c r="D189" t="s">
        <v>1687</v>
      </c>
      <c r="E189" t="s">
        <v>3086</v>
      </c>
      <c r="F189">
        <v>1</v>
      </c>
      <c r="G189">
        <v>0</v>
      </c>
    </row>
    <row r="190" spans="1:7">
      <c r="A190" s="8" t="s">
        <v>1358</v>
      </c>
      <c r="B190" t="s">
        <v>813</v>
      </c>
      <c r="C190">
        <v>1</v>
      </c>
      <c r="D190" t="s">
        <v>1687</v>
      </c>
      <c r="E190" t="s">
        <v>3086</v>
      </c>
      <c r="F190">
        <v>1</v>
      </c>
      <c r="G190">
        <v>0</v>
      </c>
    </row>
    <row r="191" spans="1:7">
      <c r="A191" s="8" t="s">
        <v>1359</v>
      </c>
      <c r="B191" t="s">
        <v>815</v>
      </c>
      <c r="C191">
        <v>1</v>
      </c>
      <c r="D191" t="s">
        <v>1687</v>
      </c>
      <c r="E191" t="s">
        <v>3086</v>
      </c>
      <c r="F191">
        <v>1</v>
      </c>
      <c r="G191">
        <v>0</v>
      </c>
    </row>
    <row r="192" spans="1:7">
      <c r="A192" s="8" t="s">
        <v>1360</v>
      </c>
      <c r="B192" t="s">
        <v>817</v>
      </c>
      <c r="C192">
        <v>1</v>
      </c>
      <c r="D192" t="s">
        <v>1687</v>
      </c>
      <c r="E192" t="s">
        <v>3086</v>
      </c>
      <c r="F192">
        <v>1</v>
      </c>
      <c r="G192">
        <v>0</v>
      </c>
    </row>
    <row r="193" spans="1:7">
      <c r="A193" s="8" t="s">
        <v>1367</v>
      </c>
      <c r="B193" t="s">
        <v>843</v>
      </c>
      <c r="C193">
        <v>1</v>
      </c>
      <c r="D193" t="s">
        <v>1687</v>
      </c>
      <c r="E193" t="s">
        <v>3086</v>
      </c>
      <c r="F193">
        <v>1</v>
      </c>
      <c r="G193">
        <v>0</v>
      </c>
    </row>
    <row r="194" spans="1:7">
      <c r="A194" s="8" t="s">
        <v>1376</v>
      </c>
      <c r="B194" t="s">
        <v>873</v>
      </c>
      <c r="C194">
        <v>1</v>
      </c>
      <c r="D194" t="s">
        <v>1687</v>
      </c>
      <c r="E194" t="s">
        <v>3086</v>
      </c>
      <c r="F194">
        <v>1</v>
      </c>
      <c r="G194">
        <v>0</v>
      </c>
    </row>
    <row r="195" spans="1:7">
      <c r="A195" s="8" t="s">
        <v>1377</v>
      </c>
      <c r="B195" t="s">
        <v>877</v>
      </c>
      <c r="C195">
        <v>1</v>
      </c>
      <c r="D195" t="s">
        <v>1687</v>
      </c>
      <c r="E195" t="s">
        <v>3086</v>
      </c>
      <c r="F195">
        <v>1</v>
      </c>
      <c r="G195">
        <v>0</v>
      </c>
    </row>
    <row r="196" spans="1:7">
      <c r="A196" s="8" t="s">
        <v>1381</v>
      </c>
      <c r="B196" t="s">
        <v>886</v>
      </c>
      <c r="C196">
        <v>1</v>
      </c>
      <c r="D196" t="s">
        <v>1687</v>
      </c>
      <c r="E196" t="s">
        <v>3086</v>
      </c>
      <c r="F196">
        <v>1</v>
      </c>
      <c r="G196">
        <v>0</v>
      </c>
    </row>
    <row r="197" spans="1:7">
      <c r="A197" s="8" t="s">
        <v>1382</v>
      </c>
      <c r="B197" t="s">
        <v>888</v>
      </c>
      <c r="C197">
        <v>1</v>
      </c>
      <c r="D197" t="s">
        <v>1687</v>
      </c>
      <c r="E197" t="s">
        <v>3086</v>
      </c>
      <c r="F197">
        <v>1</v>
      </c>
      <c r="G197">
        <v>0</v>
      </c>
    </row>
    <row r="198" spans="1:7">
      <c r="A198" s="8" t="s">
        <v>1384</v>
      </c>
      <c r="B198" t="s">
        <v>892</v>
      </c>
      <c r="C198">
        <v>1</v>
      </c>
      <c r="D198" t="s">
        <v>1687</v>
      </c>
      <c r="E198" t="s">
        <v>3086</v>
      </c>
      <c r="F198">
        <v>1</v>
      </c>
      <c r="G198">
        <v>0</v>
      </c>
    </row>
    <row r="199" spans="1:7">
      <c r="A199" s="8" t="s">
        <v>1385</v>
      </c>
      <c r="B199" t="s">
        <v>895</v>
      </c>
      <c r="C199">
        <v>1</v>
      </c>
      <c r="D199" t="s">
        <v>1687</v>
      </c>
      <c r="E199" t="s">
        <v>3086</v>
      </c>
      <c r="F199">
        <v>1</v>
      </c>
      <c r="G199">
        <v>0</v>
      </c>
    </row>
    <row r="200" spans="1:7">
      <c r="A200" s="8" t="s">
        <v>1386</v>
      </c>
      <c r="B200" t="s">
        <v>896</v>
      </c>
      <c r="C200">
        <v>1</v>
      </c>
      <c r="D200" t="s">
        <v>1687</v>
      </c>
      <c r="E200" t="s">
        <v>3086</v>
      </c>
      <c r="F200">
        <v>1</v>
      </c>
      <c r="G200">
        <v>0</v>
      </c>
    </row>
    <row r="201" spans="1:7">
      <c r="A201" s="8" t="s">
        <v>1390</v>
      </c>
      <c r="B201" t="s">
        <v>918</v>
      </c>
      <c r="C201">
        <v>1</v>
      </c>
      <c r="D201" t="s">
        <v>1687</v>
      </c>
      <c r="E201" t="s">
        <v>3086</v>
      </c>
      <c r="F201">
        <v>1</v>
      </c>
      <c r="G201">
        <v>0</v>
      </c>
    </row>
    <row r="202" spans="1:7">
      <c r="A202" s="8" t="s">
        <v>1392</v>
      </c>
      <c r="B202" t="s">
        <v>923</v>
      </c>
      <c r="C202">
        <v>1</v>
      </c>
      <c r="D202" t="s">
        <v>1687</v>
      </c>
      <c r="E202" t="s">
        <v>3086</v>
      </c>
      <c r="F202">
        <v>1</v>
      </c>
      <c r="G202">
        <v>0</v>
      </c>
    </row>
    <row r="203" spans="1:7">
      <c r="A203" s="8" t="s">
        <v>1393</v>
      </c>
      <c r="B203" t="s">
        <v>925</v>
      </c>
      <c r="C203">
        <v>1</v>
      </c>
      <c r="D203" t="s">
        <v>1687</v>
      </c>
      <c r="E203" t="s">
        <v>3086</v>
      </c>
      <c r="F203">
        <v>1</v>
      </c>
      <c r="G203">
        <v>0</v>
      </c>
    </row>
    <row r="204" spans="1:7">
      <c r="A204" s="8" t="s">
        <v>1439</v>
      </c>
      <c r="B204" t="s">
        <v>944</v>
      </c>
      <c r="C204">
        <v>1</v>
      </c>
      <c r="D204" t="s">
        <v>1687</v>
      </c>
      <c r="E204" t="s">
        <v>3086</v>
      </c>
      <c r="F204">
        <v>1</v>
      </c>
      <c r="G204">
        <v>0</v>
      </c>
    </row>
    <row r="205" spans="1:7">
      <c r="A205" s="8" t="s">
        <v>1442</v>
      </c>
      <c r="B205" t="s">
        <v>949</v>
      </c>
      <c r="C205">
        <v>1</v>
      </c>
      <c r="D205" t="s">
        <v>1687</v>
      </c>
      <c r="E205" t="s">
        <v>3086</v>
      </c>
      <c r="F205">
        <v>1</v>
      </c>
      <c r="G205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486B-227E-4552-91DB-B6CF374AD0A6}">
  <dimension ref="A1:B825"/>
  <sheetViews>
    <sheetView workbookViewId="0">
      <selection activeCell="N12" sqref="N12"/>
    </sheetView>
  </sheetViews>
  <sheetFormatPr defaultRowHeight="15"/>
  <cols>
    <col min="1" max="1" width="10" customWidth="1"/>
    <col min="2" max="2" width="26" customWidth="1"/>
  </cols>
  <sheetData>
    <row r="1" spans="1:2">
      <c r="A1" s="24" t="s">
        <v>0</v>
      </c>
      <c r="B1" s="25" t="s">
        <v>3087</v>
      </c>
    </row>
    <row r="2" spans="1:2">
      <c r="A2" s="26">
        <v>4642</v>
      </c>
      <c r="B2" s="27">
        <v>43622</v>
      </c>
    </row>
    <row r="3" spans="1:2">
      <c r="A3" s="28">
        <v>4643</v>
      </c>
      <c r="B3" s="27">
        <v>43622</v>
      </c>
    </row>
    <row r="4" spans="1:2">
      <c r="A4" s="29">
        <v>4644</v>
      </c>
      <c r="B4" s="27">
        <v>43622</v>
      </c>
    </row>
    <row r="5" spans="1:2">
      <c r="A5" s="26">
        <v>4645</v>
      </c>
      <c r="B5" s="27">
        <v>43622</v>
      </c>
    </row>
    <row r="6" spans="1:2">
      <c r="A6" s="28">
        <v>4634</v>
      </c>
      <c r="B6" s="27">
        <v>43616</v>
      </c>
    </row>
    <row r="7" spans="1:2">
      <c r="A7" s="30">
        <v>4635</v>
      </c>
      <c r="B7" s="27">
        <v>43616</v>
      </c>
    </row>
    <row r="8" spans="1:2">
      <c r="A8" s="31">
        <v>4636</v>
      </c>
      <c r="B8" s="27">
        <v>43616</v>
      </c>
    </row>
    <row r="9" spans="1:2">
      <c r="A9" s="32">
        <v>4637</v>
      </c>
      <c r="B9" s="27">
        <v>43616</v>
      </c>
    </row>
    <row r="10" spans="1:2">
      <c r="A10" s="28">
        <v>4242</v>
      </c>
      <c r="B10" s="27">
        <v>43610</v>
      </c>
    </row>
    <row r="11" spans="1:2">
      <c r="A11" s="33">
        <v>4243</v>
      </c>
      <c r="B11" s="27">
        <v>43610</v>
      </c>
    </row>
    <row r="12" spans="1:2">
      <c r="A12" s="29">
        <v>4244</v>
      </c>
      <c r="B12" s="27">
        <v>43610</v>
      </c>
    </row>
    <row r="13" spans="1:2">
      <c r="A13" s="26">
        <v>4245</v>
      </c>
      <c r="B13" s="27">
        <v>43610</v>
      </c>
    </row>
    <row r="14" spans="1:2">
      <c r="A14" s="34">
        <v>4246</v>
      </c>
      <c r="B14" s="27">
        <v>43610</v>
      </c>
    </row>
    <row r="15" spans="1:2">
      <c r="A15" s="34">
        <v>4247</v>
      </c>
      <c r="B15" s="27">
        <v>43610</v>
      </c>
    </row>
    <row r="16" spans="1:2">
      <c r="A16" s="28">
        <v>4248</v>
      </c>
      <c r="B16" s="27">
        <v>43610</v>
      </c>
    </row>
    <row r="17" spans="1:2">
      <c r="A17" s="30">
        <v>4249</v>
      </c>
      <c r="B17" s="27">
        <v>43610</v>
      </c>
    </row>
    <row r="18" spans="1:2">
      <c r="A18" s="31">
        <v>4250</v>
      </c>
      <c r="B18" s="27">
        <v>43610</v>
      </c>
    </row>
    <row r="19" spans="1:2">
      <c r="A19" s="33">
        <v>4251</v>
      </c>
      <c r="B19" s="27">
        <v>43610</v>
      </c>
    </row>
    <row r="20" spans="1:2">
      <c r="A20" s="30">
        <v>4260</v>
      </c>
      <c r="B20" s="27">
        <v>43610</v>
      </c>
    </row>
    <row r="21" spans="1:2">
      <c r="A21" s="31">
        <v>4261</v>
      </c>
      <c r="B21" s="27">
        <v>43610</v>
      </c>
    </row>
    <row r="22" spans="1:2">
      <c r="A22" s="26">
        <v>4262</v>
      </c>
      <c r="B22" s="27">
        <v>43610</v>
      </c>
    </row>
    <row r="23" spans="1:2">
      <c r="A23" s="28">
        <v>4263</v>
      </c>
      <c r="B23" s="27">
        <v>43610</v>
      </c>
    </row>
    <row r="24" spans="1:2">
      <c r="A24" s="29">
        <v>4265</v>
      </c>
      <c r="B24" s="27">
        <v>43610</v>
      </c>
    </row>
    <row r="25" spans="1:2">
      <c r="A25" s="33">
        <v>4266</v>
      </c>
      <c r="B25" s="27">
        <v>43610</v>
      </c>
    </row>
    <row r="26" spans="1:2">
      <c r="A26" s="30">
        <v>4267</v>
      </c>
      <c r="B26" s="27">
        <v>43610</v>
      </c>
    </row>
    <row r="27" spans="1:2">
      <c r="A27" s="34">
        <v>4268</v>
      </c>
      <c r="B27" s="27">
        <v>43610</v>
      </c>
    </row>
    <row r="28" spans="1:2">
      <c r="A28" s="31">
        <v>4239</v>
      </c>
      <c r="B28" s="27">
        <v>43608</v>
      </c>
    </row>
    <row r="29" spans="1:2">
      <c r="A29" s="26">
        <v>4240</v>
      </c>
      <c r="B29" s="27">
        <v>43608</v>
      </c>
    </row>
    <row r="30" spans="1:2">
      <c r="A30" s="34">
        <v>4241</v>
      </c>
      <c r="B30" s="27">
        <v>43608</v>
      </c>
    </row>
    <row r="31" spans="1:2">
      <c r="A31" s="34">
        <v>4252</v>
      </c>
      <c r="B31" s="27">
        <v>43608</v>
      </c>
    </row>
    <row r="32" spans="1:2">
      <c r="A32" s="34">
        <v>4253</v>
      </c>
      <c r="B32" s="27">
        <v>43608</v>
      </c>
    </row>
    <row r="33" spans="1:2">
      <c r="A33" s="28">
        <v>4254</v>
      </c>
      <c r="B33" s="27">
        <v>43608</v>
      </c>
    </row>
    <row r="34" spans="1:2">
      <c r="A34" s="29">
        <v>4255</v>
      </c>
      <c r="B34" s="27">
        <v>43608</v>
      </c>
    </row>
    <row r="35" spans="1:2">
      <c r="A35" s="33">
        <v>4256</v>
      </c>
      <c r="B35" s="27">
        <v>43608</v>
      </c>
    </row>
    <row r="36" spans="1:2">
      <c r="A36" s="29">
        <v>4257</v>
      </c>
      <c r="B36" s="27">
        <v>43608</v>
      </c>
    </row>
    <row r="37" spans="1:2">
      <c r="A37" s="26">
        <v>4258</v>
      </c>
      <c r="B37" s="27">
        <v>43608</v>
      </c>
    </row>
    <row r="38" spans="1:2">
      <c r="A38" s="28">
        <v>4259</v>
      </c>
      <c r="B38" s="27">
        <v>43608</v>
      </c>
    </row>
    <row r="39" spans="1:2">
      <c r="A39" s="29">
        <v>4362</v>
      </c>
      <c r="B39" s="27">
        <v>43593</v>
      </c>
    </row>
    <row r="40" spans="1:2">
      <c r="A40" s="35">
        <v>4363</v>
      </c>
      <c r="B40" s="27">
        <v>43593</v>
      </c>
    </row>
    <row r="41" spans="1:2">
      <c r="A41" s="26">
        <v>4364</v>
      </c>
      <c r="B41" s="27">
        <v>43593</v>
      </c>
    </row>
    <row r="42" spans="1:2">
      <c r="A42" s="34">
        <v>4365</v>
      </c>
      <c r="B42" s="27">
        <v>43593</v>
      </c>
    </row>
    <row r="43" spans="1:2">
      <c r="A43" s="28">
        <v>4366</v>
      </c>
      <c r="B43" s="27">
        <v>43593</v>
      </c>
    </row>
    <row r="44" spans="1:2">
      <c r="A44" s="32">
        <v>4367</v>
      </c>
      <c r="B44" s="27">
        <v>43593</v>
      </c>
    </row>
    <row r="45" spans="1:2">
      <c r="A45" s="34">
        <v>4368</v>
      </c>
      <c r="B45" s="27">
        <v>43593</v>
      </c>
    </row>
    <row r="46" spans="1:2">
      <c r="A46" s="28">
        <v>4369</v>
      </c>
      <c r="B46" s="27">
        <v>43593</v>
      </c>
    </row>
    <row r="47" spans="1:2">
      <c r="A47" s="26">
        <v>4370</v>
      </c>
      <c r="B47" s="27">
        <v>43593</v>
      </c>
    </row>
    <row r="48" spans="1:2">
      <c r="A48" s="28">
        <v>4371</v>
      </c>
      <c r="B48" s="27">
        <v>43593</v>
      </c>
    </row>
    <row r="49" spans="1:2">
      <c r="A49" s="26">
        <v>4372</v>
      </c>
      <c r="B49" s="27">
        <v>43593</v>
      </c>
    </row>
    <row r="50" spans="1:2">
      <c r="A50" s="28">
        <v>4373</v>
      </c>
      <c r="B50" s="27">
        <v>43593</v>
      </c>
    </row>
    <row r="51" spans="1:2">
      <c r="A51" s="29">
        <v>4374</v>
      </c>
      <c r="B51" s="27">
        <v>43593</v>
      </c>
    </row>
    <row r="52" spans="1:2">
      <c r="A52" s="33">
        <v>4375</v>
      </c>
      <c r="B52" s="27">
        <v>43593</v>
      </c>
    </row>
    <row r="53" spans="1:2">
      <c r="A53" s="30">
        <v>4376</v>
      </c>
      <c r="B53" s="27">
        <v>43593</v>
      </c>
    </row>
    <row r="54" spans="1:2">
      <c r="A54" s="31">
        <v>4377</v>
      </c>
      <c r="B54" s="27">
        <v>43593</v>
      </c>
    </row>
    <row r="55" spans="1:2">
      <c r="A55" s="36">
        <v>4378</v>
      </c>
      <c r="B55" s="27">
        <v>43593</v>
      </c>
    </row>
    <row r="56" spans="1:2">
      <c r="A56" s="37">
        <v>4379</v>
      </c>
      <c r="B56" s="27">
        <v>43593</v>
      </c>
    </row>
    <row r="57" spans="1:2">
      <c r="A57" s="34">
        <v>4269</v>
      </c>
      <c r="B57" s="27">
        <v>43585</v>
      </c>
    </row>
    <row r="58" spans="1:2">
      <c r="A58" s="28">
        <v>4270</v>
      </c>
      <c r="B58" s="27">
        <v>43585</v>
      </c>
    </row>
    <row r="59" spans="1:2">
      <c r="A59" s="30">
        <v>4271</v>
      </c>
      <c r="B59" s="27">
        <v>43585</v>
      </c>
    </row>
    <row r="60" spans="1:2">
      <c r="A60" s="34">
        <v>4272</v>
      </c>
      <c r="B60" s="27">
        <v>43585</v>
      </c>
    </row>
    <row r="61" spans="1:2">
      <c r="A61" s="31">
        <v>4273</v>
      </c>
      <c r="B61" s="27">
        <v>43585</v>
      </c>
    </row>
    <row r="62" spans="1:2">
      <c r="A62" s="26">
        <v>4274</v>
      </c>
      <c r="B62" s="27">
        <v>43585</v>
      </c>
    </row>
    <row r="63" spans="1:2">
      <c r="A63" s="34">
        <v>4275</v>
      </c>
      <c r="B63" s="27">
        <v>43585</v>
      </c>
    </row>
    <row r="64" spans="1:2">
      <c r="A64" s="28">
        <v>4276</v>
      </c>
      <c r="B64" s="27">
        <v>43585</v>
      </c>
    </row>
    <row r="65" spans="1:2">
      <c r="A65" s="30">
        <v>4277</v>
      </c>
      <c r="B65" s="27">
        <v>43585</v>
      </c>
    </row>
    <row r="66" spans="1:2">
      <c r="A66" s="38">
        <v>4278</v>
      </c>
      <c r="B66" s="27">
        <v>43585</v>
      </c>
    </row>
    <row r="67" spans="1:2">
      <c r="A67" s="26">
        <v>4279</v>
      </c>
      <c r="B67" s="27">
        <v>43585</v>
      </c>
    </row>
    <row r="68" spans="1:2">
      <c r="A68" s="34">
        <v>4280</v>
      </c>
      <c r="B68" s="27">
        <v>43585</v>
      </c>
    </row>
    <row r="69" spans="1:2">
      <c r="A69" s="28">
        <v>4281</v>
      </c>
      <c r="B69" s="27">
        <v>43585</v>
      </c>
    </row>
    <row r="70" spans="1:2">
      <c r="A70" s="30">
        <v>4282</v>
      </c>
      <c r="B70" s="27">
        <v>43585</v>
      </c>
    </row>
    <row r="71" spans="1:2">
      <c r="A71" s="34">
        <v>4283</v>
      </c>
      <c r="B71" s="27">
        <v>43585</v>
      </c>
    </row>
    <row r="72" spans="1:2">
      <c r="A72" s="34">
        <v>4284</v>
      </c>
      <c r="B72" s="27">
        <v>43585</v>
      </c>
    </row>
    <row r="73" spans="1:2">
      <c r="A73" s="31">
        <v>4285</v>
      </c>
      <c r="B73" s="27">
        <v>43585</v>
      </c>
    </row>
    <row r="74" spans="1:2">
      <c r="A74" s="33">
        <v>4286</v>
      </c>
      <c r="B74" s="27">
        <v>43585</v>
      </c>
    </row>
    <row r="75" spans="1:2">
      <c r="A75" s="29">
        <v>4168</v>
      </c>
      <c r="B75" s="27">
        <v>43573</v>
      </c>
    </row>
    <row r="76" spans="1:2">
      <c r="A76" s="33">
        <v>4169</v>
      </c>
      <c r="B76" s="27">
        <v>43573</v>
      </c>
    </row>
    <row r="77" spans="1:2">
      <c r="A77" s="30">
        <v>4170</v>
      </c>
      <c r="B77" s="27">
        <v>43573</v>
      </c>
    </row>
    <row r="78" spans="1:2">
      <c r="A78" s="31">
        <v>4171</v>
      </c>
      <c r="B78" s="27">
        <v>43573</v>
      </c>
    </row>
    <row r="79" spans="1:2">
      <c r="A79" s="33">
        <v>4172</v>
      </c>
      <c r="B79" s="27">
        <v>43573</v>
      </c>
    </row>
    <row r="80" spans="1:2">
      <c r="A80" s="29">
        <v>4173</v>
      </c>
      <c r="B80" s="27">
        <v>43573</v>
      </c>
    </row>
    <row r="81" spans="1:2">
      <c r="A81" s="26">
        <v>4174</v>
      </c>
      <c r="B81" s="27">
        <v>43573</v>
      </c>
    </row>
    <row r="82" spans="1:2">
      <c r="A82" s="34">
        <v>4175</v>
      </c>
      <c r="B82" s="27">
        <v>43573</v>
      </c>
    </row>
    <row r="83" spans="1:2">
      <c r="A83" s="28">
        <v>4176</v>
      </c>
      <c r="B83" s="27">
        <v>43573</v>
      </c>
    </row>
    <row r="84" spans="1:2">
      <c r="A84" s="29">
        <v>4177</v>
      </c>
      <c r="B84" s="27">
        <v>43573</v>
      </c>
    </row>
    <row r="85" spans="1:2">
      <c r="A85" s="35">
        <v>4178</v>
      </c>
      <c r="B85" s="27">
        <v>43573</v>
      </c>
    </row>
    <row r="86" spans="1:2">
      <c r="A86" s="26">
        <v>4179</v>
      </c>
      <c r="B86" s="27">
        <v>43573</v>
      </c>
    </row>
    <row r="87" spans="1:2">
      <c r="A87" s="34">
        <v>4180</v>
      </c>
      <c r="B87" s="27">
        <v>43573</v>
      </c>
    </row>
    <row r="88" spans="1:2">
      <c r="A88" s="34">
        <v>4181</v>
      </c>
      <c r="B88" s="27">
        <v>43573</v>
      </c>
    </row>
    <row r="89" spans="1:2">
      <c r="A89" s="28">
        <v>4182</v>
      </c>
      <c r="B89" s="27">
        <v>43573</v>
      </c>
    </row>
    <row r="90" spans="1:2">
      <c r="A90" s="30">
        <v>4183</v>
      </c>
      <c r="B90" s="27">
        <v>43573</v>
      </c>
    </row>
    <row r="91" spans="1:2">
      <c r="A91" s="31">
        <v>4184</v>
      </c>
      <c r="B91" s="27">
        <v>43573</v>
      </c>
    </row>
    <row r="92" spans="1:2">
      <c r="A92" s="33">
        <v>4185</v>
      </c>
      <c r="B92" s="27">
        <v>43573</v>
      </c>
    </row>
    <row r="93" spans="1:2">
      <c r="A93" s="29">
        <v>4186</v>
      </c>
      <c r="B93" s="27">
        <v>43573</v>
      </c>
    </row>
    <row r="94" spans="1:2">
      <c r="A94" s="33">
        <v>4187</v>
      </c>
      <c r="B94" s="27">
        <v>43573</v>
      </c>
    </row>
    <row r="95" spans="1:2">
      <c r="A95" s="29">
        <v>4188</v>
      </c>
      <c r="B95" s="27">
        <v>43573</v>
      </c>
    </row>
    <row r="96" spans="1:2">
      <c r="A96" s="26">
        <v>4189</v>
      </c>
      <c r="B96" s="27">
        <v>43573</v>
      </c>
    </row>
    <row r="97" spans="1:2">
      <c r="A97" s="28">
        <v>3970</v>
      </c>
      <c r="B97" s="27">
        <v>43571</v>
      </c>
    </row>
    <row r="98" spans="1:2">
      <c r="A98" s="29">
        <v>3971</v>
      </c>
      <c r="B98" s="27">
        <v>43571</v>
      </c>
    </row>
    <row r="99" spans="1:2">
      <c r="A99" s="26">
        <v>3972</v>
      </c>
      <c r="B99" s="27">
        <v>43571</v>
      </c>
    </row>
    <row r="100" spans="1:2">
      <c r="A100" s="28">
        <v>3973</v>
      </c>
      <c r="B100" s="27">
        <v>43571</v>
      </c>
    </row>
    <row r="101" spans="1:2">
      <c r="A101" s="29">
        <v>3974</v>
      </c>
      <c r="B101" s="27">
        <v>43571</v>
      </c>
    </row>
    <row r="102" spans="1:2">
      <c r="A102" s="26">
        <v>3913</v>
      </c>
      <c r="B102" s="27">
        <v>43566</v>
      </c>
    </row>
    <row r="103" spans="1:2">
      <c r="A103" s="28">
        <v>3914</v>
      </c>
      <c r="B103" s="27">
        <v>43566</v>
      </c>
    </row>
    <row r="104" spans="1:2">
      <c r="A104" s="30">
        <v>3915</v>
      </c>
      <c r="B104" s="27">
        <v>43566</v>
      </c>
    </row>
    <row r="105" spans="1:2">
      <c r="A105" s="31">
        <v>3916</v>
      </c>
      <c r="B105" s="27">
        <v>43566</v>
      </c>
    </row>
    <row r="106" spans="1:2">
      <c r="A106" s="33">
        <v>3917</v>
      </c>
      <c r="B106" s="27">
        <v>43566</v>
      </c>
    </row>
    <row r="107" spans="1:2">
      <c r="A107" s="30">
        <v>3918</v>
      </c>
      <c r="B107" s="27">
        <v>43566</v>
      </c>
    </row>
    <row r="108" spans="1:2">
      <c r="A108" s="31">
        <v>3919</v>
      </c>
      <c r="B108" s="27">
        <v>43566</v>
      </c>
    </row>
    <row r="109" spans="1:2">
      <c r="A109" s="33">
        <v>3920</v>
      </c>
      <c r="B109" s="27">
        <v>43566</v>
      </c>
    </row>
    <row r="110" spans="1:2">
      <c r="A110" s="30">
        <v>3921</v>
      </c>
      <c r="B110" s="27">
        <v>43566</v>
      </c>
    </row>
    <row r="111" spans="1:2">
      <c r="A111" s="31">
        <v>3922</v>
      </c>
      <c r="B111" s="27">
        <v>43566</v>
      </c>
    </row>
    <row r="112" spans="1:2">
      <c r="A112" s="26">
        <v>3923</v>
      </c>
      <c r="B112" s="27">
        <v>43566</v>
      </c>
    </row>
    <row r="113" spans="1:2">
      <c r="A113" s="28">
        <v>3924</v>
      </c>
      <c r="B113" s="27">
        <v>43566</v>
      </c>
    </row>
    <row r="114" spans="1:2">
      <c r="A114" s="30">
        <v>3948</v>
      </c>
      <c r="B114" s="27">
        <v>43566</v>
      </c>
    </row>
    <row r="115" spans="1:2">
      <c r="A115" s="34">
        <v>3949</v>
      </c>
      <c r="B115" s="27">
        <v>43566</v>
      </c>
    </row>
    <row r="116" spans="1:2">
      <c r="A116" s="31">
        <v>3950</v>
      </c>
      <c r="B116" s="27">
        <v>43566</v>
      </c>
    </row>
    <row r="117" spans="1:2">
      <c r="A117" s="33">
        <v>3951</v>
      </c>
      <c r="B117" s="27">
        <v>43566</v>
      </c>
    </row>
    <row r="118" spans="1:2">
      <c r="A118" s="30">
        <v>3952</v>
      </c>
      <c r="B118" s="27">
        <v>43566</v>
      </c>
    </row>
    <row r="119" spans="1:2">
      <c r="A119" s="31">
        <v>3953</v>
      </c>
      <c r="B119" s="27">
        <v>43566</v>
      </c>
    </row>
    <row r="120" spans="1:2">
      <c r="A120" s="26">
        <v>3897</v>
      </c>
      <c r="B120" s="27">
        <v>43564</v>
      </c>
    </row>
    <row r="121" spans="1:2">
      <c r="A121" s="28">
        <v>3898</v>
      </c>
      <c r="B121" s="27">
        <v>43564</v>
      </c>
    </row>
    <row r="122" spans="1:2">
      <c r="A122" s="26">
        <v>3899</v>
      </c>
      <c r="B122" s="27">
        <v>43564</v>
      </c>
    </row>
    <row r="123" spans="1:2">
      <c r="A123" s="34">
        <v>3900</v>
      </c>
      <c r="B123" s="27">
        <v>43564</v>
      </c>
    </row>
    <row r="124" spans="1:2">
      <c r="A124" s="39">
        <v>3901</v>
      </c>
      <c r="B124" s="27">
        <v>43564</v>
      </c>
    </row>
    <row r="125" spans="1:2">
      <c r="A125" s="28">
        <v>3902</v>
      </c>
      <c r="B125" s="27">
        <v>43564</v>
      </c>
    </row>
    <row r="126" spans="1:2">
      <c r="A126" s="30">
        <v>3903</v>
      </c>
      <c r="B126" s="27">
        <v>43564</v>
      </c>
    </row>
    <row r="127" spans="1:2">
      <c r="A127" s="34">
        <v>3904</v>
      </c>
      <c r="B127" s="27">
        <v>43564</v>
      </c>
    </row>
    <row r="128" spans="1:2">
      <c r="A128" s="31">
        <v>3905</v>
      </c>
      <c r="B128" s="27">
        <v>43564</v>
      </c>
    </row>
    <row r="129" spans="1:2">
      <c r="A129" s="26">
        <v>3906</v>
      </c>
      <c r="B129" s="27">
        <v>43564</v>
      </c>
    </row>
    <row r="130" spans="1:2">
      <c r="A130" s="28">
        <v>3907</v>
      </c>
      <c r="B130" s="27">
        <v>43564</v>
      </c>
    </row>
    <row r="131" spans="1:2">
      <c r="A131" s="29">
        <v>3908</v>
      </c>
      <c r="B131" s="27">
        <v>43564</v>
      </c>
    </row>
    <row r="132" spans="1:2">
      <c r="A132" s="26">
        <v>3909</v>
      </c>
      <c r="B132" s="27">
        <v>43564</v>
      </c>
    </row>
    <row r="133" spans="1:2">
      <c r="A133" s="28">
        <v>3910</v>
      </c>
      <c r="B133" s="27">
        <v>43564</v>
      </c>
    </row>
    <row r="134" spans="1:2">
      <c r="A134" s="29">
        <v>3911</v>
      </c>
      <c r="B134" s="27">
        <v>43564</v>
      </c>
    </row>
    <row r="135" spans="1:2">
      <c r="A135" s="33">
        <v>3912</v>
      </c>
      <c r="B135" s="27">
        <v>43564</v>
      </c>
    </row>
    <row r="136" spans="1:2">
      <c r="A136" s="30">
        <v>3937</v>
      </c>
      <c r="B136" s="27">
        <v>43564</v>
      </c>
    </row>
    <row r="137" spans="1:2">
      <c r="A137" s="39">
        <v>3938</v>
      </c>
      <c r="B137" s="27">
        <v>43564</v>
      </c>
    </row>
    <row r="138" spans="1:2">
      <c r="A138" s="31">
        <v>3939</v>
      </c>
      <c r="B138" s="27">
        <v>43564</v>
      </c>
    </row>
    <row r="139" spans="1:2">
      <c r="A139" s="33">
        <v>3940</v>
      </c>
      <c r="B139" s="27">
        <v>43564</v>
      </c>
    </row>
    <row r="140" spans="1:2">
      <c r="A140" s="30">
        <v>3941</v>
      </c>
      <c r="B140" s="27">
        <v>43564</v>
      </c>
    </row>
    <row r="141" spans="1:2">
      <c r="A141" s="31">
        <v>3942</v>
      </c>
      <c r="B141" s="27">
        <v>43564</v>
      </c>
    </row>
    <row r="142" spans="1:2">
      <c r="A142" s="36">
        <v>3943</v>
      </c>
      <c r="B142" s="27">
        <v>43564</v>
      </c>
    </row>
    <row r="143" spans="1:2">
      <c r="A143" s="40">
        <v>3944</v>
      </c>
      <c r="B143" s="27">
        <v>43564</v>
      </c>
    </row>
    <row r="144" spans="1:2">
      <c r="A144" s="33">
        <v>3945</v>
      </c>
      <c r="B144" s="27">
        <v>43564</v>
      </c>
    </row>
    <row r="145" spans="1:2">
      <c r="A145" s="29">
        <v>3946</v>
      </c>
      <c r="B145" s="27">
        <v>43564</v>
      </c>
    </row>
    <row r="146" spans="1:2">
      <c r="A146" s="33">
        <v>3947</v>
      </c>
      <c r="B146" s="27">
        <v>43564</v>
      </c>
    </row>
    <row r="147" spans="1:2">
      <c r="A147" s="30">
        <v>3888</v>
      </c>
      <c r="B147" s="27">
        <v>43559</v>
      </c>
    </row>
    <row r="148" spans="1:2">
      <c r="A148" s="31">
        <v>3875</v>
      </c>
      <c r="B148" s="27">
        <v>43558</v>
      </c>
    </row>
    <row r="149" spans="1:2">
      <c r="A149" s="36">
        <v>3876</v>
      </c>
      <c r="B149" s="27">
        <v>43558</v>
      </c>
    </row>
    <row r="150" spans="1:2">
      <c r="A150" s="41">
        <v>3877</v>
      </c>
      <c r="B150" s="27">
        <v>43558</v>
      </c>
    </row>
    <row r="151" spans="1:2">
      <c r="A151" s="34">
        <v>3878</v>
      </c>
      <c r="B151" s="27">
        <v>43558</v>
      </c>
    </row>
    <row r="152" spans="1:2">
      <c r="A152" s="31">
        <v>3879</v>
      </c>
      <c r="B152" s="27">
        <v>43558</v>
      </c>
    </row>
    <row r="153" spans="1:2">
      <c r="A153" s="26">
        <v>3880</v>
      </c>
      <c r="B153" s="27">
        <v>43558</v>
      </c>
    </row>
    <row r="154" spans="1:2">
      <c r="A154" s="34">
        <v>3881</v>
      </c>
      <c r="B154" s="27">
        <v>43558</v>
      </c>
    </row>
    <row r="155" spans="1:2">
      <c r="A155" s="28">
        <v>3882</v>
      </c>
      <c r="B155" s="27">
        <v>43558</v>
      </c>
    </row>
    <row r="156" spans="1:2">
      <c r="A156" s="30">
        <v>3883</v>
      </c>
      <c r="B156" s="27">
        <v>43558</v>
      </c>
    </row>
    <row r="157" spans="1:2">
      <c r="A157" s="39">
        <v>3884</v>
      </c>
      <c r="B157" s="27">
        <v>43558</v>
      </c>
    </row>
    <row r="158" spans="1:2">
      <c r="A158" s="31">
        <v>3885</v>
      </c>
      <c r="B158" s="27">
        <v>43558</v>
      </c>
    </row>
    <row r="159" spans="1:2">
      <c r="A159" s="26">
        <v>3886</v>
      </c>
      <c r="B159" s="27">
        <v>43558</v>
      </c>
    </row>
    <row r="160" spans="1:2">
      <c r="A160" s="34">
        <v>3887</v>
      </c>
      <c r="B160" s="27">
        <v>43558</v>
      </c>
    </row>
    <row r="161" spans="1:2">
      <c r="A161" s="28">
        <v>3889</v>
      </c>
      <c r="B161" s="27">
        <v>43558</v>
      </c>
    </row>
    <row r="162" spans="1:2">
      <c r="A162" s="30">
        <v>3890</v>
      </c>
      <c r="B162" s="27">
        <v>43558</v>
      </c>
    </row>
    <row r="163" spans="1:2">
      <c r="A163" s="34">
        <v>3891</v>
      </c>
      <c r="B163" s="27">
        <v>43558</v>
      </c>
    </row>
    <row r="164" spans="1:2">
      <c r="A164" s="31">
        <v>3892</v>
      </c>
      <c r="B164" s="27">
        <v>43558</v>
      </c>
    </row>
    <row r="165" spans="1:2">
      <c r="A165" s="33">
        <v>3893</v>
      </c>
      <c r="B165" s="27">
        <v>43558</v>
      </c>
    </row>
    <row r="166" spans="1:2">
      <c r="A166" s="40">
        <v>3894</v>
      </c>
      <c r="B166" s="27">
        <v>43558</v>
      </c>
    </row>
    <row r="167" spans="1:2">
      <c r="A167" s="33">
        <v>3895</v>
      </c>
      <c r="B167" s="27">
        <v>43558</v>
      </c>
    </row>
    <row r="168" spans="1:2">
      <c r="A168" s="29">
        <v>3896</v>
      </c>
      <c r="B168" s="27">
        <v>43558</v>
      </c>
    </row>
    <row r="169" spans="1:2">
      <c r="A169" s="26">
        <v>3925</v>
      </c>
      <c r="B169" s="27">
        <v>43558</v>
      </c>
    </row>
    <row r="170" spans="1:2">
      <c r="A170" s="28">
        <v>3926</v>
      </c>
      <c r="B170" s="27">
        <v>43558</v>
      </c>
    </row>
    <row r="171" spans="1:2">
      <c r="A171" s="29">
        <v>3927</v>
      </c>
      <c r="B171" s="27">
        <v>43558</v>
      </c>
    </row>
    <row r="172" spans="1:2">
      <c r="A172" s="33">
        <v>3928</v>
      </c>
      <c r="B172" s="27">
        <v>43558</v>
      </c>
    </row>
    <row r="173" spans="1:2">
      <c r="A173" s="29">
        <v>3929</v>
      </c>
      <c r="B173" s="27">
        <v>43558</v>
      </c>
    </row>
    <row r="174" spans="1:2">
      <c r="A174" s="32">
        <v>3930</v>
      </c>
      <c r="B174" s="27">
        <v>43558</v>
      </c>
    </row>
    <row r="175" spans="1:2">
      <c r="A175" s="31">
        <v>3931</v>
      </c>
      <c r="B175" s="27">
        <v>43558</v>
      </c>
    </row>
    <row r="176" spans="1:2">
      <c r="A176" s="26">
        <v>3932</v>
      </c>
      <c r="B176" s="27">
        <v>43558</v>
      </c>
    </row>
    <row r="177" spans="1:2">
      <c r="A177" s="34">
        <v>3933</v>
      </c>
      <c r="B177" s="27">
        <v>43558</v>
      </c>
    </row>
    <row r="178" spans="1:2">
      <c r="A178" s="42">
        <v>3934</v>
      </c>
      <c r="B178" s="27">
        <v>43558</v>
      </c>
    </row>
    <row r="179" spans="1:2">
      <c r="A179" s="30">
        <v>3935</v>
      </c>
      <c r="B179" s="27">
        <v>43558</v>
      </c>
    </row>
    <row r="180" spans="1:2">
      <c r="A180" s="39">
        <v>3936</v>
      </c>
      <c r="B180" s="27">
        <v>43558</v>
      </c>
    </row>
    <row r="181" spans="1:2">
      <c r="A181" s="39">
        <v>3797</v>
      </c>
      <c r="B181" s="27">
        <v>43551</v>
      </c>
    </row>
    <row r="182" spans="1:2">
      <c r="A182" s="31">
        <v>3776</v>
      </c>
      <c r="B182" s="27">
        <v>43550</v>
      </c>
    </row>
    <row r="183" spans="1:2">
      <c r="A183" s="26">
        <v>3777</v>
      </c>
      <c r="B183" s="27">
        <v>43550</v>
      </c>
    </row>
    <row r="184" spans="1:2">
      <c r="A184" s="28">
        <v>3778</v>
      </c>
      <c r="B184" s="27">
        <v>43550</v>
      </c>
    </row>
    <row r="185" spans="1:2">
      <c r="A185" s="26">
        <v>3779</v>
      </c>
      <c r="B185" s="27">
        <v>43550</v>
      </c>
    </row>
    <row r="186" spans="1:2">
      <c r="A186" s="34">
        <v>3780</v>
      </c>
      <c r="B186" s="27">
        <v>43550</v>
      </c>
    </row>
    <row r="187" spans="1:2">
      <c r="A187" s="28">
        <v>3781</v>
      </c>
      <c r="B187" s="27">
        <v>43550</v>
      </c>
    </row>
    <row r="188" spans="1:2">
      <c r="A188" s="26">
        <v>3782</v>
      </c>
      <c r="B188" s="27">
        <v>43550</v>
      </c>
    </row>
    <row r="189" spans="1:2">
      <c r="A189" s="28">
        <v>3783</v>
      </c>
      <c r="B189" s="27">
        <v>43550</v>
      </c>
    </row>
    <row r="190" spans="1:2">
      <c r="A190" s="29">
        <v>3784</v>
      </c>
      <c r="B190" s="27">
        <v>43550</v>
      </c>
    </row>
    <row r="191" spans="1:2">
      <c r="A191" s="33">
        <v>3785</v>
      </c>
      <c r="B191" s="27">
        <v>43550</v>
      </c>
    </row>
    <row r="192" spans="1:2">
      <c r="A192" s="30">
        <v>3786</v>
      </c>
      <c r="B192" s="27">
        <v>43550</v>
      </c>
    </row>
    <row r="193" spans="1:2">
      <c r="A193" s="31">
        <v>3787</v>
      </c>
      <c r="B193" s="27">
        <v>43550</v>
      </c>
    </row>
    <row r="194" spans="1:2">
      <c r="A194" s="26">
        <v>3788</v>
      </c>
      <c r="B194" s="27">
        <v>43550</v>
      </c>
    </row>
    <row r="195" spans="1:2">
      <c r="A195" s="34">
        <v>3789</v>
      </c>
      <c r="B195" s="27">
        <v>43550</v>
      </c>
    </row>
    <row r="196" spans="1:2">
      <c r="A196" s="34">
        <v>3790</v>
      </c>
      <c r="B196" s="27">
        <v>43550</v>
      </c>
    </row>
    <row r="197" spans="1:2">
      <c r="A197" s="28">
        <v>3791</v>
      </c>
      <c r="B197" s="27">
        <v>43550</v>
      </c>
    </row>
    <row r="198" spans="1:2">
      <c r="A198" s="29">
        <v>3792</v>
      </c>
      <c r="B198" s="27">
        <v>43550</v>
      </c>
    </row>
    <row r="199" spans="1:2">
      <c r="A199" s="33">
        <v>3793</v>
      </c>
      <c r="B199" s="27">
        <v>43550</v>
      </c>
    </row>
    <row r="200" spans="1:2">
      <c r="A200" s="29">
        <v>3794</v>
      </c>
      <c r="B200" s="27">
        <v>43550</v>
      </c>
    </row>
    <row r="201" spans="1:2">
      <c r="A201" s="26">
        <v>3795</v>
      </c>
      <c r="B201" s="27">
        <v>43550</v>
      </c>
    </row>
    <row r="202" spans="1:2">
      <c r="A202" s="28">
        <v>3796</v>
      </c>
      <c r="B202" s="27">
        <v>43550</v>
      </c>
    </row>
    <row r="203" spans="1:2">
      <c r="A203" s="26">
        <v>3798</v>
      </c>
      <c r="B203" s="27">
        <v>43550</v>
      </c>
    </row>
    <row r="204" spans="1:2">
      <c r="A204" s="34">
        <v>3799</v>
      </c>
      <c r="B204" s="27">
        <v>43550</v>
      </c>
    </row>
    <row r="205" spans="1:2">
      <c r="A205" s="28">
        <v>3800</v>
      </c>
      <c r="B205" s="27">
        <v>43550</v>
      </c>
    </row>
    <row r="206" spans="1:2">
      <c r="A206" s="30">
        <v>3801</v>
      </c>
      <c r="B206" s="27">
        <v>43550</v>
      </c>
    </row>
    <row r="207" spans="1:2">
      <c r="A207" s="31">
        <v>3802</v>
      </c>
      <c r="B207" s="27">
        <v>43550</v>
      </c>
    </row>
    <row r="208" spans="1:2">
      <c r="A208" s="33">
        <v>3747</v>
      </c>
      <c r="B208" s="27">
        <v>43546</v>
      </c>
    </row>
    <row r="209" spans="1:2">
      <c r="A209" s="29">
        <v>3748</v>
      </c>
      <c r="B209" s="27">
        <v>43546</v>
      </c>
    </row>
    <row r="210" spans="1:2">
      <c r="A210" s="32">
        <v>3749</v>
      </c>
      <c r="B210" s="27">
        <v>43546</v>
      </c>
    </row>
    <row r="211" spans="1:2">
      <c r="A211" s="28">
        <v>3750</v>
      </c>
      <c r="B211" s="27">
        <v>43546</v>
      </c>
    </row>
    <row r="212" spans="1:2">
      <c r="A212" s="29">
        <v>3751</v>
      </c>
      <c r="B212" s="27">
        <v>43546</v>
      </c>
    </row>
    <row r="213" spans="1:2">
      <c r="A213" s="33">
        <v>3752</v>
      </c>
      <c r="B213" s="27">
        <v>43546</v>
      </c>
    </row>
    <row r="214" spans="1:2">
      <c r="A214" s="29">
        <v>3753</v>
      </c>
      <c r="B214" s="27">
        <v>43546</v>
      </c>
    </row>
    <row r="215" spans="1:2">
      <c r="A215" s="26">
        <v>3754</v>
      </c>
      <c r="B215" s="27">
        <v>43546</v>
      </c>
    </row>
    <row r="216" spans="1:2">
      <c r="A216" s="34">
        <v>3755</v>
      </c>
      <c r="B216" s="27">
        <v>43546</v>
      </c>
    </row>
    <row r="217" spans="1:2">
      <c r="A217" s="28">
        <v>3756</v>
      </c>
      <c r="B217" s="27">
        <v>43546</v>
      </c>
    </row>
    <row r="218" spans="1:2">
      <c r="A218" s="30">
        <v>3757</v>
      </c>
      <c r="B218" s="27">
        <v>43546</v>
      </c>
    </row>
    <row r="219" spans="1:2">
      <c r="A219" s="31">
        <v>3758</v>
      </c>
      <c r="B219" s="27">
        <v>43546</v>
      </c>
    </row>
    <row r="220" spans="1:2">
      <c r="A220" s="32">
        <v>3759</v>
      </c>
      <c r="B220" s="27">
        <v>43546</v>
      </c>
    </row>
    <row r="221" spans="1:2">
      <c r="A221" s="34">
        <v>3760</v>
      </c>
      <c r="B221" s="27">
        <v>43546</v>
      </c>
    </row>
    <row r="222" spans="1:2">
      <c r="A222" s="28">
        <v>3761</v>
      </c>
      <c r="B222" s="27">
        <v>43546</v>
      </c>
    </row>
    <row r="223" spans="1:2">
      <c r="A223" s="30">
        <v>3762</v>
      </c>
      <c r="B223" s="27">
        <v>43546</v>
      </c>
    </row>
    <row r="224" spans="1:2">
      <c r="A224" s="34">
        <v>3763</v>
      </c>
      <c r="B224" s="27">
        <v>43546</v>
      </c>
    </row>
    <row r="225" spans="1:2">
      <c r="A225" s="31">
        <v>3764</v>
      </c>
      <c r="B225" s="27">
        <v>43546</v>
      </c>
    </row>
    <row r="226" spans="1:2">
      <c r="A226" s="26">
        <v>3765</v>
      </c>
      <c r="B226" s="27">
        <v>43546</v>
      </c>
    </row>
    <row r="227" spans="1:2">
      <c r="A227" s="28">
        <v>3766</v>
      </c>
      <c r="B227" s="27">
        <v>43546</v>
      </c>
    </row>
    <row r="228" spans="1:2">
      <c r="A228" s="29">
        <v>3767</v>
      </c>
      <c r="B228" s="27">
        <v>43546</v>
      </c>
    </row>
    <row r="229" spans="1:2">
      <c r="A229" s="33">
        <v>3768</v>
      </c>
      <c r="B229" s="27">
        <v>43546</v>
      </c>
    </row>
    <row r="230" spans="1:2">
      <c r="A230" s="29">
        <v>3769</v>
      </c>
      <c r="B230" s="27">
        <v>43546</v>
      </c>
    </row>
    <row r="231" spans="1:2">
      <c r="A231" s="33">
        <v>3770</v>
      </c>
      <c r="B231" s="27">
        <v>43546</v>
      </c>
    </row>
    <row r="232" spans="1:2">
      <c r="A232" s="30">
        <v>3771</v>
      </c>
      <c r="B232" s="27">
        <v>43546</v>
      </c>
    </row>
    <row r="233" spans="1:2">
      <c r="A233" s="31">
        <v>3772</v>
      </c>
      <c r="B233" s="27">
        <v>43546</v>
      </c>
    </row>
    <row r="234" spans="1:2">
      <c r="A234" s="26">
        <v>3773</v>
      </c>
      <c r="B234" s="27">
        <v>43546</v>
      </c>
    </row>
    <row r="235" spans="1:2">
      <c r="A235" s="34">
        <v>3774</v>
      </c>
      <c r="B235" s="27">
        <v>43546</v>
      </c>
    </row>
    <row r="236" spans="1:2">
      <c r="A236" s="39">
        <v>3775</v>
      </c>
      <c r="B236" s="27">
        <v>43546</v>
      </c>
    </row>
    <row r="237" spans="1:2">
      <c r="A237" s="42">
        <v>2917</v>
      </c>
      <c r="B237" s="27">
        <v>43543</v>
      </c>
    </row>
    <row r="238" spans="1:2">
      <c r="A238" s="29">
        <v>2918</v>
      </c>
      <c r="B238" s="27">
        <v>43543</v>
      </c>
    </row>
    <row r="239" spans="1:2">
      <c r="A239" s="33">
        <v>2919</v>
      </c>
      <c r="B239" s="27">
        <v>43543</v>
      </c>
    </row>
    <row r="240" spans="1:2">
      <c r="A240" s="30">
        <v>2920</v>
      </c>
      <c r="B240" s="27">
        <v>43543</v>
      </c>
    </row>
    <row r="241" spans="1:2">
      <c r="A241" s="31">
        <v>2922</v>
      </c>
      <c r="B241" s="27">
        <v>43543</v>
      </c>
    </row>
    <row r="242" spans="1:2">
      <c r="A242" s="26">
        <v>2923</v>
      </c>
      <c r="B242" s="27">
        <v>43543</v>
      </c>
    </row>
    <row r="243" spans="1:2">
      <c r="A243" s="28">
        <v>2924</v>
      </c>
      <c r="B243" s="27">
        <v>43543</v>
      </c>
    </row>
    <row r="244" spans="1:2">
      <c r="A244" s="30">
        <v>2925</v>
      </c>
      <c r="B244" s="27">
        <v>43543</v>
      </c>
    </row>
    <row r="245" spans="1:2">
      <c r="A245" s="31">
        <v>2934</v>
      </c>
      <c r="B245" s="27">
        <v>43543</v>
      </c>
    </row>
    <row r="246" spans="1:2">
      <c r="A246" s="26">
        <v>2936</v>
      </c>
      <c r="B246" s="27">
        <v>43543</v>
      </c>
    </row>
    <row r="247" spans="1:2">
      <c r="A247" s="42">
        <v>2937</v>
      </c>
      <c r="B247" s="27">
        <v>43543</v>
      </c>
    </row>
    <row r="248" spans="1:2">
      <c r="A248" s="29">
        <v>3719</v>
      </c>
      <c r="B248" s="27">
        <v>43543</v>
      </c>
    </row>
    <row r="249" spans="1:2">
      <c r="A249" s="33">
        <v>3720</v>
      </c>
      <c r="B249" s="27">
        <v>43543</v>
      </c>
    </row>
    <row r="250" spans="1:2">
      <c r="A250" s="29">
        <v>3721</v>
      </c>
      <c r="B250" s="27">
        <v>43543</v>
      </c>
    </row>
    <row r="251" spans="1:2">
      <c r="A251" s="26">
        <v>3722</v>
      </c>
      <c r="B251" s="27">
        <v>43543</v>
      </c>
    </row>
    <row r="252" spans="1:2">
      <c r="A252" s="28">
        <v>3723</v>
      </c>
      <c r="B252" s="27">
        <v>43543</v>
      </c>
    </row>
    <row r="253" spans="1:2">
      <c r="A253" s="29">
        <v>3724</v>
      </c>
      <c r="B253" s="27">
        <v>43543</v>
      </c>
    </row>
    <row r="254" spans="1:2">
      <c r="A254" s="33">
        <v>3725</v>
      </c>
      <c r="B254" s="27">
        <v>43543</v>
      </c>
    </row>
    <row r="255" spans="1:2">
      <c r="A255" s="26">
        <v>3726</v>
      </c>
      <c r="B255" s="27">
        <v>43543</v>
      </c>
    </row>
    <row r="256" spans="1:2">
      <c r="A256" s="28">
        <v>3727</v>
      </c>
      <c r="B256" s="27">
        <v>43543</v>
      </c>
    </row>
    <row r="257" spans="1:2">
      <c r="A257" s="29">
        <v>3728</v>
      </c>
      <c r="B257" s="27">
        <v>43543</v>
      </c>
    </row>
    <row r="258" spans="1:2">
      <c r="A258" s="26">
        <v>3729</v>
      </c>
      <c r="B258" s="27">
        <v>43543</v>
      </c>
    </row>
    <row r="259" spans="1:2">
      <c r="A259" s="28">
        <v>3738</v>
      </c>
      <c r="B259" s="27">
        <v>43543</v>
      </c>
    </row>
    <row r="260" spans="1:2">
      <c r="A260" s="30">
        <v>4225</v>
      </c>
      <c r="B260" s="27">
        <v>43543</v>
      </c>
    </row>
    <row r="261" spans="1:2">
      <c r="A261" s="34">
        <v>3709</v>
      </c>
      <c r="B261" s="27">
        <v>43539</v>
      </c>
    </row>
    <row r="262" spans="1:2">
      <c r="A262" s="31">
        <v>3710</v>
      </c>
      <c r="B262" s="27">
        <v>43539</v>
      </c>
    </row>
    <row r="263" spans="1:2">
      <c r="A263" s="26">
        <v>3711</v>
      </c>
      <c r="B263" s="27">
        <v>43539</v>
      </c>
    </row>
    <row r="264" spans="1:2">
      <c r="A264" s="28">
        <v>3713</v>
      </c>
      <c r="B264" s="27">
        <v>43539</v>
      </c>
    </row>
    <row r="265" spans="1:2">
      <c r="A265" s="29">
        <v>3714</v>
      </c>
      <c r="B265" s="27">
        <v>43539</v>
      </c>
    </row>
    <row r="266" spans="1:2">
      <c r="A266" s="26">
        <v>3715</v>
      </c>
      <c r="B266" s="27">
        <v>43539</v>
      </c>
    </row>
    <row r="267" spans="1:2">
      <c r="A267" s="28">
        <v>3716</v>
      </c>
      <c r="B267" s="27">
        <v>43539</v>
      </c>
    </row>
    <row r="268" spans="1:2">
      <c r="A268" s="30">
        <v>3717</v>
      </c>
      <c r="B268" s="27">
        <v>43539</v>
      </c>
    </row>
    <row r="269" spans="1:2">
      <c r="A269" s="34">
        <v>3718</v>
      </c>
      <c r="B269" s="27">
        <v>43539</v>
      </c>
    </row>
    <row r="270" spans="1:2">
      <c r="A270" s="31">
        <v>3730</v>
      </c>
      <c r="B270" s="27">
        <v>43539</v>
      </c>
    </row>
    <row r="271" spans="1:2">
      <c r="A271" s="26">
        <v>3731</v>
      </c>
      <c r="B271" s="27">
        <v>43539</v>
      </c>
    </row>
    <row r="272" spans="1:2">
      <c r="A272" s="34">
        <v>3732</v>
      </c>
      <c r="B272" s="27">
        <v>43539</v>
      </c>
    </row>
    <row r="273" spans="1:2">
      <c r="A273" s="42">
        <v>3733</v>
      </c>
      <c r="B273" s="27">
        <v>43539</v>
      </c>
    </row>
    <row r="274" spans="1:2">
      <c r="A274" s="30">
        <v>3734</v>
      </c>
      <c r="B274" s="27">
        <v>43539</v>
      </c>
    </row>
    <row r="275" spans="1:2">
      <c r="A275" s="31">
        <v>3735</v>
      </c>
      <c r="B275" s="27">
        <v>43539</v>
      </c>
    </row>
    <row r="276" spans="1:2">
      <c r="A276" s="33">
        <v>3736</v>
      </c>
      <c r="B276" s="27">
        <v>43539</v>
      </c>
    </row>
    <row r="277" spans="1:2">
      <c r="A277" s="26">
        <v>3737</v>
      </c>
      <c r="B277" s="27">
        <v>43539</v>
      </c>
    </row>
    <row r="278" spans="1:2">
      <c r="A278" s="28">
        <v>3739</v>
      </c>
      <c r="B278" s="27">
        <v>43539</v>
      </c>
    </row>
    <row r="279" spans="1:2">
      <c r="A279" s="30">
        <v>3286</v>
      </c>
      <c r="B279" s="27">
        <v>43535</v>
      </c>
    </row>
    <row r="280" spans="1:2">
      <c r="A280" s="34">
        <v>3287</v>
      </c>
      <c r="B280" s="27">
        <v>43535</v>
      </c>
    </row>
    <row r="281" spans="1:2">
      <c r="A281" s="38">
        <v>3288</v>
      </c>
      <c r="B281" s="27">
        <v>43535</v>
      </c>
    </row>
    <row r="282" spans="1:2">
      <c r="A282" s="33">
        <v>3289</v>
      </c>
      <c r="B282" s="27">
        <v>43535</v>
      </c>
    </row>
    <row r="283" spans="1:2">
      <c r="A283" s="40">
        <v>3293</v>
      </c>
      <c r="B283" s="27">
        <v>43535</v>
      </c>
    </row>
    <row r="284" spans="1:2">
      <c r="A284" s="33">
        <v>3295</v>
      </c>
      <c r="B284" s="27">
        <v>43535</v>
      </c>
    </row>
    <row r="285" spans="1:2">
      <c r="A285" s="29">
        <v>3297</v>
      </c>
      <c r="B285" s="27">
        <v>43535</v>
      </c>
    </row>
    <row r="286" spans="1:2">
      <c r="A286" s="26">
        <v>3298</v>
      </c>
      <c r="B286" s="27">
        <v>43535</v>
      </c>
    </row>
    <row r="287" spans="1:2">
      <c r="A287" s="28">
        <v>3299</v>
      </c>
      <c r="B287" s="27">
        <v>43535</v>
      </c>
    </row>
    <row r="288" spans="1:2">
      <c r="A288" s="30">
        <v>3302</v>
      </c>
      <c r="B288" s="27">
        <v>43535</v>
      </c>
    </row>
    <row r="289" spans="1:2">
      <c r="A289" s="31">
        <v>3303</v>
      </c>
      <c r="B289" s="27">
        <v>43535</v>
      </c>
    </row>
    <row r="290" spans="1:2">
      <c r="A290" s="26">
        <v>3304</v>
      </c>
      <c r="B290" s="27">
        <v>43535</v>
      </c>
    </row>
    <row r="291" spans="1:2">
      <c r="A291" s="34">
        <v>3305</v>
      </c>
      <c r="B291" s="27">
        <v>43535</v>
      </c>
    </row>
    <row r="292" spans="1:2">
      <c r="A292" s="28">
        <v>3306</v>
      </c>
      <c r="B292" s="27">
        <v>43535</v>
      </c>
    </row>
    <row r="293" spans="1:2">
      <c r="A293" s="29">
        <v>3307</v>
      </c>
      <c r="B293" s="27">
        <v>43535</v>
      </c>
    </row>
    <row r="294" spans="1:2">
      <c r="A294" s="32">
        <v>3309</v>
      </c>
      <c r="B294" s="27">
        <v>43535</v>
      </c>
    </row>
    <row r="295" spans="1:2">
      <c r="A295" s="28">
        <v>3310</v>
      </c>
      <c r="B295" s="27">
        <v>43535</v>
      </c>
    </row>
    <row r="296" spans="1:2">
      <c r="A296" s="29">
        <v>3311</v>
      </c>
      <c r="B296" s="27">
        <v>43535</v>
      </c>
    </row>
    <row r="297" spans="1:2">
      <c r="A297" s="35">
        <v>3312</v>
      </c>
      <c r="B297" s="27">
        <v>43535</v>
      </c>
    </row>
    <row r="298" spans="1:2">
      <c r="A298" s="33">
        <v>3313</v>
      </c>
      <c r="B298" s="27">
        <v>43535</v>
      </c>
    </row>
    <row r="299" spans="1:2">
      <c r="A299" s="30">
        <v>3314</v>
      </c>
      <c r="B299" s="27">
        <v>43535</v>
      </c>
    </row>
    <row r="300" spans="1:2">
      <c r="A300" s="31">
        <v>3315</v>
      </c>
      <c r="B300" s="27">
        <v>43535</v>
      </c>
    </row>
    <row r="301" spans="1:2">
      <c r="A301" s="26">
        <v>3316</v>
      </c>
      <c r="B301" s="27">
        <v>43535</v>
      </c>
    </row>
    <row r="302" spans="1:2">
      <c r="A302" s="34">
        <v>3317</v>
      </c>
      <c r="B302" s="27">
        <v>43535</v>
      </c>
    </row>
    <row r="303" spans="1:2">
      <c r="A303" s="28">
        <v>3318</v>
      </c>
      <c r="B303" s="27">
        <v>43535</v>
      </c>
    </row>
    <row r="304" spans="1:2">
      <c r="A304" s="30">
        <v>3319</v>
      </c>
      <c r="B304" s="27">
        <v>43535</v>
      </c>
    </row>
    <row r="305" spans="1:2">
      <c r="A305" s="31">
        <v>3320</v>
      </c>
      <c r="B305" s="27">
        <v>43535</v>
      </c>
    </row>
    <row r="306" spans="1:2">
      <c r="A306" s="26">
        <v>3321</v>
      </c>
      <c r="B306" s="27">
        <v>43535</v>
      </c>
    </row>
    <row r="307" spans="1:2">
      <c r="A307" s="28">
        <v>3323</v>
      </c>
      <c r="B307" s="27">
        <v>43535</v>
      </c>
    </row>
    <row r="308" spans="1:2">
      <c r="A308" s="30">
        <v>3324</v>
      </c>
      <c r="B308" s="27">
        <v>43535</v>
      </c>
    </row>
    <row r="309" spans="1:2">
      <c r="A309" s="34">
        <v>3325</v>
      </c>
      <c r="B309" s="27">
        <v>43535</v>
      </c>
    </row>
    <row r="310" spans="1:2">
      <c r="A310" s="31">
        <v>3326</v>
      </c>
      <c r="B310" s="27">
        <v>43535</v>
      </c>
    </row>
    <row r="311" spans="1:2">
      <c r="A311" s="33">
        <v>3327</v>
      </c>
      <c r="B311" s="27">
        <v>43535</v>
      </c>
    </row>
    <row r="312" spans="1:2">
      <c r="A312" s="30">
        <v>3328</v>
      </c>
      <c r="B312" s="27">
        <v>43535</v>
      </c>
    </row>
    <row r="313" spans="1:2">
      <c r="A313" s="34">
        <v>3330</v>
      </c>
      <c r="B313" s="27">
        <v>43535</v>
      </c>
    </row>
    <row r="314" spans="1:2">
      <c r="A314" s="31">
        <v>3331</v>
      </c>
      <c r="B314" s="27">
        <v>43535</v>
      </c>
    </row>
    <row r="315" spans="1:2">
      <c r="A315" s="33">
        <v>3332</v>
      </c>
      <c r="B315" s="27">
        <v>43535</v>
      </c>
    </row>
    <row r="316" spans="1:2">
      <c r="A316" s="30">
        <v>3333</v>
      </c>
      <c r="B316" s="27">
        <v>43535</v>
      </c>
    </row>
    <row r="317" spans="1:2">
      <c r="A317" s="31">
        <v>3334</v>
      </c>
      <c r="B317" s="27">
        <v>43535</v>
      </c>
    </row>
    <row r="318" spans="1:2">
      <c r="A318" s="33">
        <v>3336</v>
      </c>
      <c r="B318" s="27">
        <v>43535</v>
      </c>
    </row>
    <row r="319" spans="1:2">
      <c r="A319" s="26">
        <v>3337</v>
      </c>
      <c r="B319" s="27">
        <v>43535</v>
      </c>
    </row>
    <row r="320" spans="1:2">
      <c r="A320" s="28">
        <v>3338</v>
      </c>
      <c r="B320" s="27">
        <v>43535</v>
      </c>
    </row>
    <row r="321" spans="1:2">
      <c r="A321" s="29">
        <v>3251</v>
      </c>
      <c r="B321" s="27">
        <v>43529</v>
      </c>
    </row>
    <row r="322" spans="1:2">
      <c r="A322" s="33">
        <v>3252</v>
      </c>
      <c r="B322" s="27">
        <v>43529</v>
      </c>
    </row>
    <row r="323" spans="1:2">
      <c r="A323" s="29">
        <v>3253</v>
      </c>
      <c r="B323" s="27">
        <v>43529</v>
      </c>
    </row>
    <row r="324" spans="1:2">
      <c r="A324" s="26">
        <v>3254</v>
      </c>
      <c r="B324" s="27">
        <v>43529</v>
      </c>
    </row>
    <row r="325" spans="1:2">
      <c r="A325" s="28">
        <v>3255</v>
      </c>
      <c r="B325" s="27">
        <v>43529</v>
      </c>
    </row>
    <row r="326" spans="1:2">
      <c r="A326" s="30">
        <v>3256</v>
      </c>
      <c r="B326" s="27">
        <v>43529</v>
      </c>
    </row>
    <row r="327" spans="1:2">
      <c r="A327" s="31">
        <v>3258</v>
      </c>
      <c r="B327" s="27">
        <v>43529</v>
      </c>
    </row>
    <row r="328" spans="1:2">
      <c r="A328" s="26">
        <v>3259</v>
      </c>
      <c r="B328" s="27">
        <v>43529</v>
      </c>
    </row>
    <row r="329" spans="1:2">
      <c r="A329" s="28">
        <v>3260</v>
      </c>
      <c r="B329" s="27">
        <v>43529</v>
      </c>
    </row>
    <row r="330" spans="1:2">
      <c r="A330" s="26">
        <v>3261</v>
      </c>
      <c r="B330" s="27">
        <v>43529</v>
      </c>
    </row>
    <row r="331" spans="1:2">
      <c r="A331" s="34">
        <v>3262</v>
      </c>
      <c r="B331" s="27">
        <v>43529</v>
      </c>
    </row>
    <row r="332" spans="1:2">
      <c r="A332" s="28">
        <v>3263</v>
      </c>
      <c r="B332" s="27">
        <v>43529</v>
      </c>
    </row>
    <row r="333" spans="1:2">
      <c r="A333" s="29">
        <v>3264</v>
      </c>
      <c r="B333" s="27">
        <v>43529</v>
      </c>
    </row>
    <row r="334" spans="1:2">
      <c r="A334" s="33">
        <v>3265</v>
      </c>
      <c r="B334" s="27">
        <v>43529</v>
      </c>
    </row>
    <row r="335" spans="1:2">
      <c r="A335" s="29">
        <v>3266</v>
      </c>
      <c r="B335" s="27">
        <v>43529</v>
      </c>
    </row>
    <row r="336" spans="1:2">
      <c r="A336" s="26">
        <v>3267</v>
      </c>
      <c r="B336" s="27">
        <v>43529</v>
      </c>
    </row>
    <row r="337" spans="1:2">
      <c r="A337" s="34">
        <v>3268</v>
      </c>
      <c r="B337" s="27">
        <v>43529</v>
      </c>
    </row>
    <row r="338" spans="1:2">
      <c r="A338" s="28">
        <v>3269</v>
      </c>
      <c r="B338" s="27">
        <v>43529</v>
      </c>
    </row>
    <row r="339" spans="1:2">
      <c r="A339" s="29">
        <v>3270</v>
      </c>
      <c r="B339" s="27">
        <v>43529</v>
      </c>
    </row>
    <row r="340" spans="1:2">
      <c r="A340" s="26">
        <v>3271</v>
      </c>
      <c r="B340" s="27">
        <v>43529</v>
      </c>
    </row>
    <row r="341" spans="1:2">
      <c r="A341" s="31">
        <v>3272</v>
      </c>
      <c r="B341" s="27">
        <v>43529</v>
      </c>
    </row>
    <row r="342" spans="1:2">
      <c r="A342" s="26">
        <v>3273</v>
      </c>
      <c r="B342" s="27">
        <v>43529</v>
      </c>
    </row>
    <row r="343" spans="1:2">
      <c r="A343" s="34">
        <v>3274</v>
      </c>
      <c r="B343" s="27">
        <v>43529</v>
      </c>
    </row>
    <row r="344" spans="1:2">
      <c r="A344" s="28">
        <v>3275</v>
      </c>
      <c r="B344" s="27">
        <v>43529</v>
      </c>
    </row>
    <row r="345" spans="1:2">
      <c r="A345" s="29">
        <v>3276</v>
      </c>
      <c r="B345" s="27">
        <v>43529</v>
      </c>
    </row>
    <row r="346" spans="1:2">
      <c r="A346" s="33">
        <v>3277</v>
      </c>
      <c r="B346" s="27">
        <v>43529</v>
      </c>
    </row>
    <row r="347" spans="1:2">
      <c r="A347" s="40">
        <v>3278</v>
      </c>
      <c r="B347" s="27">
        <v>43529</v>
      </c>
    </row>
    <row r="348" spans="1:2">
      <c r="A348" s="26">
        <v>3279</v>
      </c>
      <c r="B348" s="27">
        <v>43529</v>
      </c>
    </row>
    <row r="349" spans="1:2">
      <c r="A349" s="34">
        <v>3280</v>
      </c>
      <c r="B349" s="27">
        <v>43529</v>
      </c>
    </row>
    <row r="350" spans="1:2">
      <c r="A350" s="28">
        <v>3281</v>
      </c>
      <c r="B350" s="27">
        <v>43529</v>
      </c>
    </row>
    <row r="351" spans="1:2">
      <c r="A351" s="29">
        <v>3282</v>
      </c>
      <c r="B351" s="27">
        <v>43529</v>
      </c>
    </row>
    <row r="352" spans="1:2">
      <c r="A352" s="26">
        <v>3283</v>
      </c>
      <c r="B352" s="27">
        <v>43529</v>
      </c>
    </row>
    <row r="353" spans="1:2">
      <c r="A353" s="28">
        <v>3284</v>
      </c>
      <c r="B353" s="27">
        <v>43529</v>
      </c>
    </row>
    <row r="354" spans="1:2">
      <c r="A354" s="29">
        <v>3285</v>
      </c>
      <c r="B354" s="27">
        <v>43529</v>
      </c>
    </row>
    <row r="355" spans="1:2">
      <c r="A355" s="43">
        <v>3339</v>
      </c>
      <c r="B355" s="27">
        <v>43529</v>
      </c>
    </row>
    <row r="356" spans="1:2">
      <c r="A356" s="7">
        <v>3239</v>
      </c>
      <c r="B356" s="44">
        <v>43525</v>
      </c>
    </row>
    <row r="357" spans="1:2">
      <c r="A357" s="7">
        <v>3240</v>
      </c>
      <c r="B357" s="44">
        <v>43525</v>
      </c>
    </row>
    <row r="358" spans="1:2">
      <c r="A358" s="7">
        <v>3241</v>
      </c>
      <c r="B358" s="44">
        <v>43525</v>
      </c>
    </row>
    <row r="359" spans="1:2">
      <c r="A359" s="7">
        <v>3242</v>
      </c>
      <c r="B359" s="44">
        <v>43525</v>
      </c>
    </row>
    <row r="360" spans="1:2">
      <c r="A360" s="45">
        <v>3243</v>
      </c>
      <c r="B360" s="44">
        <v>43525</v>
      </c>
    </row>
    <row r="361" spans="1:2">
      <c r="A361" s="7">
        <v>3244</v>
      </c>
      <c r="B361" s="44">
        <v>43525</v>
      </c>
    </row>
    <row r="362" spans="1:2">
      <c r="A362" s="7">
        <v>3245</v>
      </c>
      <c r="B362" s="44">
        <v>43525</v>
      </c>
    </row>
    <row r="363" spans="1:2">
      <c r="A363" s="7">
        <v>3246</v>
      </c>
      <c r="B363" s="44">
        <v>43525</v>
      </c>
    </row>
    <row r="364" spans="1:2">
      <c r="A364" s="7">
        <v>3247</v>
      </c>
      <c r="B364" s="44">
        <v>43525</v>
      </c>
    </row>
    <row r="365" spans="1:2">
      <c r="A365" s="7">
        <v>3248</v>
      </c>
      <c r="B365" s="44">
        <v>43525</v>
      </c>
    </row>
    <row r="366" spans="1:2">
      <c r="A366" s="45">
        <v>3249</v>
      </c>
      <c r="B366" s="44">
        <v>43525</v>
      </c>
    </row>
    <row r="367" spans="1:2">
      <c r="A367" s="45">
        <v>3250</v>
      </c>
      <c r="B367" s="44">
        <v>43525</v>
      </c>
    </row>
    <row r="368" spans="1:2">
      <c r="A368" s="46">
        <v>3192</v>
      </c>
      <c r="B368" s="44">
        <v>43522</v>
      </c>
    </row>
    <row r="369" spans="1:2">
      <c r="A369" s="7">
        <v>3195</v>
      </c>
      <c r="B369" s="44">
        <v>43522</v>
      </c>
    </row>
    <row r="370" spans="1:2">
      <c r="A370" s="7">
        <v>3196</v>
      </c>
      <c r="B370" s="44">
        <v>43522</v>
      </c>
    </row>
    <row r="371" spans="1:2">
      <c r="A371" s="7">
        <v>3197</v>
      </c>
      <c r="B371" s="44">
        <v>43522</v>
      </c>
    </row>
    <row r="372" spans="1:2">
      <c r="A372" s="7">
        <v>3198</v>
      </c>
      <c r="B372" s="44">
        <v>43522</v>
      </c>
    </row>
    <row r="373" spans="1:2">
      <c r="A373" s="7">
        <v>3199</v>
      </c>
      <c r="B373" s="44">
        <v>43522</v>
      </c>
    </row>
    <row r="374" spans="1:2">
      <c r="A374" s="45">
        <v>3200</v>
      </c>
      <c r="B374" s="44">
        <v>43522</v>
      </c>
    </row>
    <row r="375" spans="1:2">
      <c r="A375" s="7">
        <v>3201</v>
      </c>
      <c r="B375" s="44">
        <v>43522</v>
      </c>
    </row>
    <row r="376" spans="1:2">
      <c r="A376" s="7">
        <v>3202</v>
      </c>
      <c r="B376" s="44">
        <v>43522</v>
      </c>
    </row>
    <row r="377" spans="1:2">
      <c r="A377" s="7">
        <v>3203</v>
      </c>
      <c r="B377" s="44">
        <v>43522</v>
      </c>
    </row>
    <row r="378" spans="1:2">
      <c r="A378" s="7">
        <v>3204</v>
      </c>
      <c r="B378" s="44">
        <v>43522</v>
      </c>
    </row>
    <row r="379" spans="1:2">
      <c r="A379" s="7">
        <v>3205</v>
      </c>
      <c r="B379" s="44">
        <v>43522</v>
      </c>
    </row>
    <row r="380" spans="1:2">
      <c r="A380" s="45">
        <v>3206</v>
      </c>
      <c r="B380" s="44">
        <v>43522</v>
      </c>
    </row>
    <row r="381" spans="1:2">
      <c r="A381" s="7">
        <v>3207</v>
      </c>
      <c r="B381" s="44">
        <v>43522</v>
      </c>
    </row>
    <row r="382" spans="1:2">
      <c r="A382" s="45">
        <v>3208</v>
      </c>
      <c r="B382" s="44">
        <v>43522</v>
      </c>
    </row>
    <row r="383" spans="1:2">
      <c r="A383" s="7">
        <v>3209</v>
      </c>
      <c r="B383" s="44">
        <v>43522</v>
      </c>
    </row>
    <row r="384" spans="1:2">
      <c r="A384" s="7">
        <v>3210</v>
      </c>
      <c r="B384" s="44">
        <v>43522</v>
      </c>
    </row>
    <row r="385" spans="1:2">
      <c r="A385" s="7">
        <v>3211</v>
      </c>
      <c r="B385" s="44">
        <v>43522</v>
      </c>
    </row>
    <row r="386" spans="1:2">
      <c r="A386" s="7">
        <v>3212</v>
      </c>
      <c r="B386" s="44">
        <v>43522</v>
      </c>
    </row>
    <row r="387" spans="1:2">
      <c r="A387" s="7">
        <v>3213</v>
      </c>
      <c r="B387" s="44">
        <v>43522</v>
      </c>
    </row>
    <row r="388" spans="1:2">
      <c r="A388" s="7">
        <v>3214</v>
      </c>
      <c r="B388" s="44">
        <v>43522</v>
      </c>
    </row>
    <row r="389" spans="1:2">
      <c r="A389" s="7">
        <v>3215</v>
      </c>
      <c r="B389" s="44">
        <v>43522</v>
      </c>
    </row>
    <row r="390" spans="1:2">
      <c r="A390" s="45">
        <v>3216</v>
      </c>
      <c r="B390" s="44">
        <v>43522</v>
      </c>
    </row>
    <row r="391" spans="1:2">
      <c r="A391" s="45">
        <v>3217</v>
      </c>
      <c r="B391" s="44">
        <v>43522</v>
      </c>
    </row>
    <row r="392" spans="1:2">
      <c r="A392" s="7">
        <v>3218</v>
      </c>
      <c r="B392" s="44">
        <v>43522</v>
      </c>
    </row>
    <row r="393" spans="1:2">
      <c r="A393" s="7">
        <v>3219</v>
      </c>
      <c r="B393" s="44">
        <v>43522</v>
      </c>
    </row>
    <row r="394" spans="1:2">
      <c r="A394" s="7">
        <v>3220</v>
      </c>
      <c r="B394" s="44">
        <v>43522</v>
      </c>
    </row>
    <row r="395" spans="1:2">
      <c r="A395" s="7">
        <v>3221</v>
      </c>
      <c r="B395" s="44">
        <v>43522</v>
      </c>
    </row>
    <row r="396" spans="1:2">
      <c r="A396" s="7">
        <v>3222</v>
      </c>
      <c r="B396" s="44">
        <v>43522</v>
      </c>
    </row>
    <row r="397" spans="1:2">
      <c r="A397" s="7">
        <v>3223</v>
      </c>
      <c r="B397" s="44">
        <v>43522</v>
      </c>
    </row>
    <row r="398" spans="1:2">
      <c r="A398" s="45">
        <v>3224</v>
      </c>
      <c r="B398" s="44">
        <v>43522</v>
      </c>
    </row>
    <row r="399" spans="1:2">
      <c r="A399" s="7">
        <v>3225</v>
      </c>
      <c r="B399" s="44">
        <v>43522</v>
      </c>
    </row>
    <row r="400" spans="1:2">
      <c r="A400" s="7">
        <v>3226</v>
      </c>
      <c r="B400" s="44">
        <v>43522</v>
      </c>
    </row>
    <row r="401" spans="1:2">
      <c r="A401" s="7">
        <v>3227</v>
      </c>
      <c r="B401" s="44">
        <v>43522</v>
      </c>
    </row>
    <row r="402" spans="1:2">
      <c r="A402" s="7">
        <v>3228</v>
      </c>
      <c r="B402" s="44">
        <v>43522</v>
      </c>
    </row>
    <row r="403" spans="1:2">
      <c r="A403" s="7">
        <v>3229</v>
      </c>
      <c r="B403" s="44">
        <v>43522</v>
      </c>
    </row>
    <row r="404" spans="1:2">
      <c r="A404" s="7">
        <v>3230</v>
      </c>
      <c r="B404" s="44">
        <v>43522</v>
      </c>
    </row>
    <row r="405" spans="1:2">
      <c r="A405" s="7">
        <v>3231</v>
      </c>
      <c r="B405" s="44">
        <v>43522</v>
      </c>
    </row>
    <row r="406" spans="1:2">
      <c r="A406" s="7">
        <v>3232</v>
      </c>
      <c r="B406" s="44">
        <v>43522</v>
      </c>
    </row>
    <row r="407" spans="1:2">
      <c r="A407" s="7">
        <v>3233</v>
      </c>
      <c r="B407" s="44">
        <v>43522</v>
      </c>
    </row>
    <row r="408" spans="1:2">
      <c r="A408" s="7">
        <v>3234</v>
      </c>
      <c r="B408" s="44">
        <v>43522</v>
      </c>
    </row>
    <row r="409" spans="1:2">
      <c r="A409" s="7">
        <v>3235</v>
      </c>
      <c r="B409" s="44">
        <v>43522</v>
      </c>
    </row>
    <row r="410" spans="1:2">
      <c r="A410" s="7">
        <v>3236</v>
      </c>
      <c r="B410" s="44">
        <v>43522</v>
      </c>
    </row>
    <row r="411" spans="1:2">
      <c r="A411" s="7">
        <v>3237</v>
      </c>
      <c r="B411" s="44">
        <v>43522</v>
      </c>
    </row>
    <row r="412" spans="1:2">
      <c r="A412" s="7">
        <v>3238</v>
      </c>
      <c r="B412" s="44">
        <v>43522</v>
      </c>
    </row>
    <row r="413" spans="1:2">
      <c r="A413" s="46">
        <v>3175</v>
      </c>
      <c r="B413" s="44">
        <v>43518</v>
      </c>
    </row>
    <row r="414" spans="1:2">
      <c r="A414" s="46">
        <v>3176</v>
      </c>
      <c r="B414" s="44">
        <v>43518</v>
      </c>
    </row>
    <row r="415" spans="1:2">
      <c r="A415" s="46">
        <v>3177</v>
      </c>
      <c r="B415" s="44">
        <v>43518</v>
      </c>
    </row>
    <row r="416" spans="1:2">
      <c r="A416" s="46">
        <v>3178</v>
      </c>
      <c r="B416" s="44">
        <v>43518</v>
      </c>
    </row>
    <row r="417" spans="1:2">
      <c r="A417" s="46">
        <v>3179</v>
      </c>
      <c r="B417" s="44">
        <v>43518</v>
      </c>
    </row>
    <row r="418" spans="1:2">
      <c r="A418" s="46">
        <v>3180</v>
      </c>
      <c r="B418" s="44">
        <v>43518</v>
      </c>
    </row>
    <row r="419" spans="1:2">
      <c r="A419" s="46">
        <v>3181</v>
      </c>
      <c r="B419" s="44">
        <v>43518</v>
      </c>
    </row>
    <row r="420" spans="1:2">
      <c r="A420" s="47">
        <v>3182</v>
      </c>
      <c r="B420" s="44">
        <v>43518</v>
      </c>
    </row>
    <row r="421" spans="1:2">
      <c r="A421" s="47">
        <v>3183</v>
      </c>
      <c r="B421" s="44">
        <v>43518</v>
      </c>
    </row>
    <row r="422" spans="1:2">
      <c r="A422" s="46">
        <v>3184</v>
      </c>
      <c r="B422" s="44">
        <v>43518</v>
      </c>
    </row>
    <row r="423" spans="1:2">
      <c r="A423" s="47">
        <v>3185</v>
      </c>
      <c r="B423" s="44">
        <v>43518</v>
      </c>
    </row>
    <row r="424" spans="1:2">
      <c r="A424" s="46">
        <v>3186</v>
      </c>
      <c r="B424" s="44">
        <v>43518</v>
      </c>
    </row>
    <row r="425" spans="1:2">
      <c r="A425" s="47">
        <v>3187</v>
      </c>
      <c r="B425" s="44">
        <v>43518</v>
      </c>
    </row>
    <row r="426" spans="1:2">
      <c r="A426" s="46">
        <v>3188</v>
      </c>
      <c r="B426" s="44">
        <v>43518</v>
      </c>
    </row>
    <row r="427" spans="1:2">
      <c r="A427" s="46">
        <v>3189</v>
      </c>
      <c r="B427" s="44">
        <v>43518</v>
      </c>
    </row>
    <row r="428" spans="1:2">
      <c r="A428" s="46">
        <v>3190</v>
      </c>
      <c r="B428" s="44">
        <v>43518</v>
      </c>
    </row>
    <row r="429" spans="1:2">
      <c r="A429" s="47">
        <v>3191</v>
      </c>
      <c r="B429" s="44">
        <v>43518</v>
      </c>
    </row>
    <row r="430" spans="1:2">
      <c r="A430" s="46">
        <v>3142</v>
      </c>
      <c r="B430" s="44">
        <v>43515</v>
      </c>
    </row>
    <row r="431" spans="1:2">
      <c r="A431" s="46">
        <v>3143</v>
      </c>
      <c r="B431" s="44">
        <v>43515</v>
      </c>
    </row>
    <row r="432" spans="1:2">
      <c r="A432" s="46">
        <v>3144</v>
      </c>
      <c r="B432" s="44">
        <v>43515</v>
      </c>
    </row>
    <row r="433" spans="1:2">
      <c r="A433" s="46">
        <v>3145</v>
      </c>
      <c r="B433" s="44">
        <v>43515</v>
      </c>
    </row>
    <row r="434" spans="1:2">
      <c r="A434" s="46">
        <v>3146</v>
      </c>
      <c r="B434" s="44">
        <v>43515</v>
      </c>
    </row>
    <row r="435" spans="1:2">
      <c r="A435" s="46">
        <v>3147</v>
      </c>
      <c r="B435" s="44">
        <v>43515</v>
      </c>
    </row>
    <row r="436" spans="1:2">
      <c r="A436" s="46">
        <v>3148</v>
      </c>
      <c r="B436" s="44">
        <v>43515</v>
      </c>
    </row>
    <row r="437" spans="1:2">
      <c r="A437" s="46">
        <v>3149</v>
      </c>
      <c r="B437" s="44">
        <v>43515</v>
      </c>
    </row>
    <row r="438" spans="1:2">
      <c r="A438" s="46">
        <v>3150</v>
      </c>
      <c r="B438" s="44">
        <v>43515</v>
      </c>
    </row>
    <row r="439" spans="1:2">
      <c r="A439" s="46">
        <v>3151</v>
      </c>
      <c r="B439" s="44">
        <v>43515</v>
      </c>
    </row>
    <row r="440" spans="1:2">
      <c r="A440" s="46">
        <v>3152</v>
      </c>
      <c r="B440" s="44">
        <v>43515</v>
      </c>
    </row>
    <row r="441" spans="1:2">
      <c r="A441" s="46">
        <v>3153</v>
      </c>
      <c r="B441" s="44">
        <v>43515</v>
      </c>
    </row>
    <row r="442" spans="1:2">
      <c r="A442" s="46">
        <v>3154</v>
      </c>
      <c r="B442" s="44">
        <v>43515</v>
      </c>
    </row>
    <row r="443" spans="1:2">
      <c r="A443" s="46">
        <v>3155</v>
      </c>
      <c r="B443" s="44">
        <v>43515</v>
      </c>
    </row>
    <row r="444" spans="1:2">
      <c r="A444" s="46">
        <v>3156</v>
      </c>
      <c r="B444" s="44">
        <v>43515</v>
      </c>
    </row>
    <row r="445" spans="1:2">
      <c r="A445" s="46">
        <v>3157</v>
      </c>
      <c r="B445" s="44">
        <v>43515</v>
      </c>
    </row>
    <row r="446" spans="1:2">
      <c r="A446" s="46">
        <v>3158</v>
      </c>
      <c r="B446" s="44">
        <v>43515</v>
      </c>
    </row>
    <row r="447" spans="1:2">
      <c r="A447" s="46">
        <v>3159</v>
      </c>
      <c r="B447" s="44">
        <v>43515</v>
      </c>
    </row>
    <row r="448" spans="1:2">
      <c r="A448" s="46">
        <v>3160</v>
      </c>
      <c r="B448" s="44">
        <v>43515</v>
      </c>
    </row>
    <row r="449" spans="1:2">
      <c r="A449" s="46">
        <v>3161</v>
      </c>
      <c r="B449" s="44">
        <v>43515</v>
      </c>
    </row>
    <row r="450" spans="1:2">
      <c r="A450" s="46">
        <v>3162</v>
      </c>
      <c r="B450" s="44">
        <v>43515</v>
      </c>
    </row>
    <row r="451" spans="1:2">
      <c r="A451" s="46">
        <v>3163</v>
      </c>
      <c r="B451" s="44">
        <v>43515</v>
      </c>
    </row>
    <row r="452" spans="1:2">
      <c r="A452" s="46">
        <v>3164</v>
      </c>
      <c r="B452" s="44">
        <v>43515</v>
      </c>
    </row>
    <row r="453" spans="1:2">
      <c r="A453" s="46">
        <v>3165</v>
      </c>
      <c r="B453" s="44">
        <v>43515</v>
      </c>
    </row>
    <row r="454" spans="1:2">
      <c r="A454" s="46">
        <v>3166</v>
      </c>
      <c r="B454" s="44">
        <v>43515</v>
      </c>
    </row>
    <row r="455" spans="1:2">
      <c r="A455" s="46">
        <v>3167</v>
      </c>
      <c r="B455" s="44">
        <v>43515</v>
      </c>
    </row>
    <row r="456" spans="1:2">
      <c r="A456" s="46">
        <v>3168</v>
      </c>
      <c r="B456" s="44">
        <v>43515</v>
      </c>
    </row>
    <row r="457" spans="1:2">
      <c r="A457" s="46">
        <v>3169</v>
      </c>
      <c r="B457" s="44">
        <v>43515</v>
      </c>
    </row>
    <row r="458" spans="1:2">
      <c r="A458" s="46">
        <v>3170</v>
      </c>
      <c r="B458" s="44">
        <v>43515</v>
      </c>
    </row>
    <row r="459" spans="1:2">
      <c r="A459" s="46">
        <v>3171</v>
      </c>
      <c r="B459" s="44">
        <v>43515</v>
      </c>
    </row>
    <row r="460" spans="1:2">
      <c r="A460" s="47">
        <v>3172</v>
      </c>
      <c r="B460" s="44">
        <v>43515</v>
      </c>
    </row>
    <row r="461" spans="1:2">
      <c r="A461" s="47">
        <v>3173</v>
      </c>
      <c r="B461" s="44">
        <v>43515</v>
      </c>
    </row>
    <row r="462" spans="1:2">
      <c r="A462" s="47">
        <v>3174</v>
      </c>
      <c r="B462" s="44">
        <v>43515</v>
      </c>
    </row>
    <row r="463" spans="1:2">
      <c r="A463" s="46">
        <v>3072</v>
      </c>
      <c r="B463" s="44">
        <v>43511</v>
      </c>
    </row>
    <row r="464" spans="1:2">
      <c r="A464" s="47">
        <v>3073</v>
      </c>
      <c r="B464" s="44">
        <v>43511</v>
      </c>
    </row>
    <row r="465" spans="1:2">
      <c r="A465" s="46">
        <v>3074</v>
      </c>
      <c r="B465" s="44">
        <v>43511</v>
      </c>
    </row>
    <row r="466" spans="1:2">
      <c r="A466" s="46">
        <v>3075</v>
      </c>
      <c r="B466" s="44">
        <v>43511</v>
      </c>
    </row>
    <row r="467" spans="1:2">
      <c r="A467" s="47">
        <v>3076</v>
      </c>
      <c r="B467" s="44">
        <v>43511</v>
      </c>
    </row>
    <row r="468" spans="1:2">
      <c r="A468" s="46">
        <v>3077</v>
      </c>
      <c r="B468" s="44">
        <v>43511</v>
      </c>
    </row>
    <row r="469" spans="1:2">
      <c r="A469" s="46">
        <v>3078</v>
      </c>
      <c r="B469" s="44">
        <v>43511</v>
      </c>
    </row>
    <row r="470" spans="1:2">
      <c r="A470" s="46">
        <v>3079</v>
      </c>
      <c r="B470" s="44">
        <v>43511</v>
      </c>
    </row>
    <row r="471" spans="1:2">
      <c r="A471" s="46">
        <v>3082</v>
      </c>
      <c r="B471" s="44">
        <v>43511</v>
      </c>
    </row>
    <row r="472" spans="1:2">
      <c r="A472" s="46">
        <v>3083</v>
      </c>
      <c r="B472" s="44">
        <v>43511</v>
      </c>
    </row>
    <row r="473" spans="1:2">
      <c r="A473" s="46">
        <v>3084</v>
      </c>
      <c r="B473" s="44">
        <v>43511</v>
      </c>
    </row>
    <row r="474" spans="1:2">
      <c r="A474" s="46">
        <v>3085</v>
      </c>
      <c r="B474" s="44">
        <v>43511</v>
      </c>
    </row>
    <row r="475" spans="1:2">
      <c r="A475" s="46">
        <v>3086</v>
      </c>
      <c r="B475" s="44">
        <v>43511</v>
      </c>
    </row>
    <row r="476" spans="1:2">
      <c r="A476" s="46">
        <v>3087</v>
      </c>
      <c r="B476" s="44">
        <v>43511</v>
      </c>
    </row>
    <row r="477" spans="1:2">
      <c r="A477" s="46">
        <v>3088</v>
      </c>
      <c r="B477" s="44">
        <v>43511</v>
      </c>
    </row>
    <row r="478" spans="1:2">
      <c r="A478" s="46">
        <v>3089</v>
      </c>
      <c r="B478" s="44">
        <v>43511</v>
      </c>
    </row>
    <row r="479" spans="1:2">
      <c r="A479" s="46">
        <v>3090</v>
      </c>
      <c r="B479" s="44">
        <v>43511</v>
      </c>
    </row>
    <row r="480" spans="1:2">
      <c r="A480" s="46">
        <v>3091</v>
      </c>
      <c r="B480" s="44">
        <v>43511</v>
      </c>
    </row>
    <row r="481" spans="1:2">
      <c r="A481" s="46">
        <v>3092</v>
      </c>
      <c r="B481" s="44">
        <v>43511</v>
      </c>
    </row>
    <row r="482" spans="1:2">
      <c r="A482" s="46">
        <v>3093</v>
      </c>
      <c r="B482" s="44">
        <v>43511</v>
      </c>
    </row>
    <row r="483" spans="1:2">
      <c r="A483" s="46">
        <v>3094</v>
      </c>
      <c r="B483" s="44">
        <v>43511</v>
      </c>
    </row>
    <row r="484" spans="1:2">
      <c r="A484" s="46">
        <v>3095</v>
      </c>
      <c r="B484" s="44">
        <v>43511</v>
      </c>
    </row>
    <row r="485" spans="1:2">
      <c r="A485" s="46">
        <v>3096</v>
      </c>
      <c r="B485" s="44">
        <v>43511</v>
      </c>
    </row>
    <row r="486" spans="1:2">
      <c r="A486" s="47">
        <v>3097</v>
      </c>
      <c r="B486" s="44">
        <v>43511</v>
      </c>
    </row>
    <row r="487" spans="1:2">
      <c r="A487" s="46">
        <v>3193</v>
      </c>
      <c r="B487" s="44">
        <v>43511</v>
      </c>
    </row>
    <row r="488" spans="1:2">
      <c r="A488" s="46">
        <v>3049</v>
      </c>
      <c r="B488" s="44">
        <v>43509</v>
      </c>
    </row>
    <row r="489" spans="1:2">
      <c r="A489" s="46">
        <v>3050</v>
      </c>
      <c r="B489" s="44">
        <v>43509</v>
      </c>
    </row>
    <row r="490" spans="1:2">
      <c r="A490" s="46">
        <v>3051</v>
      </c>
      <c r="B490" s="44">
        <v>43509</v>
      </c>
    </row>
    <row r="491" spans="1:2">
      <c r="A491" s="46">
        <v>3052</v>
      </c>
      <c r="B491" s="44">
        <v>43509</v>
      </c>
    </row>
    <row r="492" spans="1:2">
      <c r="A492" s="46">
        <v>3053</v>
      </c>
      <c r="B492" s="44">
        <v>43509</v>
      </c>
    </row>
    <row r="493" spans="1:2">
      <c r="A493" s="46">
        <v>3054</v>
      </c>
      <c r="B493" s="44">
        <v>43509</v>
      </c>
    </row>
    <row r="494" spans="1:2">
      <c r="A494" s="46">
        <v>3056</v>
      </c>
      <c r="B494" s="44">
        <v>43509</v>
      </c>
    </row>
    <row r="495" spans="1:2">
      <c r="A495" s="47">
        <v>3057</v>
      </c>
      <c r="B495" s="44">
        <v>43509</v>
      </c>
    </row>
    <row r="496" spans="1:2">
      <c r="A496" s="46">
        <v>3058</v>
      </c>
      <c r="B496" s="44">
        <v>43509</v>
      </c>
    </row>
    <row r="497" spans="1:2">
      <c r="A497" s="46">
        <v>3059</v>
      </c>
      <c r="B497" s="44">
        <v>43509</v>
      </c>
    </row>
    <row r="498" spans="1:2">
      <c r="A498" s="46">
        <v>3060</v>
      </c>
      <c r="B498" s="44">
        <v>43509</v>
      </c>
    </row>
    <row r="499" spans="1:2">
      <c r="A499" s="46">
        <v>3061</v>
      </c>
      <c r="B499" s="44">
        <v>43509</v>
      </c>
    </row>
    <row r="500" spans="1:2">
      <c r="A500" s="47">
        <v>3062</v>
      </c>
      <c r="B500" s="44">
        <v>43509</v>
      </c>
    </row>
    <row r="501" spans="1:2">
      <c r="A501" s="46">
        <v>3063</v>
      </c>
      <c r="B501" s="44">
        <v>43509</v>
      </c>
    </row>
    <row r="502" spans="1:2">
      <c r="A502" s="46">
        <v>3064</v>
      </c>
      <c r="B502" s="44">
        <v>43509</v>
      </c>
    </row>
    <row r="503" spans="1:2">
      <c r="A503" s="46">
        <v>3065</v>
      </c>
      <c r="B503" s="44">
        <v>43509</v>
      </c>
    </row>
    <row r="504" spans="1:2">
      <c r="A504" s="46">
        <v>3066</v>
      </c>
      <c r="B504" s="44">
        <v>43509</v>
      </c>
    </row>
    <row r="505" spans="1:2">
      <c r="A505" s="47">
        <v>3067</v>
      </c>
      <c r="B505" s="44">
        <v>43509</v>
      </c>
    </row>
    <row r="506" spans="1:2">
      <c r="A506" s="46">
        <v>3068</v>
      </c>
      <c r="B506" s="44">
        <v>43509</v>
      </c>
    </row>
    <row r="507" spans="1:2">
      <c r="A507" s="47">
        <v>3069</v>
      </c>
      <c r="B507" s="44">
        <v>43509</v>
      </c>
    </row>
    <row r="508" spans="1:2">
      <c r="A508" s="46">
        <v>3070</v>
      </c>
      <c r="B508" s="44">
        <v>43509</v>
      </c>
    </row>
    <row r="509" spans="1:2">
      <c r="A509" s="46">
        <v>3071</v>
      </c>
      <c r="B509" s="44">
        <v>43509</v>
      </c>
    </row>
    <row r="510" spans="1:2">
      <c r="A510" s="46">
        <v>3080</v>
      </c>
      <c r="B510" s="44">
        <v>43509</v>
      </c>
    </row>
    <row r="511" spans="1:2">
      <c r="A511" s="47">
        <v>3081</v>
      </c>
      <c r="B511" s="44">
        <v>43509</v>
      </c>
    </row>
    <row r="512" spans="1:2">
      <c r="A512" s="46">
        <v>3022</v>
      </c>
      <c r="B512" s="44">
        <v>43504</v>
      </c>
    </row>
    <row r="513" spans="1:2">
      <c r="A513" s="46">
        <v>3023</v>
      </c>
      <c r="B513" s="44">
        <v>43504</v>
      </c>
    </row>
    <row r="514" spans="1:2">
      <c r="A514" s="47">
        <v>3024</v>
      </c>
      <c r="B514" s="44">
        <v>43504</v>
      </c>
    </row>
    <row r="515" spans="1:2">
      <c r="A515" s="46">
        <v>3025</v>
      </c>
      <c r="B515" s="44">
        <v>43504</v>
      </c>
    </row>
    <row r="516" spans="1:2">
      <c r="A516" s="47">
        <v>3026</v>
      </c>
      <c r="B516" s="44">
        <v>43504</v>
      </c>
    </row>
    <row r="517" spans="1:2">
      <c r="A517" s="46">
        <v>3027</v>
      </c>
      <c r="B517" s="44">
        <v>43504</v>
      </c>
    </row>
    <row r="518" spans="1:2">
      <c r="A518" s="46">
        <v>3028</v>
      </c>
      <c r="B518" s="44">
        <v>43504</v>
      </c>
    </row>
    <row r="519" spans="1:2">
      <c r="A519" s="46">
        <v>3029</v>
      </c>
      <c r="B519" s="44">
        <v>43504</v>
      </c>
    </row>
    <row r="520" spans="1:2">
      <c r="A520" s="46">
        <v>3030</v>
      </c>
      <c r="B520" s="44">
        <v>43504</v>
      </c>
    </row>
    <row r="521" spans="1:2">
      <c r="A521" s="47">
        <v>3031</v>
      </c>
      <c r="B521" s="44">
        <v>43504</v>
      </c>
    </row>
    <row r="522" spans="1:2">
      <c r="A522" s="46">
        <v>3041</v>
      </c>
      <c r="B522" s="44">
        <v>43504</v>
      </c>
    </row>
    <row r="523" spans="1:2">
      <c r="A523" s="46">
        <v>3042</v>
      </c>
      <c r="B523" s="44">
        <v>43504</v>
      </c>
    </row>
    <row r="524" spans="1:2">
      <c r="A524" s="46">
        <v>3043</v>
      </c>
      <c r="B524" s="44">
        <v>43504</v>
      </c>
    </row>
    <row r="525" spans="1:2">
      <c r="A525" s="46">
        <v>3044</v>
      </c>
      <c r="B525" s="44">
        <v>43504</v>
      </c>
    </row>
    <row r="526" spans="1:2">
      <c r="A526" s="47">
        <v>3045</v>
      </c>
      <c r="B526" s="44">
        <v>43504</v>
      </c>
    </row>
    <row r="527" spans="1:2">
      <c r="A527" s="7">
        <v>3194</v>
      </c>
      <c r="B527" s="44">
        <v>43502</v>
      </c>
    </row>
    <row r="528" spans="1:2">
      <c r="A528" s="47">
        <v>3019</v>
      </c>
      <c r="B528" s="44">
        <v>43501</v>
      </c>
    </row>
    <row r="529" spans="1:2">
      <c r="A529" s="46">
        <v>3020</v>
      </c>
      <c r="B529" s="44">
        <v>43501</v>
      </c>
    </row>
    <row r="530" spans="1:2">
      <c r="A530" s="47">
        <v>3021</v>
      </c>
      <c r="B530" s="44">
        <v>43501</v>
      </c>
    </row>
    <row r="531" spans="1:2">
      <c r="A531" s="46">
        <v>3032</v>
      </c>
      <c r="B531" s="44">
        <v>43501</v>
      </c>
    </row>
    <row r="532" spans="1:2">
      <c r="A532" s="47">
        <v>3033</v>
      </c>
      <c r="B532" s="44">
        <v>43501</v>
      </c>
    </row>
    <row r="533" spans="1:2">
      <c r="A533" s="46">
        <v>3034</v>
      </c>
      <c r="B533" s="44">
        <v>43501</v>
      </c>
    </row>
    <row r="534" spans="1:2">
      <c r="A534" s="46">
        <v>3035</v>
      </c>
      <c r="B534" s="44">
        <v>43501</v>
      </c>
    </row>
    <row r="535" spans="1:2">
      <c r="A535" s="46">
        <v>3036</v>
      </c>
      <c r="B535" s="44">
        <v>43501</v>
      </c>
    </row>
    <row r="536" spans="1:2">
      <c r="A536" s="46">
        <v>3037</v>
      </c>
      <c r="B536" s="44">
        <v>43501</v>
      </c>
    </row>
    <row r="537" spans="1:2">
      <c r="A537" s="46">
        <v>3038</v>
      </c>
      <c r="B537" s="44">
        <v>43501</v>
      </c>
    </row>
    <row r="538" spans="1:2">
      <c r="A538" s="46">
        <v>3039</v>
      </c>
      <c r="B538" s="44">
        <v>43501</v>
      </c>
    </row>
    <row r="539" spans="1:2">
      <c r="A539" s="46">
        <v>3040</v>
      </c>
      <c r="B539" s="44">
        <v>43501</v>
      </c>
    </row>
    <row r="540" spans="1:2">
      <c r="A540" s="46">
        <v>2999</v>
      </c>
      <c r="B540" s="44">
        <v>43497</v>
      </c>
    </row>
    <row r="541" spans="1:2">
      <c r="A541" s="46">
        <v>3000</v>
      </c>
      <c r="B541" s="44">
        <v>43497</v>
      </c>
    </row>
    <row r="542" spans="1:2">
      <c r="A542" s="47">
        <v>3001</v>
      </c>
      <c r="B542" s="44">
        <v>43497</v>
      </c>
    </row>
    <row r="543" spans="1:2">
      <c r="A543" s="47">
        <v>3002</v>
      </c>
      <c r="B543" s="44">
        <v>43497</v>
      </c>
    </row>
    <row r="544" spans="1:2">
      <c r="A544" s="47">
        <v>3003</v>
      </c>
      <c r="B544" s="44">
        <v>43497</v>
      </c>
    </row>
    <row r="545" spans="1:2">
      <c r="A545" s="47">
        <v>3004</v>
      </c>
      <c r="B545" s="44">
        <v>43497</v>
      </c>
    </row>
    <row r="546" spans="1:2">
      <c r="A546" s="46">
        <v>3005</v>
      </c>
      <c r="B546" s="44">
        <v>43497</v>
      </c>
    </row>
    <row r="547" spans="1:2">
      <c r="A547" s="46">
        <v>3006</v>
      </c>
      <c r="B547" s="44">
        <v>43497</v>
      </c>
    </row>
    <row r="548" spans="1:2">
      <c r="A548" s="46">
        <v>3007</v>
      </c>
      <c r="B548" s="44">
        <v>43497</v>
      </c>
    </row>
    <row r="549" spans="1:2">
      <c r="A549" s="46">
        <v>3008</v>
      </c>
      <c r="B549" s="44">
        <v>43497</v>
      </c>
    </row>
    <row r="550" spans="1:2">
      <c r="A550" s="47">
        <v>3009</v>
      </c>
      <c r="B550" s="44">
        <v>43497</v>
      </c>
    </row>
    <row r="551" spans="1:2">
      <c r="A551" s="46">
        <v>3010</v>
      </c>
      <c r="B551" s="44">
        <v>43497</v>
      </c>
    </row>
    <row r="552" spans="1:2">
      <c r="A552" s="46">
        <v>3011</v>
      </c>
      <c r="B552" s="44">
        <v>43497</v>
      </c>
    </row>
    <row r="553" spans="1:2">
      <c r="A553" s="46">
        <v>3012</v>
      </c>
      <c r="B553" s="44">
        <v>43497</v>
      </c>
    </row>
    <row r="554" spans="1:2">
      <c r="A554" s="46">
        <v>3013</v>
      </c>
      <c r="B554" s="44">
        <v>43497</v>
      </c>
    </row>
    <row r="555" spans="1:2">
      <c r="A555" s="46">
        <v>3014</v>
      </c>
      <c r="B555" s="44">
        <v>43497</v>
      </c>
    </row>
    <row r="556" spans="1:2">
      <c r="A556" s="46">
        <v>3015</v>
      </c>
      <c r="B556" s="44">
        <v>43497</v>
      </c>
    </row>
    <row r="557" spans="1:2">
      <c r="A557" s="46">
        <v>3016</v>
      </c>
      <c r="B557" s="44">
        <v>43497</v>
      </c>
    </row>
    <row r="558" spans="1:2">
      <c r="A558" s="47">
        <v>3017</v>
      </c>
      <c r="B558" s="44">
        <v>43497</v>
      </c>
    </row>
    <row r="559" spans="1:2">
      <c r="A559" s="46">
        <v>3018</v>
      </c>
      <c r="B559" s="44">
        <v>43497</v>
      </c>
    </row>
    <row r="560" spans="1:2">
      <c r="A560" s="46">
        <v>3137</v>
      </c>
      <c r="B560" s="44">
        <v>43494</v>
      </c>
    </row>
    <row r="561" spans="1:2">
      <c r="A561" s="46">
        <v>3138</v>
      </c>
      <c r="B561" s="44">
        <v>43494</v>
      </c>
    </row>
    <row r="562" spans="1:2">
      <c r="A562" s="46">
        <v>3139</v>
      </c>
      <c r="B562" s="44">
        <v>43494</v>
      </c>
    </row>
    <row r="563" spans="1:2">
      <c r="A563" s="46">
        <v>3140</v>
      </c>
      <c r="B563" s="44">
        <v>43494</v>
      </c>
    </row>
    <row r="564" spans="1:2">
      <c r="A564" s="46">
        <v>3141</v>
      </c>
      <c r="B564" s="44">
        <v>43494</v>
      </c>
    </row>
    <row r="565" spans="1:2">
      <c r="A565" s="46">
        <v>3136</v>
      </c>
      <c r="B565" s="44">
        <v>43492</v>
      </c>
    </row>
    <row r="566" spans="1:2">
      <c r="A566" s="46">
        <v>3128</v>
      </c>
      <c r="B566" s="44">
        <v>43490</v>
      </c>
    </row>
    <row r="567" spans="1:2">
      <c r="A567" s="46">
        <v>3129</v>
      </c>
      <c r="B567" s="44">
        <v>43490</v>
      </c>
    </row>
    <row r="568" spans="1:2">
      <c r="A568" s="46">
        <v>3130</v>
      </c>
      <c r="B568" s="44">
        <v>43490</v>
      </c>
    </row>
    <row r="569" spans="1:2">
      <c r="A569" s="46">
        <v>3131</v>
      </c>
      <c r="B569" s="44">
        <v>43490</v>
      </c>
    </row>
    <row r="570" spans="1:2">
      <c r="A570" s="46">
        <v>3132</v>
      </c>
      <c r="B570" s="44">
        <v>43490</v>
      </c>
    </row>
    <row r="571" spans="1:2">
      <c r="A571" s="46">
        <v>3133</v>
      </c>
      <c r="B571" s="44">
        <v>43490</v>
      </c>
    </row>
    <row r="572" spans="1:2">
      <c r="A572" s="46">
        <v>3134</v>
      </c>
      <c r="B572" s="44">
        <v>43490</v>
      </c>
    </row>
    <row r="573" spans="1:2">
      <c r="A573" s="46">
        <v>3135</v>
      </c>
      <c r="B573" s="44">
        <v>43490</v>
      </c>
    </row>
    <row r="574" spans="1:2">
      <c r="A574" s="47">
        <v>3111</v>
      </c>
      <c r="B574" s="44">
        <v>43488</v>
      </c>
    </row>
    <row r="575" spans="1:2">
      <c r="A575" s="46">
        <v>3112</v>
      </c>
      <c r="B575" s="44">
        <v>43488</v>
      </c>
    </row>
    <row r="576" spans="1:2">
      <c r="A576" s="46">
        <v>3113</v>
      </c>
      <c r="B576" s="44">
        <v>43488</v>
      </c>
    </row>
    <row r="577" spans="1:2">
      <c r="A577" s="46">
        <v>3114</v>
      </c>
      <c r="B577" s="44">
        <v>43488</v>
      </c>
    </row>
    <row r="578" spans="1:2">
      <c r="A578" s="47">
        <v>3115</v>
      </c>
      <c r="B578" s="44">
        <v>43488</v>
      </c>
    </row>
    <row r="579" spans="1:2">
      <c r="A579" s="47">
        <v>3116</v>
      </c>
      <c r="B579" s="44">
        <v>43488</v>
      </c>
    </row>
    <row r="580" spans="1:2">
      <c r="A580" s="47">
        <v>3117</v>
      </c>
      <c r="B580" s="44">
        <v>43488</v>
      </c>
    </row>
    <row r="581" spans="1:2">
      <c r="A581" s="46">
        <v>3118</v>
      </c>
      <c r="B581" s="44">
        <v>43488</v>
      </c>
    </row>
    <row r="582" spans="1:2">
      <c r="A582" s="46">
        <v>3119</v>
      </c>
      <c r="B582" s="44">
        <v>43488</v>
      </c>
    </row>
    <row r="583" spans="1:2">
      <c r="A583" s="46">
        <v>3120</v>
      </c>
      <c r="B583" s="44">
        <v>43488</v>
      </c>
    </row>
    <row r="584" spans="1:2">
      <c r="A584" s="46">
        <v>3121</v>
      </c>
      <c r="B584" s="44">
        <v>43488</v>
      </c>
    </row>
    <row r="585" spans="1:2">
      <c r="A585" s="46">
        <v>3122</v>
      </c>
      <c r="B585" s="44">
        <v>43488</v>
      </c>
    </row>
    <row r="586" spans="1:2">
      <c r="A586" s="46">
        <v>3123</v>
      </c>
      <c r="B586" s="44">
        <v>43488</v>
      </c>
    </row>
    <row r="587" spans="1:2">
      <c r="A587" s="46">
        <v>3124</v>
      </c>
      <c r="B587" s="44">
        <v>43488</v>
      </c>
    </row>
    <row r="588" spans="1:2">
      <c r="A588" s="46">
        <v>3125</v>
      </c>
      <c r="B588" s="44">
        <v>43488</v>
      </c>
    </row>
    <row r="589" spans="1:2">
      <c r="A589" s="46">
        <v>3126</v>
      </c>
      <c r="B589" s="44">
        <v>43488</v>
      </c>
    </row>
    <row r="590" spans="1:2">
      <c r="A590" s="46">
        <v>3127</v>
      </c>
      <c r="B590" s="44">
        <v>43488</v>
      </c>
    </row>
    <row r="591" spans="1:2">
      <c r="A591" s="46">
        <v>3104</v>
      </c>
      <c r="B591" s="44">
        <v>43482</v>
      </c>
    </row>
    <row r="592" spans="1:2">
      <c r="A592" s="46">
        <v>3105</v>
      </c>
      <c r="B592" s="44">
        <v>43482</v>
      </c>
    </row>
    <row r="593" spans="1:2">
      <c r="A593" s="46">
        <v>3106</v>
      </c>
      <c r="B593" s="44">
        <v>43482</v>
      </c>
    </row>
    <row r="594" spans="1:2">
      <c r="A594" s="46">
        <v>3107</v>
      </c>
      <c r="B594" s="44">
        <v>43482</v>
      </c>
    </row>
    <row r="595" spans="1:2">
      <c r="A595" s="46">
        <v>3108</v>
      </c>
      <c r="B595" s="44">
        <v>43482</v>
      </c>
    </row>
    <row r="596" spans="1:2">
      <c r="A596" s="46">
        <v>3109</v>
      </c>
      <c r="B596" s="44">
        <v>43482</v>
      </c>
    </row>
    <row r="597" spans="1:2">
      <c r="A597" s="46">
        <v>3110</v>
      </c>
      <c r="B597" s="44">
        <v>43482</v>
      </c>
    </row>
    <row r="598" spans="1:2">
      <c r="A598" s="46">
        <v>3103</v>
      </c>
      <c r="B598" s="44">
        <v>43481</v>
      </c>
    </row>
    <row r="599" spans="1:2">
      <c r="A599" s="46">
        <v>3098</v>
      </c>
      <c r="B599" s="44">
        <v>43476</v>
      </c>
    </row>
    <row r="600" spans="1:2">
      <c r="A600" s="46">
        <v>3099</v>
      </c>
      <c r="B600" s="44">
        <v>43476</v>
      </c>
    </row>
    <row r="601" spans="1:2">
      <c r="A601" s="46">
        <v>3100</v>
      </c>
      <c r="B601" s="44">
        <v>43476</v>
      </c>
    </row>
    <row r="602" spans="1:2">
      <c r="A602" s="46">
        <v>3101</v>
      </c>
      <c r="B602" s="44">
        <v>43476</v>
      </c>
    </row>
    <row r="603" spans="1:2">
      <c r="A603" s="46">
        <v>3102</v>
      </c>
      <c r="B603" s="44">
        <v>43476</v>
      </c>
    </row>
    <row r="604" spans="1:2">
      <c r="A604">
        <v>2692</v>
      </c>
      <c r="B604" s="23">
        <v>43453</v>
      </c>
    </row>
    <row r="605" spans="1:2">
      <c r="A605">
        <v>2693</v>
      </c>
      <c r="B605" s="23">
        <v>43453</v>
      </c>
    </row>
    <row r="606" spans="1:2">
      <c r="A606">
        <v>2694</v>
      </c>
      <c r="B606" s="23">
        <v>43453</v>
      </c>
    </row>
    <row r="607" spans="1:2">
      <c r="A607">
        <v>2696</v>
      </c>
      <c r="B607" s="23">
        <v>43453</v>
      </c>
    </row>
    <row r="608" spans="1:2">
      <c r="A608">
        <v>2747</v>
      </c>
      <c r="B608" s="23">
        <v>43452</v>
      </c>
    </row>
    <row r="609" spans="1:2">
      <c r="A609">
        <v>2749</v>
      </c>
      <c r="B609" s="23">
        <v>43452</v>
      </c>
    </row>
    <row r="610" spans="1:2">
      <c r="A610">
        <v>2767</v>
      </c>
      <c r="B610" s="23">
        <v>43452</v>
      </c>
    </row>
    <row r="611" spans="1:2">
      <c r="A611">
        <v>2768</v>
      </c>
      <c r="B611" s="23">
        <v>43452</v>
      </c>
    </row>
    <row r="612" spans="1:2">
      <c r="A612">
        <v>2773</v>
      </c>
      <c r="B612" s="23">
        <v>43452</v>
      </c>
    </row>
    <row r="613" spans="1:2">
      <c r="A613">
        <v>2780</v>
      </c>
      <c r="B613" s="23">
        <v>43452</v>
      </c>
    </row>
    <row r="614" spans="1:2">
      <c r="A614">
        <v>2616</v>
      </c>
      <c r="B614" s="23">
        <v>43448</v>
      </c>
    </row>
    <row r="615" spans="1:2">
      <c r="A615">
        <v>2626</v>
      </c>
      <c r="B615" s="23">
        <v>43448</v>
      </c>
    </row>
    <row r="616" spans="1:2">
      <c r="A616">
        <v>2627</v>
      </c>
      <c r="B616" s="23">
        <v>43448</v>
      </c>
    </row>
    <row r="617" spans="1:2">
      <c r="A617">
        <v>2628</v>
      </c>
      <c r="B617" s="23">
        <v>43448</v>
      </c>
    </row>
    <row r="618" spans="1:2">
      <c r="A618">
        <v>2634</v>
      </c>
      <c r="B618" s="23">
        <v>43448</v>
      </c>
    </row>
    <row r="619" spans="1:2">
      <c r="A619">
        <v>2646</v>
      </c>
      <c r="B619" s="23">
        <v>43448</v>
      </c>
    </row>
    <row r="620" spans="1:2">
      <c r="A620">
        <v>2647</v>
      </c>
      <c r="B620" s="23">
        <v>43448</v>
      </c>
    </row>
    <row r="621" spans="1:2">
      <c r="A621">
        <v>2648</v>
      </c>
      <c r="B621" s="23">
        <v>43448</v>
      </c>
    </row>
    <row r="622" spans="1:2">
      <c r="A622">
        <v>2649</v>
      </c>
      <c r="B622" s="23">
        <v>43448</v>
      </c>
    </row>
    <row r="623" spans="1:2">
      <c r="A623">
        <v>2651</v>
      </c>
      <c r="B623" s="23">
        <v>43448</v>
      </c>
    </row>
    <row r="624" spans="1:2">
      <c r="A624">
        <v>2653</v>
      </c>
      <c r="B624" s="23">
        <v>43448</v>
      </c>
    </row>
    <row r="625" spans="1:2">
      <c r="A625">
        <v>2657</v>
      </c>
      <c r="B625" s="23">
        <v>43448</v>
      </c>
    </row>
    <row r="626" spans="1:2">
      <c r="A626">
        <v>2667</v>
      </c>
      <c r="B626" s="23">
        <v>43448</v>
      </c>
    </row>
    <row r="627" spans="1:2">
      <c r="A627">
        <v>2668</v>
      </c>
      <c r="B627" s="23">
        <v>43448</v>
      </c>
    </row>
    <row r="628" spans="1:2">
      <c r="A628">
        <v>2674</v>
      </c>
      <c r="B628" s="23">
        <v>43448</v>
      </c>
    </row>
    <row r="629" spans="1:2">
      <c r="A629">
        <v>2677</v>
      </c>
      <c r="B629" s="23">
        <v>43448</v>
      </c>
    </row>
    <row r="630" spans="1:2">
      <c r="A630">
        <v>2678</v>
      </c>
      <c r="B630" s="23">
        <v>43448</v>
      </c>
    </row>
    <row r="631" spans="1:2">
      <c r="A631">
        <v>2679</v>
      </c>
      <c r="B631" s="23">
        <v>43448</v>
      </c>
    </row>
    <row r="632" spans="1:2">
      <c r="A632">
        <v>2682</v>
      </c>
      <c r="B632" s="23">
        <v>43448</v>
      </c>
    </row>
    <row r="633" spans="1:2">
      <c r="A633">
        <v>2683</v>
      </c>
      <c r="B633" s="23">
        <v>43448</v>
      </c>
    </row>
    <row r="634" spans="1:2">
      <c r="A634">
        <v>2684</v>
      </c>
      <c r="B634" s="23">
        <v>43448</v>
      </c>
    </row>
    <row r="635" spans="1:2">
      <c r="A635">
        <v>2686</v>
      </c>
      <c r="B635" s="23">
        <v>43448</v>
      </c>
    </row>
    <row r="636" spans="1:2">
      <c r="A636">
        <v>2746</v>
      </c>
      <c r="B636" s="23">
        <v>43448</v>
      </c>
    </row>
    <row r="637" spans="1:2">
      <c r="A637">
        <v>2774</v>
      </c>
      <c r="B637" s="23">
        <v>43448</v>
      </c>
    </row>
    <row r="638" spans="1:2">
      <c r="A638">
        <v>2782</v>
      </c>
      <c r="B638" s="23">
        <v>43448</v>
      </c>
    </row>
    <row r="639" spans="1:2">
      <c r="A639">
        <v>2570</v>
      </c>
      <c r="B639" s="23">
        <v>43447</v>
      </c>
    </row>
    <row r="640" spans="1:2">
      <c r="A640">
        <v>2571</v>
      </c>
      <c r="B640" s="23">
        <v>43447</v>
      </c>
    </row>
    <row r="641" spans="1:2">
      <c r="A641">
        <v>2576</v>
      </c>
      <c r="B641" s="23">
        <v>43447</v>
      </c>
    </row>
    <row r="642" spans="1:2">
      <c r="A642">
        <v>2583</v>
      </c>
      <c r="B642" s="23">
        <v>43447</v>
      </c>
    </row>
    <row r="643" spans="1:2">
      <c r="A643">
        <v>2588</v>
      </c>
      <c r="B643" s="23">
        <v>43447</v>
      </c>
    </row>
    <row r="644" spans="1:2">
      <c r="A644">
        <v>2594</v>
      </c>
      <c r="B644" s="23">
        <v>43447</v>
      </c>
    </row>
    <row r="645" spans="1:2">
      <c r="A645">
        <v>2597</v>
      </c>
      <c r="B645" s="23">
        <v>43447</v>
      </c>
    </row>
    <row r="646" spans="1:2">
      <c r="A646">
        <v>2611</v>
      </c>
      <c r="B646" s="23">
        <v>43447</v>
      </c>
    </row>
    <row r="647" spans="1:2">
      <c r="A647">
        <v>2614</v>
      </c>
      <c r="B647" s="23">
        <v>43447</v>
      </c>
    </row>
    <row r="648" spans="1:2">
      <c r="A648">
        <v>2620</v>
      </c>
      <c r="B648" s="23">
        <v>43447</v>
      </c>
    </row>
    <row r="649" spans="1:2">
      <c r="A649">
        <v>2625</v>
      </c>
      <c r="B649" s="23">
        <v>43447</v>
      </c>
    </row>
    <row r="650" spans="1:2">
      <c r="A650">
        <v>2541</v>
      </c>
      <c r="B650" s="23">
        <v>43446</v>
      </c>
    </row>
    <row r="651" spans="1:2">
      <c r="A651">
        <v>2543</v>
      </c>
      <c r="B651" s="23">
        <v>43446</v>
      </c>
    </row>
    <row r="652" spans="1:2">
      <c r="A652">
        <v>2550</v>
      </c>
      <c r="B652" s="23">
        <v>43446</v>
      </c>
    </row>
    <row r="653" spans="1:2">
      <c r="A653">
        <v>2551</v>
      </c>
      <c r="B653" s="23">
        <v>43446</v>
      </c>
    </row>
    <row r="654" spans="1:2">
      <c r="A654">
        <v>2554</v>
      </c>
      <c r="B654" s="23">
        <v>43446</v>
      </c>
    </row>
    <row r="655" spans="1:2">
      <c r="A655">
        <v>2558</v>
      </c>
      <c r="B655" s="23">
        <v>43446</v>
      </c>
    </row>
    <row r="656" spans="1:2">
      <c r="A656">
        <v>2559</v>
      </c>
      <c r="B656" s="23">
        <v>43446</v>
      </c>
    </row>
    <row r="657" spans="1:2">
      <c r="A657">
        <v>2707</v>
      </c>
      <c r="B657" s="23">
        <v>43445</v>
      </c>
    </row>
    <row r="658" spans="1:2">
      <c r="A658">
        <v>2721</v>
      </c>
      <c r="B658" s="23">
        <v>43445</v>
      </c>
    </row>
    <row r="659" spans="1:2">
      <c r="A659">
        <v>2722</v>
      </c>
      <c r="B659" s="23">
        <v>43445</v>
      </c>
    </row>
    <row r="660" spans="1:2">
      <c r="A660">
        <v>2724</v>
      </c>
      <c r="B660" s="23">
        <v>43445</v>
      </c>
    </row>
    <row r="661" spans="1:2">
      <c r="A661">
        <v>2729</v>
      </c>
      <c r="B661" s="23">
        <v>43445</v>
      </c>
    </row>
    <row r="662" spans="1:2">
      <c r="A662">
        <v>2730</v>
      </c>
      <c r="B662" s="23">
        <v>43445</v>
      </c>
    </row>
    <row r="663" spans="1:2">
      <c r="A663">
        <v>2731</v>
      </c>
      <c r="B663" s="23">
        <v>43445</v>
      </c>
    </row>
    <row r="664" spans="1:2">
      <c r="A664">
        <v>2734</v>
      </c>
      <c r="B664" s="23">
        <v>43445</v>
      </c>
    </row>
    <row r="665" spans="1:2">
      <c r="A665">
        <v>3046</v>
      </c>
      <c r="B665">
        <v>2019</v>
      </c>
    </row>
    <row r="666" spans="1:2">
      <c r="A666">
        <v>3418</v>
      </c>
      <c r="B666">
        <v>2019</v>
      </c>
    </row>
    <row r="667" spans="1:2">
      <c r="A667">
        <v>3591</v>
      </c>
      <c r="B667">
        <v>2019</v>
      </c>
    </row>
    <row r="668" spans="1:2">
      <c r="A668">
        <v>3605</v>
      </c>
      <c r="B668">
        <v>2019</v>
      </c>
    </row>
    <row r="669" spans="1:2">
      <c r="A669">
        <v>3669</v>
      </c>
      <c r="B669">
        <v>2019</v>
      </c>
    </row>
    <row r="670" spans="1:2">
      <c r="A670">
        <v>3978</v>
      </c>
      <c r="B670">
        <v>2019</v>
      </c>
    </row>
    <row r="671" spans="1:2">
      <c r="A671">
        <v>4039</v>
      </c>
      <c r="B671">
        <v>2019</v>
      </c>
    </row>
    <row r="672" spans="1:2">
      <c r="A672">
        <v>4131</v>
      </c>
      <c r="B672">
        <v>2019</v>
      </c>
    </row>
    <row r="673" spans="1:2">
      <c r="A673">
        <v>4204</v>
      </c>
      <c r="B673">
        <v>2019</v>
      </c>
    </row>
    <row r="674" spans="1:2">
      <c r="A674">
        <v>4216</v>
      </c>
      <c r="B674">
        <v>2019</v>
      </c>
    </row>
    <row r="675" spans="1:2">
      <c r="A675">
        <v>4288</v>
      </c>
      <c r="B675">
        <v>2019</v>
      </c>
    </row>
    <row r="676" spans="1:2">
      <c r="A676">
        <v>4289</v>
      </c>
      <c r="B676">
        <v>2019</v>
      </c>
    </row>
    <row r="677" spans="1:2">
      <c r="A677">
        <v>4290</v>
      </c>
      <c r="B677">
        <v>2019</v>
      </c>
    </row>
    <row r="678" spans="1:2">
      <c r="A678">
        <v>4291</v>
      </c>
      <c r="B678">
        <v>2019</v>
      </c>
    </row>
    <row r="679" spans="1:2">
      <c r="A679">
        <v>4292</v>
      </c>
      <c r="B679">
        <v>2019</v>
      </c>
    </row>
    <row r="680" spans="1:2">
      <c r="A680">
        <v>4295</v>
      </c>
      <c r="B680">
        <v>2019</v>
      </c>
    </row>
    <row r="681" spans="1:2">
      <c r="A681">
        <v>4296</v>
      </c>
      <c r="B681">
        <v>2019</v>
      </c>
    </row>
    <row r="682" spans="1:2">
      <c r="A682">
        <v>4298</v>
      </c>
      <c r="B682">
        <v>2019</v>
      </c>
    </row>
    <row r="683" spans="1:2">
      <c r="A683">
        <v>4299</v>
      </c>
      <c r="B683">
        <v>2019</v>
      </c>
    </row>
    <row r="684" spans="1:2">
      <c r="A684">
        <v>4300</v>
      </c>
      <c r="B684">
        <v>2019</v>
      </c>
    </row>
    <row r="685" spans="1:2">
      <c r="A685">
        <v>4301</v>
      </c>
      <c r="B685">
        <v>2019</v>
      </c>
    </row>
    <row r="686" spans="1:2">
      <c r="A686">
        <v>4307</v>
      </c>
      <c r="B686">
        <v>2019</v>
      </c>
    </row>
    <row r="687" spans="1:2">
      <c r="A687">
        <v>4308</v>
      </c>
      <c r="B687">
        <v>2019</v>
      </c>
    </row>
    <row r="688" spans="1:2">
      <c r="A688">
        <v>4309</v>
      </c>
      <c r="B688">
        <v>2019</v>
      </c>
    </row>
    <row r="689" spans="1:2">
      <c r="A689">
        <v>4311</v>
      </c>
      <c r="B689">
        <v>2019</v>
      </c>
    </row>
    <row r="690" spans="1:2">
      <c r="A690">
        <v>4312</v>
      </c>
      <c r="B690">
        <v>2019</v>
      </c>
    </row>
    <row r="691" spans="1:2">
      <c r="A691">
        <v>4329</v>
      </c>
      <c r="B691">
        <v>2019</v>
      </c>
    </row>
    <row r="692" spans="1:2">
      <c r="A692">
        <v>4331</v>
      </c>
      <c r="B692">
        <v>2019</v>
      </c>
    </row>
    <row r="693" spans="1:2">
      <c r="A693">
        <v>4333</v>
      </c>
      <c r="B693">
        <v>2019</v>
      </c>
    </row>
    <row r="694" spans="1:2">
      <c r="A694">
        <v>4334</v>
      </c>
      <c r="B694">
        <v>2019</v>
      </c>
    </row>
    <row r="695" spans="1:2">
      <c r="A695">
        <v>4340</v>
      </c>
      <c r="B695">
        <v>2019</v>
      </c>
    </row>
    <row r="696" spans="1:2">
      <c r="A696">
        <v>4341</v>
      </c>
      <c r="B696">
        <v>2019</v>
      </c>
    </row>
    <row r="697" spans="1:2">
      <c r="A697">
        <v>4342</v>
      </c>
      <c r="B697">
        <v>2019</v>
      </c>
    </row>
    <row r="698" spans="1:2">
      <c r="A698">
        <v>4343</v>
      </c>
      <c r="B698">
        <v>2019</v>
      </c>
    </row>
    <row r="699" spans="1:2">
      <c r="A699">
        <v>4344</v>
      </c>
      <c r="B699">
        <v>2019</v>
      </c>
    </row>
    <row r="700" spans="1:2">
      <c r="A700">
        <v>4345</v>
      </c>
      <c r="B700">
        <v>2019</v>
      </c>
    </row>
    <row r="701" spans="1:2">
      <c r="A701">
        <v>4346</v>
      </c>
      <c r="B701">
        <v>2019</v>
      </c>
    </row>
    <row r="702" spans="1:2">
      <c r="A702">
        <v>4357</v>
      </c>
      <c r="B702">
        <v>2019</v>
      </c>
    </row>
    <row r="703" spans="1:2">
      <c r="A703">
        <v>4380</v>
      </c>
      <c r="B703">
        <v>2019</v>
      </c>
    </row>
    <row r="704" spans="1:2">
      <c r="A704">
        <v>4383</v>
      </c>
      <c r="B704">
        <v>2019</v>
      </c>
    </row>
    <row r="705" spans="1:2">
      <c r="A705">
        <v>4388</v>
      </c>
      <c r="B705">
        <v>2019</v>
      </c>
    </row>
    <row r="706" spans="1:2">
      <c r="A706">
        <v>4390</v>
      </c>
      <c r="B706">
        <v>2019</v>
      </c>
    </row>
    <row r="707" spans="1:2">
      <c r="A707">
        <v>4391</v>
      </c>
      <c r="B707">
        <v>2019</v>
      </c>
    </row>
    <row r="708" spans="1:2">
      <c r="A708">
        <v>4392</v>
      </c>
      <c r="B708">
        <v>2019</v>
      </c>
    </row>
    <row r="709" spans="1:2">
      <c r="A709">
        <v>4393</v>
      </c>
      <c r="B709">
        <v>2019</v>
      </c>
    </row>
    <row r="710" spans="1:2">
      <c r="A710">
        <v>4396</v>
      </c>
      <c r="B710">
        <v>2019</v>
      </c>
    </row>
    <row r="711" spans="1:2">
      <c r="A711">
        <v>4397</v>
      </c>
      <c r="B711">
        <v>2019</v>
      </c>
    </row>
    <row r="712" spans="1:2">
      <c r="A712">
        <v>4398</v>
      </c>
      <c r="B712">
        <v>2019</v>
      </c>
    </row>
    <row r="713" spans="1:2">
      <c r="A713">
        <v>4399</v>
      </c>
      <c r="B713">
        <v>2019</v>
      </c>
    </row>
    <row r="714" spans="1:2">
      <c r="A714">
        <v>4400</v>
      </c>
      <c r="B714">
        <v>2019</v>
      </c>
    </row>
    <row r="715" spans="1:2">
      <c r="A715">
        <v>4401</v>
      </c>
      <c r="B715">
        <v>2019</v>
      </c>
    </row>
    <row r="716" spans="1:2">
      <c r="A716">
        <v>4404</v>
      </c>
      <c r="B716">
        <v>2019</v>
      </c>
    </row>
    <row r="717" spans="1:2">
      <c r="A717">
        <v>4405</v>
      </c>
      <c r="B717">
        <v>2019</v>
      </c>
    </row>
    <row r="718" spans="1:2">
      <c r="A718">
        <v>4407</v>
      </c>
      <c r="B718">
        <v>2019</v>
      </c>
    </row>
    <row r="719" spans="1:2">
      <c r="A719">
        <v>4410</v>
      </c>
      <c r="B719">
        <v>2019</v>
      </c>
    </row>
    <row r="720" spans="1:2">
      <c r="A720">
        <v>4411</v>
      </c>
      <c r="B720">
        <v>2019</v>
      </c>
    </row>
    <row r="721" spans="1:2">
      <c r="A721">
        <v>4412</v>
      </c>
      <c r="B721">
        <v>2019</v>
      </c>
    </row>
    <row r="722" spans="1:2">
      <c r="A722">
        <v>4414</v>
      </c>
      <c r="B722">
        <v>2019</v>
      </c>
    </row>
    <row r="723" spans="1:2">
      <c r="A723">
        <v>4416</v>
      </c>
      <c r="B723">
        <v>2019</v>
      </c>
    </row>
    <row r="724" spans="1:2">
      <c r="A724">
        <v>4421</v>
      </c>
      <c r="B724">
        <v>2019</v>
      </c>
    </row>
    <row r="725" spans="1:2">
      <c r="A725">
        <v>4426</v>
      </c>
      <c r="B725">
        <v>2019</v>
      </c>
    </row>
    <row r="726" spans="1:2">
      <c r="A726">
        <v>4427</v>
      </c>
      <c r="B726">
        <v>2019</v>
      </c>
    </row>
    <row r="727" spans="1:2">
      <c r="A727">
        <v>4428</v>
      </c>
      <c r="B727">
        <v>2019</v>
      </c>
    </row>
    <row r="728" spans="1:2">
      <c r="A728">
        <v>4429</v>
      </c>
      <c r="B728">
        <v>2019</v>
      </c>
    </row>
    <row r="729" spans="1:2">
      <c r="A729">
        <v>4430</v>
      </c>
      <c r="B729">
        <v>2019</v>
      </c>
    </row>
    <row r="730" spans="1:2">
      <c r="A730">
        <v>4439</v>
      </c>
      <c r="B730">
        <v>2019</v>
      </c>
    </row>
    <row r="731" spans="1:2">
      <c r="A731">
        <v>4442</v>
      </c>
      <c r="B731">
        <v>2019</v>
      </c>
    </row>
    <row r="732" spans="1:2">
      <c r="A732">
        <v>4446</v>
      </c>
      <c r="B732">
        <v>2019</v>
      </c>
    </row>
    <row r="733" spans="1:2">
      <c r="A733">
        <v>4447</v>
      </c>
      <c r="B733">
        <v>2019</v>
      </c>
    </row>
    <row r="734" spans="1:2">
      <c r="A734">
        <v>4448</v>
      </c>
      <c r="B734">
        <v>2019</v>
      </c>
    </row>
    <row r="735" spans="1:2">
      <c r="A735">
        <v>4449</v>
      </c>
      <c r="B735">
        <v>2019</v>
      </c>
    </row>
    <row r="736" spans="1:2">
      <c r="A736">
        <v>4450</v>
      </c>
      <c r="B736">
        <v>2019</v>
      </c>
    </row>
    <row r="737" spans="1:2">
      <c r="A737">
        <v>4451</v>
      </c>
      <c r="B737">
        <v>2019</v>
      </c>
    </row>
    <row r="738" spans="1:2">
      <c r="A738">
        <v>4452</v>
      </c>
      <c r="B738">
        <v>2019</v>
      </c>
    </row>
    <row r="739" spans="1:2">
      <c r="A739">
        <v>4454</v>
      </c>
      <c r="B739">
        <v>2019</v>
      </c>
    </row>
    <row r="740" spans="1:2">
      <c r="A740">
        <v>4457</v>
      </c>
      <c r="B740">
        <v>2019</v>
      </c>
    </row>
    <row r="741" spans="1:2">
      <c r="A741">
        <v>4460</v>
      </c>
      <c r="B741">
        <v>2019</v>
      </c>
    </row>
    <row r="742" spans="1:2">
      <c r="A742">
        <v>4461</v>
      </c>
      <c r="B742">
        <v>2019</v>
      </c>
    </row>
    <row r="743" spans="1:2">
      <c r="A743">
        <v>4463</v>
      </c>
      <c r="B743">
        <v>2019</v>
      </c>
    </row>
    <row r="744" spans="1:2">
      <c r="A744">
        <v>4464</v>
      </c>
      <c r="B744">
        <v>2019</v>
      </c>
    </row>
    <row r="745" spans="1:2">
      <c r="A745">
        <v>4467</v>
      </c>
      <c r="B745">
        <v>2019</v>
      </c>
    </row>
    <row r="746" spans="1:2">
      <c r="A746">
        <v>4468</v>
      </c>
      <c r="B746">
        <v>2019</v>
      </c>
    </row>
    <row r="747" spans="1:2">
      <c r="A747">
        <v>4469</v>
      </c>
      <c r="B747">
        <v>2019</v>
      </c>
    </row>
    <row r="748" spans="1:2">
      <c r="A748">
        <v>4471</v>
      </c>
      <c r="B748">
        <v>2019</v>
      </c>
    </row>
    <row r="749" spans="1:2">
      <c r="A749">
        <v>4473</v>
      </c>
      <c r="B749">
        <v>2019</v>
      </c>
    </row>
    <row r="750" spans="1:2">
      <c r="A750">
        <v>4476</v>
      </c>
      <c r="B750">
        <v>2019</v>
      </c>
    </row>
    <row r="751" spans="1:2">
      <c r="A751">
        <v>4477</v>
      </c>
      <c r="B751">
        <v>2019</v>
      </c>
    </row>
    <row r="752" spans="1:2">
      <c r="A752">
        <v>4478</v>
      </c>
      <c r="B752">
        <v>2019</v>
      </c>
    </row>
    <row r="753" spans="1:2">
      <c r="A753">
        <v>4481</v>
      </c>
      <c r="B753">
        <v>2019</v>
      </c>
    </row>
    <row r="754" spans="1:2">
      <c r="A754">
        <v>4483</v>
      </c>
      <c r="B754">
        <v>2019</v>
      </c>
    </row>
    <row r="755" spans="1:2">
      <c r="A755">
        <v>4484</v>
      </c>
      <c r="B755">
        <v>2019</v>
      </c>
    </row>
    <row r="756" spans="1:2">
      <c r="A756">
        <v>4499</v>
      </c>
      <c r="B756">
        <v>2019</v>
      </c>
    </row>
    <row r="757" spans="1:2">
      <c r="A757">
        <v>4500</v>
      </c>
      <c r="B757">
        <v>2019</v>
      </c>
    </row>
    <row r="758" spans="1:2">
      <c r="A758">
        <v>4501</v>
      </c>
      <c r="B758">
        <v>2019</v>
      </c>
    </row>
    <row r="759" spans="1:2">
      <c r="A759">
        <v>4502</v>
      </c>
      <c r="B759">
        <v>2019</v>
      </c>
    </row>
    <row r="760" spans="1:2">
      <c r="A760">
        <v>4503</v>
      </c>
      <c r="B760">
        <v>2019</v>
      </c>
    </row>
    <row r="761" spans="1:2">
      <c r="A761">
        <v>4504</v>
      </c>
      <c r="B761">
        <v>2019</v>
      </c>
    </row>
    <row r="762" spans="1:2">
      <c r="A762">
        <v>4509</v>
      </c>
      <c r="B762">
        <v>2019</v>
      </c>
    </row>
    <row r="763" spans="1:2">
      <c r="A763">
        <v>4514</v>
      </c>
      <c r="B763">
        <v>2019</v>
      </c>
    </row>
    <row r="764" spans="1:2">
      <c r="A764">
        <v>4515</v>
      </c>
      <c r="B764">
        <v>2019</v>
      </c>
    </row>
    <row r="765" spans="1:2">
      <c r="A765">
        <v>4523</v>
      </c>
      <c r="B765">
        <v>2019</v>
      </c>
    </row>
    <row r="766" spans="1:2">
      <c r="A766">
        <v>4525</v>
      </c>
      <c r="B766">
        <v>2019</v>
      </c>
    </row>
    <row r="767" spans="1:2">
      <c r="A767">
        <v>4526</v>
      </c>
      <c r="B767">
        <v>2019</v>
      </c>
    </row>
    <row r="768" spans="1:2">
      <c r="A768">
        <v>4529</v>
      </c>
      <c r="B768">
        <v>2019</v>
      </c>
    </row>
    <row r="769" spans="1:2">
      <c r="A769">
        <v>4530</v>
      </c>
      <c r="B769">
        <v>2019</v>
      </c>
    </row>
    <row r="770" spans="1:2">
      <c r="A770">
        <v>4532</v>
      </c>
      <c r="B770">
        <v>2019</v>
      </c>
    </row>
    <row r="771" spans="1:2">
      <c r="A771">
        <v>4533</v>
      </c>
      <c r="B771">
        <v>2019</v>
      </c>
    </row>
    <row r="772" spans="1:2">
      <c r="A772">
        <v>4534</v>
      </c>
      <c r="B772">
        <v>2019</v>
      </c>
    </row>
    <row r="773" spans="1:2">
      <c r="A773">
        <v>4535</v>
      </c>
      <c r="B773">
        <v>2019</v>
      </c>
    </row>
    <row r="774" spans="1:2">
      <c r="A774">
        <v>4536</v>
      </c>
      <c r="B774">
        <v>2019</v>
      </c>
    </row>
    <row r="775" spans="1:2">
      <c r="A775">
        <v>4539</v>
      </c>
      <c r="B775">
        <v>2019</v>
      </c>
    </row>
    <row r="776" spans="1:2">
      <c r="A776">
        <v>4540</v>
      </c>
      <c r="B776">
        <v>2019</v>
      </c>
    </row>
    <row r="777" spans="1:2">
      <c r="A777">
        <v>4542</v>
      </c>
      <c r="B777">
        <v>2019</v>
      </c>
    </row>
    <row r="778" spans="1:2">
      <c r="A778">
        <v>4543</v>
      </c>
      <c r="B778">
        <v>2019</v>
      </c>
    </row>
    <row r="779" spans="1:2">
      <c r="A779">
        <v>4546</v>
      </c>
      <c r="B779">
        <v>2019</v>
      </c>
    </row>
    <row r="780" spans="1:2">
      <c r="A780">
        <v>4547</v>
      </c>
      <c r="B780">
        <v>2019</v>
      </c>
    </row>
    <row r="781" spans="1:2">
      <c r="A781">
        <v>4548</v>
      </c>
      <c r="B781">
        <v>2019</v>
      </c>
    </row>
    <row r="782" spans="1:2">
      <c r="A782">
        <v>4549</v>
      </c>
      <c r="B782">
        <v>2019</v>
      </c>
    </row>
    <row r="783" spans="1:2">
      <c r="A783">
        <v>4550</v>
      </c>
      <c r="B783">
        <v>2019</v>
      </c>
    </row>
    <row r="784" spans="1:2">
      <c r="A784">
        <v>4554</v>
      </c>
      <c r="B784">
        <v>2019</v>
      </c>
    </row>
    <row r="785" spans="1:2">
      <c r="A785">
        <v>4555</v>
      </c>
      <c r="B785">
        <v>2019</v>
      </c>
    </row>
    <row r="786" spans="1:2">
      <c r="A786">
        <v>4556</v>
      </c>
      <c r="B786">
        <v>2019</v>
      </c>
    </row>
    <row r="787" spans="1:2">
      <c r="A787">
        <v>4557</v>
      </c>
      <c r="B787">
        <v>2019</v>
      </c>
    </row>
    <row r="788" spans="1:2">
      <c r="A788">
        <v>4560</v>
      </c>
      <c r="B788">
        <v>2019</v>
      </c>
    </row>
    <row r="789" spans="1:2">
      <c r="A789">
        <v>4562</v>
      </c>
      <c r="B789">
        <v>2019</v>
      </c>
    </row>
    <row r="790" spans="1:2">
      <c r="A790">
        <v>4563</v>
      </c>
      <c r="B790">
        <v>2019</v>
      </c>
    </row>
    <row r="791" spans="1:2">
      <c r="A791">
        <v>4565</v>
      </c>
      <c r="B791">
        <v>2019</v>
      </c>
    </row>
    <row r="792" spans="1:2">
      <c r="A792">
        <v>4566</v>
      </c>
      <c r="B792">
        <v>2019</v>
      </c>
    </row>
    <row r="793" spans="1:2">
      <c r="A793">
        <v>4571</v>
      </c>
      <c r="B793">
        <v>2019</v>
      </c>
    </row>
    <row r="794" spans="1:2">
      <c r="A794">
        <v>4573</v>
      </c>
      <c r="B794">
        <v>2019</v>
      </c>
    </row>
    <row r="795" spans="1:2">
      <c r="A795">
        <v>4576</v>
      </c>
      <c r="B795">
        <v>2019</v>
      </c>
    </row>
    <row r="796" spans="1:2">
      <c r="A796">
        <v>4577</v>
      </c>
      <c r="B796">
        <v>2019</v>
      </c>
    </row>
    <row r="797" spans="1:2">
      <c r="A797">
        <v>4580</v>
      </c>
      <c r="B797">
        <v>2019</v>
      </c>
    </row>
    <row r="798" spans="1:2">
      <c r="A798">
        <v>4583</v>
      </c>
      <c r="B798">
        <v>2019</v>
      </c>
    </row>
    <row r="799" spans="1:2">
      <c r="A799">
        <v>4584</v>
      </c>
      <c r="B799">
        <v>2019</v>
      </c>
    </row>
    <row r="800" spans="1:2">
      <c r="A800">
        <v>4586</v>
      </c>
      <c r="B800">
        <v>2019</v>
      </c>
    </row>
    <row r="801" spans="1:2">
      <c r="A801">
        <v>4587</v>
      </c>
      <c r="B801">
        <v>2019</v>
      </c>
    </row>
    <row r="802" spans="1:2">
      <c r="A802">
        <v>4588</v>
      </c>
      <c r="B802">
        <v>2019</v>
      </c>
    </row>
    <row r="803" spans="1:2">
      <c r="A803">
        <v>4589</v>
      </c>
      <c r="B803">
        <v>2019</v>
      </c>
    </row>
    <row r="804" spans="1:2">
      <c r="A804">
        <v>4590</v>
      </c>
      <c r="B804">
        <v>2019</v>
      </c>
    </row>
    <row r="805" spans="1:2">
      <c r="A805">
        <v>4591</v>
      </c>
      <c r="B805">
        <v>2019</v>
      </c>
    </row>
    <row r="806" spans="1:2">
      <c r="A806">
        <v>4592</v>
      </c>
      <c r="B806">
        <v>2019</v>
      </c>
    </row>
    <row r="807" spans="1:2">
      <c r="A807">
        <v>4596</v>
      </c>
      <c r="B807">
        <v>2019</v>
      </c>
    </row>
    <row r="808" spans="1:2">
      <c r="A808">
        <v>4599</v>
      </c>
      <c r="B808">
        <v>2019</v>
      </c>
    </row>
    <row r="809" spans="1:2">
      <c r="A809">
        <v>4600</v>
      </c>
      <c r="B809">
        <v>2019</v>
      </c>
    </row>
    <row r="810" spans="1:2">
      <c r="A810">
        <v>2896</v>
      </c>
      <c r="B810">
        <v>2018</v>
      </c>
    </row>
    <row r="811" spans="1:2">
      <c r="A811">
        <v>2899</v>
      </c>
      <c r="B811">
        <v>2018</v>
      </c>
    </row>
    <row r="812" spans="1:2">
      <c r="A812">
        <v>2902</v>
      </c>
      <c r="B812">
        <v>2018</v>
      </c>
    </row>
    <row r="813" spans="1:2">
      <c r="A813">
        <v>2905</v>
      </c>
      <c r="B813">
        <v>2018</v>
      </c>
    </row>
    <row r="814" spans="1:2">
      <c r="A814">
        <v>2906</v>
      </c>
      <c r="B814">
        <v>2018</v>
      </c>
    </row>
    <row r="815" spans="1:2">
      <c r="A815">
        <v>2907</v>
      </c>
      <c r="B815">
        <v>2018</v>
      </c>
    </row>
    <row r="816" spans="1:2">
      <c r="A816">
        <v>2908</v>
      </c>
      <c r="B816">
        <v>2018</v>
      </c>
    </row>
    <row r="817" spans="1:2">
      <c r="A817">
        <v>2909</v>
      </c>
      <c r="B817">
        <v>2018</v>
      </c>
    </row>
    <row r="818" spans="1:2">
      <c r="A818">
        <v>2912</v>
      </c>
      <c r="B818">
        <v>2018</v>
      </c>
    </row>
    <row r="819" spans="1:2">
      <c r="A819">
        <v>2943</v>
      </c>
      <c r="B819">
        <v>2018</v>
      </c>
    </row>
    <row r="820" spans="1:2">
      <c r="A820">
        <v>2944</v>
      </c>
      <c r="B820">
        <v>2018</v>
      </c>
    </row>
    <row r="821" spans="1:2">
      <c r="A821">
        <v>2946</v>
      </c>
      <c r="B821">
        <v>2018</v>
      </c>
    </row>
    <row r="822" spans="1:2">
      <c r="A822">
        <v>2947</v>
      </c>
      <c r="B822">
        <v>2018</v>
      </c>
    </row>
    <row r="823" spans="1:2">
      <c r="A823">
        <v>2954</v>
      </c>
      <c r="B823">
        <v>2018</v>
      </c>
    </row>
    <row r="824" spans="1:2">
      <c r="A824">
        <v>2996</v>
      </c>
      <c r="B824">
        <v>2018</v>
      </c>
    </row>
    <row r="825" spans="1:2">
      <c r="A825">
        <v>2997</v>
      </c>
      <c r="B825">
        <v>2018</v>
      </c>
    </row>
  </sheetData>
  <autoFilter ref="A1:D1" xr:uid="{5515486B-227E-4552-91DB-B6CF374AD0A6}">
    <sortState xmlns:xlrd2="http://schemas.microsoft.com/office/spreadsheetml/2017/richdata2" ref="A2:D1052">
      <sortCondition descending="1"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F5E5-8C8D-40A1-A770-05B846395946}">
  <dimension ref="A1:S604"/>
  <sheetViews>
    <sheetView topLeftCell="A19" workbookViewId="0">
      <selection activeCell="D12" sqref="D12"/>
    </sheetView>
  </sheetViews>
  <sheetFormatPr defaultRowHeight="15"/>
  <sheetData>
    <row r="1" spans="1:19" ht="30">
      <c r="A1" s="13" t="s">
        <v>0</v>
      </c>
      <c r="B1" s="14" t="s">
        <v>3088</v>
      </c>
      <c r="C1" s="14" t="s">
        <v>3089</v>
      </c>
      <c r="D1" s="14" t="s">
        <v>3090</v>
      </c>
      <c r="E1" s="15" t="s">
        <v>3091</v>
      </c>
      <c r="F1" s="14" t="s">
        <v>3092</v>
      </c>
      <c r="G1" s="15" t="s">
        <v>3093</v>
      </c>
      <c r="H1" s="15" t="s">
        <v>3094</v>
      </c>
      <c r="I1" s="15" t="s">
        <v>3095</v>
      </c>
      <c r="J1" s="15" t="s">
        <v>3096</v>
      </c>
      <c r="K1" s="15" t="s">
        <v>3097</v>
      </c>
      <c r="L1" s="15" t="s">
        <v>3098</v>
      </c>
      <c r="M1" s="14" t="s">
        <v>3099</v>
      </c>
      <c r="N1" s="15" t="s">
        <v>3100</v>
      </c>
      <c r="O1" s="14" t="s">
        <v>3101</v>
      </c>
      <c r="P1" s="15" t="s">
        <v>3102</v>
      </c>
      <c r="Q1" s="14" t="s">
        <v>3103</v>
      </c>
      <c r="R1" s="14" t="s">
        <v>3104</v>
      </c>
      <c r="S1" s="15" t="s">
        <v>3105</v>
      </c>
    </row>
    <row r="2" spans="1:19">
      <c r="A2" s="48">
        <v>2917</v>
      </c>
      <c r="B2" s="49">
        <v>0</v>
      </c>
      <c r="C2" s="50" t="s">
        <v>3106</v>
      </c>
      <c r="D2" s="50" t="s">
        <v>3107</v>
      </c>
      <c r="E2" s="50" t="s">
        <v>3107</v>
      </c>
      <c r="F2" s="50" t="s">
        <v>3107</v>
      </c>
      <c r="G2" s="50" t="s">
        <v>3107</v>
      </c>
      <c r="H2" s="50" t="s">
        <v>3107</v>
      </c>
      <c r="I2" s="50" t="s">
        <v>3107</v>
      </c>
      <c r="J2" s="50" t="s">
        <v>3107</v>
      </c>
      <c r="K2" s="50" t="s">
        <v>3107</v>
      </c>
      <c r="L2" s="50" t="s">
        <v>3107</v>
      </c>
      <c r="M2" s="50" t="s">
        <v>3107</v>
      </c>
      <c r="N2" s="50" t="s">
        <v>3107</v>
      </c>
      <c r="O2" s="50" t="s">
        <v>3107</v>
      </c>
      <c r="P2" s="50" t="s">
        <v>3107</v>
      </c>
      <c r="Q2" s="50" t="s">
        <v>3107</v>
      </c>
      <c r="R2" s="50" t="s">
        <v>3107</v>
      </c>
      <c r="S2" s="50" t="s">
        <v>3107</v>
      </c>
    </row>
    <row r="3" spans="1:19">
      <c r="A3" s="51">
        <v>2918</v>
      </c>
      <c r="B3" s="52">
        <v>0</v>
      </c>
      <c r="C3" s="53" t="s">
        <v>3108</v>
      </c>
      <c r="D3" s="53" t="s">
        <v>3107</v>
      </c>
      <c r="E3" s="53">
        <v>26</v>
      </c>
      <c r="F3" s="53">
        <v>16</v>
      </c>
      <c r="G3" s="53">
        <v>29</v>
      </c>
      <c r="H3" s="53">
        <v>36</v>
      </c>
      <c r="I3" s="53" t="s">
        <v>3109</v>
      </c>
      <c r="J3" s="53">
        <v>30</v>
      </c>
      <c r="K3" s="53">
        <v>34</v>
      </c>
      <c r="L3" s="53">
        <v>35</v>
      </c>
      <c r="M3" s="53">
        <v>31</v>
      </c>
      <c r="N3" s="53">
        <v>27</v>
      </c>
      <c r="O3" s="53">
        <v>15</v>
      </c>
      <c r="P3" s="53">
        <v>32</v>
      </c>
      <c r="Q3" s="53">
        <v>23</v>
      </c>
      <c r="R3" s="53">
        <v>34</v>
      </c>
      <c r="S3" s="53">
        <v>27</v>
      </c>
    </row>
    <row r="4" spans="1:19">
      <c r="A4" s="54">
        <v>2919</v>
      </c>
      <c r="B4" s="52">
        <v>0</v>
      </c>
      <c r="C4" s="55" t="s">
        <v>3110</v>
      </c>
      <c r="D4" s="55" t="s">
        <v>3107</v>
      </c>
      <c r="E4" s="55">
        <v>25</v>
      </c>
      <c r="F4" s="55">
        <v>15</v>
      </c>
      <c r="G4" s="55">
        <v>31</v>
      </c>
      <c r="H4" s="55">
        <v>35</v>
      </c>
      <c r="I4" s="55">
        <v>23</v>
      </c>
      <c r="J4" s="55">
        <v>32</v>
      </c>
      <c r="K4" s="55">
        <v>34</v>
      </c>
      <c r="L4" s="55">
        <v>34</v>
      </c>
      <c r="M4" s="55">
        <v>23</v>
      </c>
      <c r="N4" s="55">
        <v>27</v>
      </c>
      <c r="O4" s="55">
        <v>26</v>
      </c>
      <c r="P4" s="55">
        <v>32</v>
      </c>
      <c r="Q4" s="55">
        <v>24</v>
      </c>
      <c r="R4" s="55">
        <v>32</v>
      </c>
      <c r="S4" s="55">
        <v>30</v>
      </c>
    </row>
    <row r="5" spans="1:19">
      <c r="A5" s="48">
        <v>2920</v>
      </c>
      <c r="B5" s="52">
        <v>0</v>
      </c>
      <c r="C5" s="49" t="s">
        <v>3111</v>
      </c>
      <c r="D5" s="49" t="s">
        <v>3107</v>
      </c>
      <c r="E5" s="49">
        <v>23</v>
      </c>
      <c r="F5" s="49">
        <v>6</v>
      </c>
      <c r="G5" s="49">
        <v>30</v>
      </c>
      <c r="H5" s="49">
        <v>33</v>
      </c>
      <c r="I5" s="49">
        <v>22</v>
      </c>
      <c r="J5" s="49">
        <v>31</v>
      </c>
      <c r="K5" s="49">
        <v>35</v>
      </c>
      <c r="L5" s="49">
        <v>35</v>
      </c>
      <c r="M5" s="49">
        <v>17</v>
      </c>
      <c r="N5" s="49">
        <v>29</v>
      </c>
      <c r="O5" s="49">
        <v>16</v>
      </c>
      <c r="P5" s="49">
        <v>35</v>
      </c>
      <c r="Q5" s="49">
        <v>19</v>
      </c>
      <c r="R5" s="49">
        <v>23</v>
      </c>
      <c r="S5" s="49">
        <v>31</v>
      </c>
    </row>
    <row r="6" spans="1:19">
      <c r="A6" s="54">
        <v>2922</v>
      </c>
      <c r="B6" s="52">
        <v>0</v>
      </c>
      <c r="C6" s="55" t="s">
        <v>3112</v>
      </c>
      <c r="D6" s="55" t="s">
        <v>3107</v>
      </c>
      <c r="E6" s="55">
        <v>22</v>
      </c>
      <c r="F6" s="55">
        <v>20</v>
      </c>
      <c r="G6" s="55">
        <v>34</v>
      </c>
      <c r="H6" s="55">
        <v>28</v>
      </c>
      <c r="I6" s="55">
        <v>24</v>
      </c>
      <c r="J6" s="55">
        <v>34</v>
      </c>
      <c r="K6" s="55">
        <v>33</v>
      </c>
      <c r="L6" s="55">
        <v>40</v>
      </c>
      <c r="M6" s="55">
        <v>31</v>
      </c>
      <c r="N6" s="55">
        <v>32</v>
      </c>
      <c r="O6" s="55">
        <v>28</v>
      </c>
      <c r="P6" s="55">
        <v>34</v>
      </c>
      <c r="Q6" s="55">
        <v>24</v>
      </c>
      <c r="R6" s="55">
        <v>34</v>
      </c>
      <c r="S6" s="55">
        <v>32</v>
      </c>
    </row>
    <row r="7" spans="1:19">
      <c r="A7" s="56">
        <v>2923</v>
      </c>
      <c r="B7" s="53">
        <v>1</v>
      </c>
      <c r="C7" s="57" t="s">
        <v>3113</v>
      </c>
      <c r="D7" s="57" t="s">
        <v>3107</v>
      </c>
      <c r="E7" s="57">
        <v>22</v>
      </c>
      <c r="F7" s="57">
        <v>6</v>
      </c>
      <c r="G7" s="57">
        <v>12</v>
      </c>
      <c r="H7" s="57">
        <v>6</v>
      </c>
      <c r="I7" s="57">
        <v>6</v>
      </c>
      <c r="J7" s="57">
        <v>6</v>
      </c>
      <c r="K7" s="57">
        <v>26</v>
      </c>
      <c r="L7" s="57">
        <v>15</v>
      </c>
      <c r="M7" s="57">
        <v>22</v>
      </c>
      <c r="N7" s="57">
        <v>30</v>
      </c>
      <c r="O7" s="57">
        <v>6</v>
      </c>
      <c r="P7" s="57">
        <v>31</v>
      </c>
      <c r="Q7" s="57">
        <v>11</v>
      </c>
      <c r="R7" s="57">
        <v>6</v>
      </c>
      <c r="S7" s="57">
        <v>23</v>
      </c>
    </row>
    <row r="8" spans="1:19">
      <c r="A8" s="58">
        <v>2924</v>
      </c>
      <c r="B8" s="49">
        <v>0</v>
      </c>
      <c r="C8" s="52" t="s">
        <v>3114</v>
      </c>
      <c r="D8" s="52" t="s">
        <v>3107</v>
      </c>
      <c r="E8" s="52">
        <v>25</v>
      </c>
      <c r="F8" s="52">
        <v>6</v>
      </c>
      <c r="G8" s="52">
        <v>32</v>
      </c>
      <c r="H8" s="52">
        <v>34</v>
      </c>
      <c r="I8" s="52">
        <v>23</v>
      </c>
      <c r="J8" s="52">
        <v>33</v>
      </c>
      <c r="K8" s="52">
        <v>36</v>
      </c>
      <c r="L8" s="52">
        <v>36</v>
      </c>
      <c r="M8" s="52">
        <v>21</v>
      </c>
      <c r="N8" s="52">
        <v>31</v>
      </c>
      <c r="O8" s="52">
        <v>29</v>
      </c>
      <c r="P8" s="52">
        <v>33</v>
      </c>
      <c r="Q8" s="52">
        <v>21</v>
      </c>
      <c r="R8" s="52">
        <v>31</v>
      </c>
      <c r="S8" s="52">
        <v>28</v>
      </c>
    </row>
    <row r="9" spans="1:19">
      <c r="A9" s="51">
        <v>2925</v>
      </c>
      <c r="B9" s="52">
        <v>0</v>
      </c>
      <c r="C9" s="53" t="s">
        <v>3115</v>
      </c>
      <c r="D9" s="53" t="s">
        <v>3107</v>
      </c>
      <c r="E9" s="53">
        <v>25</v>
      </c>
      <c r="F9" s="53">
        <v>21</v>
      </c>
      <c r="G9" s="53">
        <v>33</v>
      </c>
      <c r="H9" s="53">
        <v>16</v>
      </c>
      <c r="I9" s="53">
        <v>24</v>
      </c>
      <c r="J9" s="53">
        <v>34</v>
      </c>
      <c r="K9" s="53">
        <v>39</v>
      </c>
      <c r="L9" s="53">
        <v>38</v>
      </c>
      <c r="M9" s="53">
        <v>30</v>
      </c>
      <c r="N9" s="53">
        <v>30</v>
      </c>
      <c r="O9" s="53">
        <v>29</v>
      </c>
      <c r="P9" s="53">
        <v>34</v>
      </c>
      <c r="Q9" s="53">
        <v>23</v>
      </c>
      <c r="R9" s="53">
        <v>6</v>
      </c>
      <c r="S9" s="53">
        <v>29</v>
      </c>
    </row>
    <row r="10" spans="1:19">
      <c r="A10" s="54">
        <v>2934</v>
      </c>
      <c r="B10" s="52">
        <v>0</v>
      </c>
      <c r="C10" s="55" t="s">
        <v>3112</v>
      </c>
      <c r="D10" s="55" t="s">
        <v>3107</v>
      </c>
      <c r="E10" s="55">
        <v>22</v>
      </c>
      <c r="F10" s="55">
        <v>6</v>
      </c>
      <c r="G10" s="55">
        <v>34</v>
      </c>
      <c r="H10" s="55">
        <v>28</v>
      </c>
      <c r="I10" s="55">
        <v>26</v>
      </c>
      <c r="J10" s="55">
        <v>36</v>
      </c>
      <c r="K10" s="55">
        <v>34</v>
      </c>
      <c r="L10" s="55">
        <v>35</v>
      </c>
      <c r="M10" s="55">
        <v>24</v>
      </c>
      <c r="N10" s="55">
        <v>30</v>
      </c>
      <c r="O10" s="55">
        <v>24</v>
      </c>
      <c r="P10" s="55">
        <v>34</v>
      </c>
      <c r="Q10" s="55">
        <v>22</v>
      </c>
      <c r="R10" s="55">
        <v>32</v>
      </c>
      <c r="S10" s="55">
        <v>34</v>
      </c>
    </row>
    <row r="11" spans="1:19">
      <c r="A11" s="48">
        <v>2936</v>
      </c>
      <c r="B11" s="52">
        <v>0</v>
      </c>
      <c r="C11" s="49" t="s">
        <v>3112</v>
      </c>
      <c r="D11" s="49" t="s">
        <v>3107</v>
      </c>
      <c r="E11" s="49">
        <v>24</v>
      </c>
      <c r="F11" s="49">
        <v>6</v>
      </c>
      <c r="G11" s="49">
        <v>31</v>
      </c>
      <c r="H11" s="49">
        <v>13</v>
      </c>
      <c r="I11" s="49">
        <v>23</v>
      </c>
      <c r="J11" s="49">
        <v>35</v>
      </c>
      <c r="K11" s="49">
        <v>37</v>
      </c>
      <c r="L11" s="49">
        <v>35</v>
      </c>
      <c r="M11" s="49">
        <v>33</v>
      </c>
      <c r="N11" s="49">
        <v>32</v>
      </c>
      <c r="O11" s="49">
        <v>29</v>
      </c>
      <c r="P11" s="49">
        <v>35</v>
      </c>
      <c r="Q11" s="49">
        <v>21</v>
      </c>
      <c r="R11" s="49">
        <v>6</v>
      </c>
      <c r="S11" s="49">
        <v>30</v>
      </c>
    </row>
    <row r="12" spans="1:19">
      <c r="A12" s="54">
        <v>2937</v>
      </c>
      <c r="B12" s="52">
        <v>0</v>
      </c>
      <c r="C12" s="59" t="s">
        <v>3116</v>
      </c>
      <c r="D12" s="59" t="s">
        <v>3117</v>
      </c>
      <c r="E12" s="59" t="s">
        <v>3109</v>
      </c>
      <c r="F12" s="59" t="s">
        <v>3109</v>
      </c>
      <c r="G12" s="59" t="s">
        <v>3109</v>
      </c>
      <c r="H12" s="59" t="s">
        <v>3107</v>
      </c>
      <c r="I12" s="59" t="s">
        <v>3109</v>
      </c>
      <c r="J12" s="59" t="s">
        <v>3109</v>
      </c>
      <c r="K12" s="59" t="s">
        <v>3109</v>
      </c>
      <c r="L12" s="59" t="s">
        <v>3109</v>
      </c>
      <c r="M12" s="59" t="s">
        <v>3109</v>
      </c>
      <c r="N12" s="59" t="s">
        <v>3109</v>
      </c>
      <c r="O12" s="59" t="s">
        <v>3109</v>
      </c>
      <c r="P12" s="59" t="s">
        <v>3109</v>
      </c>
      <c r="Q12" s="59" t="s">
        <v>3109</v>
      </c>
      <c r="R12" s="59" t="s">
        <v>3109</v>
      </c>
      <c r="S12" s="59" t="s">
        <v>3109</v>
      </c>
    </row>
    <row r="13" spans="1:19">
      <c r="A13" s="48">
        <v>2999</v>
      </c>
      <c r="B13" s="52">
        <v>0</v>
      </c>
      <c r="C13" s="49" t="s">
        <v>3115</v>
      </c>
      <c r="D13" s="49" t="s">
        <v>3107</v>
      </c>
      <c r="E13" s="49">
        <v>27</v>
      </c>
      <c r="F13" s="49">
        <v>6</v>
      </c>
      <c r="G13" s="49">
        <v>17</v>
      </c>
      <c r="H13" s="49">
        <v>6</v>
      </c>
      <c r="I13" s="49">
        <v>9</v>
      </c>
      <c r="J13" s="49">
        <v>9</v>
      </c>
      <c r="K13" s="49">
        <v>26</v>
      </c>
      <c r="L13" s="49">
        <v>15</v>
      </c>
      <c r="M13" s="49">
        <v>31</v>
      </c>
      <c r="N13" s="49">
        <v>34</v>
      </c>
      <c r="O13" s="49">
        <v>6</v>
      </c>
      <c r="P13" s="49">
        <v>30</v>
      </c>
      <c r="Q13" s="49">
        <v>16</v>
      </c>
      <c r="R13" s="49">
        <v>6</v>
      </c>
      <c r="S13" s="49">
        <v>28</v>
      </c>
    </row>
    <row r="14" spans="1:19">
      <c r="A14" s="54">
        <v>3000</v>
      </c>
      <c r="B14" s="55">
        <v>1</v>
      </c>
      <c r="C14" s="55" t="s">
        <v>3113</v>
      </c>
      <c r="D14" s="55" t="s">
        <v>3107</v>
      </c>
      <c r="E14" s="55">
        <v>21</v>
      </c>
      <c r="F14" s="55">
        <v>6</v>
      </c>
      <c r="G14" s="55">
        <v>20</v>
      </c>
      <c r="H14" s="55">
        <v>20</v>
      </c>
      <c r="I14" s="55">
        <v>9</v>
      </c>
      <c r="J14" s="55">
        <v>12</v>
      </c>
      <c r="K14" s="55">
        <v>31</v>
      </c>
      <c r="L14" s="55">
        <v>22</v>
      </c>
      <c r="M14" s="55">
        <v>21</v>
      </c>
      <c r="N14" s="55">
        <v>28</v>
      </c>
      <c r="O14" s="55">
        <v>6</v>
      </c>
      <c r="P14" s="55">
        <v>34</v>
      </c>
      <c r="Q14" s="55">
        <v>14</v>
      </c>
      <c r="R14" s="55">
        <v>6</v>
      </c>
      <c r="S14" s="55">
        <v>25</v>
      </c>
    </row>
    <row r="15" spans="1:19">
      <c r="A15" s="56">
        <v>3001</v>
      </c>
      <c r="B15" s="49">
        <v>0</v>
      </c>
      <c r="C15" s="60" t="s">
        <v>3118</v>
      </c>
      <c r="D15" s="60" t="s">
        <v>3107</v>
      </c>
      <c r="E15" s="60" t="s">
        <v>3107</v>
      </c>
      <c r="F15" s="60" t="s">
        <v>3107</v>
      </c>
      <c r="G15" s="60" t="s">
        <v>3107</v>
      </c>
      <c r="H15" s="60" t="s">
        <v>3107</v>
      </c>
      <c r="I15" s="60" t="s">
        <v>3107</v>
      </c>
      <c r="J15" s="60" t="s">
        <v>3107</v>
      </c>
      <c r="K15" s="60" t="s">
        <v>3107</v>
      </c>
      <c r="L15" s="60" t="s">
        <v>3107</v>
      </c>
      <c r="M15" s="60" t="s">
        <v>3107</v>
      </c>
      <c r="N15" s="60" t="s">
        <v>3107</v>
      </c>
      <c r="O15" s="60" t="s">
        <v>3107</v>
      </c>
      <c r="P15" s="60" t="s">
        <v>3107</v>
      </c>
      <c r="Q15" s="60" t="s">
        <v>3107</v>
      </c>
      <c r="R15" s="60" t="s">
        <v>3107</v>
      </c>
      <c r="S15" s="60" t="s">
        <v>3107</v>
      </c>
    </row>
    <row r="16" spans="1:19">
      <c r="A16" s="51">
        <v>3002</v>
      </c>
      <c r="B16" s="52">
        <v>0</v>
      </c>
      <c r="C16" s="61" t="s">
        <v>3118</v>
      </c>
      <c r="D16" s="61" t="s">
        <v>3107</v>
      </c>
      <c r="E16" s="61" t="s">
        <v>3107</v>
      </c>
      <c r="F16" s="61" t="s">
        <v>3107</v>
      </c>
      <c r="G16" s="61" t="s">
        <v>3107</v>
      </c>
      <c r="H16" s="61" t="s">
        <v>3107</v>
      </c>
      <c r="I16" s="61" t="s">
        <v>3107</v>
      </c>
      <c r="J16" s="61" t="s">
        <v>3107</v>
      </c>
      <c r="K16" s="61" t="s">
        <v>3107</v>
      </c>
      <c r="L16" s="61" t="s">
        <v>3107</v>
      </c>
      <c r="M16" s="61" t="s">
        <v>3107</v>
      </c>
      <c r="N16" s="61" t="s">
        <v>3107</v>
      </c>
      <c r="O16" s="61" t="s">
        <v>3107</v>
      </c>
      <c r="P16" s="61" t="s">
        <v>3107</v>
      </c>
      <c r="Q16" s="61" t="s">
        <v>3107</v>
      </c>
      <c r="R16" s="61" t="s">
        <v>3107</v>
      </c>
      <c r="S16" s="61" t="s">
        <v>3107</v>
      </c>
    </row>
    <row r="17" spans="1:19">
      <c r="A17" s="58">
        <v>3003</v>
      </c>
      <c r="B17" s="52">
        <v>0</v>
      </c>
      <c r="C17" s="62" t="s">
        <v>3118</v>
      </c>
      <c r="D17" s="62" t="s">
        <v>3107</v>
      </c>
      <c r="E17" s="62" t="s">
        <v>3107</v>
      </c>
      <c r="F17" s="62" t="s">
        <v>3107</v>
      </c>
      <c r="G17" s="62" t="s">
        <v>3107</v>
      </c>
      <c r="H17" s="62" t="s">
        <v>3107</v>
      </c>
      <c r="I17" s="62" t="s">
        <v>3107</v>
      </c>
      <c r="J17" s="62" t="s">
        <v>3107</v>
      </c>
      <c r="K17" s="62" t="s">
        <v>3107</v>
      </c>
      <c r="L17" s="62" t="s">
        <v>3107</v>
      </c>
      <c r="M17" s="62" t="s">
        <v>3107</v>
      </c>
      <c r="N17" s="62" t="s">
        <v>3107</v>
      </c>
      <c r="O17" s="62" t="s">
        <v>3107</v>
      </c>
      <c r="P17" s="62" t="s">
        <v>3107</v>
      </c>
      <c r="Q17" s="62" t="s">
        <v>3107</v>
      </c>
      <c r="R17" s="62" t="s">
        <v>3107</v>
      </c>
      <c r="S17" s="62" t="s">
        <v>3107</v>
      </c>
    </row>
    <row r="18" spans="1:19">
      <c r="A18" s="54">
        <v>3004</v>
      </c>
      <c r="B18" s="52">
        <v>0</v>
      </c>
      <c r="C18" s="59" t="s">
        <v>3119</v>
      </c>
      <c r="D18" s="59" t="s">
        <v>3107</v>
      </c>
      <c r="E18" s="59" t="s">
        <v>3107</v>
      </c>
      <c r="F18" s="59" t="s">
        <v>3107</v>
      </c>
      <c r="G18" s="59" t="s">
        <v>3107</v>
      </c>
      <c r="H18" s="59" t="s">
        <v>3107</v>
      </c>
      <c r="I18" s="59" t="s">
        <v>3107</v>
      </c>
      <c r="J18" s="59" t="s">
        <v>3107</v>
      </c>
      <c r="K18" s="59" t="s">
        <v>3107</v>
      </c>
      <c r="L18" s="59" t="s">
        <v>3107</v>
      </c>
      <c r="M18" s="59" t="s">
        <v>3107</v>
      </c>
      <c r="N18" s="59" t="s">
        <v>3107</v>
      </c>
      <c r="O18" s="59" t="s">
        <v>3107</v>
      </c>
      <c r="P18" s="59" t="s">
        <v>3107</v>
      </c>
      <c r="Q18" s="59" t="s">
        <v>3107</v>
      </c>
      <c r="R18" s="59" t="s">
        <v>3107</v>
      </c>
      <c r="S18" s="59" t="s">
        <v>3107</v>
      </c>
    </row>
    <row r="19" spans="1:19">
      <c r="A19" s="56">
        <v>3005</v>
      </c>
      <c r="B19" s="52">
        <v>0</v>
      </c>
      <c r="C19" s="57" t="s">
        <v>3120</v>
      </c>
      <c r="D19" s="57" t="s">
        <v>3107</v>
      </c>
      <c r="E19" s="57" t="s">
        <v>3107</v>
      </c>
      <c r="F19" s="57" t="s">
        <v>3107</v>
      </c>
      <c r="G19" s="57" t="s">
        <v>3107</v>
      </c>
      <c r="H19" s="57" t="s">
        <v>3107</v>
      </c>
      <c r="I19" s="57" t="s">
        <v>3107</v>
      </c>
      <c r="J19" s="57" t="s">
        <v>3107</v>
      </c>
      <c r="K19" s="57" t="s">
        <v>3107</v>
      </c>
      <c r="L19" s="57" t="s">
        <v>3107</v>
      </c>
      <c r="M19" s="57" t="s">
        <v>3107</v>
      </c>
      <c r="N19" s="57" t="s">
        <v>3107</v>
      </c>
      <c r="O19" s="57" t="s">
        <v>3107</v>
      </c>
      <c r="P19" s="57" t="s">
        <v>3107</v>
      </c>
      <c r="Q19" s="57" t="s">
        <v>3107</v>
      </c>
      <c r="R19" s="57">
        <v>22</v>
      </c>
      <c r="S19" s="57" t="s">
        <v>3107</v>
      </c>
    </row>
    <row r="20" spans="1:19">
      <c r="A20" s="51">
        <v>3006</v>
      </c>
      <c r="B20" s="52">
        <v>0</v>
      </c>
      <c r="C20" s="53" t="s">
        <v>3120</v>
      </c>
      <c r="D20" s="53" t="s">
        <v>3107</v>
      </c>
      <c r="E20" s="53">
        <v>28</v>
      </c>
      <c r="F20" s="53">
        <v>0</v>
      </c>
      <c r="G20" s="53">
        <v>6</v>
      </c>
      <c r="H20" s="53">
        <v>39</v>
      </c>
      <c r="I20" s="53">
        <v>28</v>
      </c>
      <c r="J20" s="53">
        <v>6</v>
      </c>
      <c r="K20" s="53">
        <v>6</v>
      </c>
      <c r="L20" s="53">
        <v>6</v>
      </c>
      <c r="M20" s="53">
        <v>15</v>
      </c>
      <c r="N20" s="53">
        <v>6</v>
      </c>
      <c r="O20" s="53">
        <v>6</v>
      </c>
      <c r="P20" s="53">
        <v>6</v>
      </c>
      <c r="Q20" s="53">
        <v>6</v>
      </c>
      <c r="R20" s="53">
        <v>22</v>
      </c>
      <c r="S20" s="53">
        <v>12</v>
      </c>
    </row>
    <row r="21" spans="1:19">
      <c r="A21" s="58">
        <v>3007</v>
      </c>
      <c r="B21" s="52">
        <v>0</v>
      </c>
      <c r="C21" s="52" t="s">
        <v>3120</v>
      </c>
      <c r="D21" s="52" t="s">
        <v>3107</v>
      </c>
      <c r="E21" s="52" t="s">
        <v>3107</v>
      </c>
      <c r="F21" s="52" t="s">
        <v>3107</v>
      </c>
      <c r="G21" s="52" t="s">
        <v>3107</v>
      </c>
      <c r="H21" s="52" t="s">
        <v>3107</v>
      </c>
      <c r="I21" s="52" t="s">
        <v>3107</v>
      </c>
      <c r="J21" s="52" t="s">
        <v>3107</v>
      </c>
      <c r="K21" s="52" t="s">
        <v>3107</v>
      </c>
      <c r="L21" s="52" t="s">
        <v>3107</v>
      </c>
      <c r="M21" s="52" t="s">
        <v>3107</v>
      </c>
      <c r="N21" s="52" t="s">
        <v>3107</v>
      </c>
      <c r="O21" s="52" t="s">
        <v>3107</v>
      </c>
      <c r="P21" s="52" t="s">
        <v>3107</v>
      </c>
      <c r="Q21" s="52" t="s">
        <v>3107</v>
      </c>
      <c r="R21" s="52">
        <v>25</v>
      </c>
      <c r="S21" s="52" t="s">
        <v>3107</v>
      </c>
    </row>
    <row r="22" spans="1:19">
      <c r="A22" s="54">
        <v>3008</v>
      </c>
      <c r="B22" s="52">
        <v>0</v>
      </c>
      <c r="C22" s="55" t="s">
        <v>3121</v>
      </c>
      <c r="D22" s="55" t="s">
        <v>3107</v>
      </c>
      <c r="E22" s="55">
        <v>25</v>
      </c>
      <c r="F22" s="55">
        <v>6</v>
      </c>
      <c r="G22" s="55">
        <v>27</v>
      </c>
      <c r="H22" s="55">
        <v>34</v>
      </c>
      <c r="I22" s="55">
        <v>24</v>
      </c>
      <c r="J22" s="55">
        <v>26</v>
      </c>
      <c r="K22" s="55">
        <v>29</v>
      </c>
      <c r="L22" s="55">
        <v>32</v>
      </c>
      <c r="M22" s="55">
        <v>22</v>
      </c>
      <c r="N22" s="55">
        <v>24</v>
      </c>
      <c r="O22" s="55">
        <v>6</v>
      </c>
      <c r="P22" s="55">
        <v>31</v>
      </c>
      <c r="Q22" s="55">
        <v>6</v>
      </c>
      <c r="R22" s="55">
        <v>28</v>
      </c>
      <c r="S22" s="55">
        <v>28</v>
      </c>
    </row>
    <row r="23" spans="1:19">
      <c r="A23" s="48">
        <v>3009</v>
      </c>
      <c r="B23" s="52">
        <v>0</v>
      </c>
      <c r="C23" s="50" t="s">
        <v>3118</v>
      </c>
      <c r="D23" s="50" t="s">
        <v>3107</v>
      </c>
      <c r="E23" s="50" t="s">
        <v>3107</v>
      </c>
      <c r="F23" s="50" t="s">
        <v>3107</v>
      </c>
      <c r="G23" s="50" t="s">
        <v>3107</v>
      </c>
      <c r="H23" s="50" t="s">
        <v>3107</v>
      </c>
      <c r="I23" s="50" t="s">
        <v>3107</v>
      </c>
      <c r="J23" s="50" t="s">
        <v>3107</v>
      </c>
      <c r="K23" s="50" t="s">
        <v>3107</v>
      </c>
      <c r="L23" s="50" t="s">
        <v>3107</v>
      </c>
      <c r="M23" s="50" t="s">
        <v>3107</v>
      </c>
      <c r="N23" s="50" t="s">
        <v>3107</v>
      </c>
      <c r="O23" s="50" t="s">
        <v>3107</v>
      </c>
      <c r="P23" s="50" t="s">
        <v>3107</v>
      </c>
      <c r="Q23" s="50" t="s">
        <v>3107</v>
      </c>
      <c r="R23" s="50" t="s">
        <v>3107</v>
      </c>
      <c r="S23" s="50" t="s">
        <v>3107</v>
      </c>
    </row>
    <row r="24" spans="1:19">
      <c r="A24" s="54">
        <v>3010</v>
      </c>
      <c r="B24" s="52">
        <v>0</v>
      </c>
      <c r="C24" s="55" t="s">
        <v>3115</v>
      </c>
      <c r="D24" s="55" t="s">
        <v>3107</v>
      </c>
      <c r="E24" s="55">
        <v>25</v>
      </c>
      <c r="F24" s="55">
        <v>6</v>
      </c>
      <c r="G24" s="55">
        <v>12</v>
      </c>
      <c r="H24" s="55">
        <v>32</v>
      </c>
      <c r="I24" s="55">
        <v>25</v>
      </c>
      <c r="J24" s="55">
        <v>12</v>
      </c>
      <c r="K24" s="55">
        <v>32</v>
      </c>
      <c r="L24" s="55">
        <v>22</v>
      </c>
      <c r="M24" s="55">
        <v>30</v>
      </c>
      <c r="N24" s="55">
        <v>32</v>
      </c>
      <c r="O24" s="55">
        <v>6</v>
      </c>
      <c r="P24" s="55">
        <v>34</v>
      </c>
      <c r="Q24" s="55">
        <v>20</v>
      </c>
      <c r="R24" s="55">
        <v>6</v>
      </c>
      <c r="S24" s="55">
        <v>32</v>
      </c>
    </row>
    <row r="25" spans="1:19">
      <c r="A25" s="63">
        <v>3011</v>
      </c>
      <c r="B25" s="52">
        <v>0</v>
      </c>
      <c r="C25" s="64" t="s">
        <v>3122</v>
      </c>
      <c r="D25" s="64" t="s">
        <v>3107</v>
      </c>
      <c r="E25" s="64">
        <v>26</v>
      </c>
      <c r="F25" s="64">
        <v>6</v>
      </c>
      <c r="G25" s="64">
        <v>6</v>
      </c>
      <c r="H25" s="64">
        <v>36</v>
      </c>
      <c r="I25" s="64">
        <v>28</v>
      </c>
      <c r="J25" s="64">
        <v>6</v>
      </c>
      <c r="K25" s="64">
        <v>35</v>
      </c>
      <c r="L25" s="64">
        <v>18</v>
      </c>
      <c r="M25" s="64">
        <v>6</v>
      </c>
      <c r="N25" s="64">
        <v>32</v>
      </c>
      <c r="O25" s="64">
        <v>6</v>
      </c>
      <c r="P25" s="64">
        <v>34</v>
      </c>
      <c r="Q25" s="64">
        <v>6</v>
      </c>
      <c r="R25" s="64">
        <v>29</v>
      </c>
      <c r="S25" s="64">
        <v>10</v>
      </c>
    </row>
    <row r="26" spans="1:19">
      <c r="A26" s="56">
        <v>3012</v>
      </c>
      <c r="B26" s="52">
        <v>0</v>
      </c>
      <c r="C26" s="57" t="s">
        <v>3123</v>
      </c>
      <c r="D26" s="57" t="s">
        <v>3109</v>
      </c>
      <c r="E26" s="57">
        <v>23</v>
      </c>
      <c r="F26" s="57" t="s">
        <v>3107</v>
      </c>
      <c r="G26" s="57">
        <v>32</v>
      </c>
      <c r="H26" s="57">
        <v>9</v>
      </c>
      <c r="I26" s="57">
        <v>6</v>
      </c>
      <c r="J26" s="57" t="s">
        <v>3107</v>
      </c>
      <c r="K26" s="57" t="s">
        <v>3107</v>
      </c>
      <c r="L26" s="57">
        <v>32</v>
      </c>
      <c r="M26" s="57" t="s">
        <v>3107</v>
      </c>
      <c r="N26" s="57">
        <v>30</v>
      </c>
      <c r="O26" s="57" t="s">
        <v>3107</v>
      </c>
      <c r="P26" s="57">
        <v>34</v>
      </c>
      <c r="Q26" s="57" t="s">
        <v>3107</v>
      </c>
      <c r="R26" s="57" t="s">
        <v>3107</v>
      </c>
      <c r="S26" s="57">
        <v>27</v>
      </c>
    </row>
    <row r="27" spans="1:19">
      <c r="A27" s="58">
        <v>3013</v>
      </c>
      <c r="B27" s="52">
        <v>0</v>
      </c>
      <c r="C27" s="52" t="s">
        <v>3112</v>
      </c>
      <c r="D27" s="52" t="s">
        <v>3107</v>
      </c>
      <c r="E27" s="52">
        <v>24</v>
      </c>
      <c r="F27" s="52">
        <v>6</v>
      </c>
      <c r="G27" s="52">
        <v>30</v>
      </c>
      <c r="H27" s="52">
        <v>9</v>
      </c>
      <c r="I27" s="52">
        <v>6</v>
      </c>
      <c r="J27" s="52">
        <v>30</v>
      </c>
      <c r="K27" s="52">
        <v>34</v>
      </c>
      <c r="L27" s="52">
        <v>34</v>
      </c>
      <c r="M27" s="52">
        <v>30</v>
      </c>
      <c r="N27" s="52">
        <v>28</v>
      </c>
      <c r="O27" s="52">
        <v>25</v>
      </c>
      <c r="P27" s="52">
        <v>34</v>
      </c>
      <c r="Q27" s="52">
        <v>22</v>
      </c>
      <c r="R27" s="52">
        <v>6</v>
      </c>
      <c r="S27" s="52">
        <v>28</v>
      </c>
    </row>
    <row r="28" spans="1:19">
      <c r="A28" s="54">
        <v>3014</v>
      </c>
      <c r="B28" s="55">
        <v>1</v>
      </c>
      <c r="C28" s="55" t="s">
        <v>3113</v>
      </c>
      <c r="D28" s="55" t="s">
        <v>3107</v>
      </c>
      <c r="E28" s="55">
        <v>20</v>
      </c>
      <c r="F28" s="55">
        <v>6</v>
      </c>
      <c r="G28" s="55">
        <v>20</v>
      </c>
      <c r="H28" s="55">
        <v>15</v>
      </c>
      <c r="I28" s="55">
        <v>11</v>
      </c>
      <c r="J28" s="55">
        <v>12</v>
      </c>
      <c r="K28" s="55">
        <v>30</v>
      </c>
      <c r="L28" s="55">
        <v>20</v>
      </c>
      <c r="M28" s="55">
        <v>24</v>
      </c>
      <c r="N28" s="55">
        <v>28</v>
      </c>
      <c r="O28" s="55">
        <v>6</v>
      </c>
      <c r="P28" s="55">
        <v>30</v>
      </c>
      <c r="Q28" s="55">
        <v>14</v>
      </c>
      <c r="R28" s="55">
        <v>6</v>
      </c>
      <c r="S28" s="55">
        <v>24</v>
      </c>
    </row>
    <row r="29" spans="1:19">
      <c r="A29" s="48">
        <v>3015</v>
      </c>
      <c r="B29" s="49">
        <v>0</v>
      </c>
      <c r="C29" s="49" t="s">
        <v>3112</v>
      </c>
      <c r="D29" s="49" t="s">
        <v>3107</v>
      </c>
      <c r="E29" s="49">
        <v>24</v>
      </c>
      <c r="F29" s="49">
        <v>9</v>
      </c>
      <c r="G29" s="49">
        <v>32</v>
      </c>
      <c r="H29" s="49">
        <v>15</v>
      </c>
      <c r="I29" s="49">
        <v>24</v>
      </c>
      <c r="J29" s="49">
        <v>32</v>
      </c>
      <c r="K29" s="49">
        <v>34</v>
      </c>
      <c r="L29" s="49">
        <v>32</v>
      </c>
      <c r="M29" s="49">
        <v>28</v>
      </c>
      <c r="N29" s="49">
        <v>28</v>
      </c>
      <c r="O29" s="49">
        <v>26</v>
      </c>
      <c r="P29" s="49">
        <v>32</v>
      </c>
      <c r="Q29" s="49">
        <v>21</v>
      </c>
      <c r="R29" s="49">
        <v>6</v>
      </c>
      <c r="S29" s="49">
        <v>28</v>
      </c>
    </row>
    <row r="30" spans="1:19">
      <c r="A30" s="54">
        <v>3016</v>
      </c>
      <c r="B30" s="52">
        <v>0</v>
      </c>
      <c r="C30" s="55" t="s">
        <v>3121</v>
      </c>
      <c r="D30" s="55" t="s">
        <v>3107</v>
      </c>
      <c r="E30" s="55">
        <v>22</v>
      </c>
      <c r="F30" s="55">
        <v>6</v>
      </c>
      <c r="G30" s="55">
        <v>22</v>
      </c>
      <c r="H30" s="55">
        <v>30</v>
      </c>
      <c r="I30" s="55">
        <v>21</v>
      </c>
      <c r="J30" s="55">
        <v>23</v>
      </c>
      <c r="K30" s="55">
        <v>29</v>
      </c>
      <c r="L30" s="55">
        <v>33</v>
      </c>
      <c r="M30" s="55">
        <v>18</v>
      </c>
      <c r="N30" s="55">
        <v>26</v>
      </c>
      <c r="O30" s="55">
        <v>6</v>
      </c>
      <c r="P30" s="55">
        <v>30</v>
      </c>
      <c r="Q30" s="55">
        <v>9</v>
      </c>
      <c r="R30" s="55">
        <v>22</v>
      </c>
      <c r="S30" s="55">
        <v>25</v>
      </c>
    </row>
    <row r="31" spans="1:19">
      <c r="A31" s="48">
        <v>3017</v>
      </c>
      <c r="B31" s="52">
        <v>0</v>
      </c>
      <c r="C31" s="50" t="s">
        <v>3116</v>
      </c>
      <c r="D31" s="50" t="s">
        <v>3124</v>
      </c>
      <c r="E31" s="50" t="s">
        <v>3124</v>
      </c>
      <c r="F31" s="50" t="s">
        <v>3124</v>
      </c>
      <c r="G31" s="50" t="s">
        <v>3124</v>
      </c>
      <c r="H31" s="50" t="s">
        <v>3124</v>
      </c>
      <c r="I31" s="50" t="s">
        <v>3124</v>
      </c>
      <c r="J31" s="50" t="s">
        <v>3124</v>
      </c>
      <c r="K31" s="50" t="s">
        <v>3124</v>
      </c>
      <c r="L31" s="50" t="s">
        <v>3124</v>
      </c>
      <c r="M31" s="50" t="s">
        <v>3124</v>
      </c>
      <c r="N31" s="50" t="s">
        <v>3124</v>
      </c>
      <c r="O31" s="50" t="s">
        <v>3124</v>
      </c>
      <c r="P31" s="50" t="s">
        <v>3124</v>
      </c>
      <c r="Q31" s="50" t="s">
        <v>3124</v>
      </c>
      <c r="R31" s="50" t="s">
        <v>3124</v>
      </c>
      <c r="S31" s="50" t="s">
        <v>3124</v>
      </c>
    </row>
    <row r="32" spans="1:19">
      <c r="A32" s="54">
        <v>3018</v>
      </c>
      <c r="B32" s="52">
        <v>0</v>
      </c>
      <c r="C32" s="55" t="s">
        <v>3115</v>
      </c>
      <c r="D32" s="55" t="s">
        <v>3107</v>
      </c>
      <c r="E32" s="55">
        <v>9</v>
      </c>
      <c r="F32" s="55">
        <v>6</v>
      </c>
      <c r="G32" s="55">
        <v>32</v>
      </c>
      <c r="H32" s="55">
        <v>6</v>
      </c>
      <c r="I32" s="55">
        <v>20</v>
      </c>
      <c r="J32" s="55">
        <v>30</v>
      </c>
      <c r="K32" s="55">
        <v>32</v>
      </c>
      <c r="L32" s="55">
        <v>28</v>
      </c>
      <c r="M32" s="55">
        <v>30</v>
      </c>
      <c r="N32" s="55">
        <v>32</v>
      </c>
      <c r="O32" s="55">
        <v>24</v>
      </c>
      <c r="P32" s="55">
        <v>34</v>
      </c>
      <c r="Q32" s="55">
        <v>15</v>
      </c>
      <c r="R32" s="55">
        <v>6</v>
      </c>
      <c r="S32" s="55">
        <v>25</v>
      </c>
    </row>
    <row r="33" spans="1:19">
      <c r="A33" s="48">
        <v>3019</v>
      </c>
      <c r="B33" s="52">
        <v>0</v>
      </c>
      <c r="C33" s="50" t="s">
        <v>3118</v>
      </c>
      <c r="D33" s="50" t="s">
        <v>3107</v>
      </c>
      <c r="E33" s="50" t="s">
        <v>3107</v>
      </c>
      <c r="F33" s="50" t="s">
        <v>3107</v>
      </c>
      <c r="G33" s="50" t="s">
        <v>3107</v>
      </c>
      <c r="H33" s="50" t="s">
        <v>3107</v>
      </c>
      <c r="I33" s="50" t="s">
        <v>3107</v>
      </c>
      <c r="J33" s="50" t="s">
        <v>3107</v>
      </c>
      <c r="K33" s="50" t="s">
        <v>3107</v>
      </c>
      <c r="L33" s="50" t="s">
        <v>3107</v>
      </c>
      <c r="M33" s="50" t="s">
        <v>3107</v>
      </c>
      <c r="N33" s="50" t="s">
        <v>3107</v>
      </c>
      <c r="O33" s="50" t="s">
        <v>3107</v>
      </c>
      <c r="P33" s="50" t="s">
        <v>3107</v>
      </c>
      <c r="Q33" s="50" t="s">
        <v>3107</v>
      </c>
      <c r="R33" s="50" t="s">
        <v>3107</v>
      </c>
      <c r="S33" s="50" t="s">
        <v>3107</v>
      </c>
    </row>
    <row r="34" spans="1:19">
      <c r="A34" s="54">
        <v>3020</v>
      </c>
      <c r="B34" s="52">
        <v>0</v>
      </c>
      <c r="C34" s="55" t="s">
        <v>3109</v>
      </c>
      <c r="D34" s="55" t="s">
        <v>3109</v>
      </c>
      <c r="E34" s="55" t="s">
        <v>3109</v>
      </c>
      <c r="F34" s="55" t="s">
        <v>3109</v>
      </c>
      <c r="G34" s="55" t="s">
        <v>3109</v>
      </c>
      <c r="H34" s="55" t="s">
        <v>3109</v>
      </c>
      <c r="I34" s="55" t="s">
        <v>3109</v>
      </c>
      <c r="J34" s="55" t="s">
        <v>3109</v>
      </c>
      <c r="K34" s="55" t="s">
        <v>3109</v>
      </c>
      <c r="L34" s="55" t="s">
        <v>3109</v>
      </c>
      <c r="M34" s="55" t="s">
        <v>3109</v>
      </c>
      <c r="N34" s="55" t="s">
        <v>3109</v>
      </c>
      <c r="O34" s="55" t="s">
        <v>3109</v>
      </c>
      <c r="P34" s="55" t="s">
        <v>3109</v>
      </c>
      <c r="Q34" s="55" t="s">
        <v>3109</v>
      </c>
      <c r="R34" s="55" t="s">
        <v>3109</v>
      </c>
      <c r="S34" s="55" t="s">
        <v>3109</v>
      </c>
    </row>
    <row r="35" spans="1:19">
      <c r="A35" s="48">
        <v>3021</v>
      </c>
      <c r="B35" s="52">
        <v>0</v>
      </c>
      <c r="C35" s="50" t="s">
        <v>3125</v>
      </c>
      <c r="D35" s="50" t="s">
        <v>3107</v>
      </c>
      <c r="E35" s="50" t="s">
        <v>3107</v>
      </c>
      <c r="F35" s="50" t="s">
        <v>3107</v>
      </c>
      <c r="G35" s="50" t="s">
        <v>3107</v>
      </c>
      <c r="H35" s="50" t="s">
        <v>3107</v>
      </c>
      <c r="I35" s="50" t="s">
        <v>3107</v>
      </c>
      <c r="J35" s="50" t="s">
        <v>3107</v>
      </c>
      <c r="K35" s="50" t="s">
        <v>3107</v>
      </c>
      <c r="L35" s="50" t="s">
        <v>3107</v>
      </c>
      <c r="M35" s="50" t="s">
        <v>3107</v>
      </c>
      <c r="N35" s="50" t="s">
        <v>3107</v>
      </c>
      <c r="O35" s="50" t="s">
        <v>3107</v>
      </c>
      <c r="P35" s="50" t="s">
        <v>3107</v>
      </c>
      <c r="Q35" s="50" t="s">
        <v>3107</v>
      </c>
      <c r="R35" s="50" t="s">
        <v>3107</v>
      </c>
      <c r="S35" s="50" t="s">
        <v>3107</v>
      </c>
    </row>
    <row r="36" spans="1:19">
      <c r="A36" s="54">
        <v>3022</v>
      </c>
      <c r="B36" s="52">
        <v>0</v>
      </c>
      <c r="C36" s="55" t="s">
        <v>3115</v>
      </c>
      <c r="D36" s="55" t="s">
        <v>3107</v>
      </c>
      <c r="E36" s="55">
        <v>22</v>
      </c>
      <c r="F36" s="55">
        <v>6</v>
      </c>
      <c r="G36" s="55">
        <v>19</v>
      </c>
      <c r="H36" s="55">
        <v>6</v>
      </c>
      <c r="I36" s="55">
        <v>22</v>
      </c>
      <c r="J36" s="55">
        <v>12</v>
      </c>
      <c r="K36" s="55">
        <v>30</v>
      </c>
      <c r="L36" s="55">
        <v>12</v>
      </c>
      <c r="M36" s="55">
        <v>30</v>
      </c>
      <c r="N36" s="55">
        <v>28</v>
      </c>
      <c r="O36" s="55">
        <v>6</v>
      </c>
      <c r="P36" s="55">
        <v>32</v>
      </c>
      <c r="Q36" s="55">
        <v>29</v>
      </c>
      <c r="R36" s="55">
        <v>6</v>
      </c>
      <c r="S36" s="55">
        <v>24</v>
      </c>
    </row>
    <row r="37" spans="1:19">
      <c r="A37" s="56">
        <v>3023</v>
      </c>
      <c r="B37" s="52">
        <v>0</v>
      </c>
      <c r="C37" s="57" t="s">
        <v>3108</v>
      </c>
      <c r="D37" s="57" t="s">
        <v>3107</v>
      </c>
      <c r="E37" s="57">
        <v>24</v>
      </c>
      <c r="F37" s="57">
        <v>6</v>
      </c>
      <c r="G37" s="57">
        <v>18</v>
      </c>
      <c r="H37" s="57">
        <v>32</v>
      </c>
      <c r="I37" s="57">
        <v>23</v>
      </c>
      <c r="J37" s="57">
        <v>20</v>
      </c>
      <c r="K37" s="57">
        <v>30</v>
      </c>
      <c r="L37" s="57">
        <v>34</v>
      </c>
      <c r="M37" s="57">
        <v>30</v>
      </c>
      <c r="N37" s="57">
        <v>26</v>
      </c>
      <c r="O37" s="57">
        <v>6</v>
      </c>
      <c r="P37" s="57">
        <v>34</v>
      </c>
      <c r="Q37" s="57">
        <v>12</v>
      </c>
      <c r="R37" s="57">
        <v>28</v>
      </c>
      <c r="S37" s="57">
        <v>26</v>
      </c>
    </row>
    <row r="38" spans="1:19">
      <c r="A38" s="58">
        <v>3024</v>
      </c>
      <c r="B38" s="52">
        <v>0</v>
      </c>
      <c r="C38" s="62" t="s">
        <v>3118</v>
      </c>
      <c r="D38" s="62" t="s">
        <v>3107</v>
      </c>
      <c r="E38" s="62" t="s">
        <v>3107</v>
      </c>
      <c r="F38" s="62" t="s">
        <v>3107</v>
      </c>
      <c r="G38" s="62" t="s">
        <v>3107</v>
      </c>
      <c r="H38" s="62" t="s">
        <v>3107</v>
      </c>
      <c r="I38" s="62" t="s">
        <v>3107</v>
      </c>
      <c r="J38" s="62" t="s">
        <v>3107</v>
      </c>
      <c r="K38" s="62" t="s">
        <v>3107</v>
      </c>
      <c r="L38" s="62" t="s">
        <v>3107</v>
      </c>
      <c r="M38" s="62" t="s">
        <v>3107</v>
      </c>
      <c r="N38" s="62" t="s">
        <v>3107</v>
      </c>
      <c r="O38" s="62" t="s">
        <v>3107</v>
      </c>
      <c r="P38" s="62" t="s">
        <v>3107</v>
      </c>
      <c r="Q38" s="62" t="s">
        <v>3107</v>
      </c>
      <c r="R38" s="62" t="s">
        <v>3107</v>
      </c>
      <c r="S38" s="62" t="s">
        <v>3107</v>
      </c>
    </row>
    <row r="39" spans="1:19">
      <c r="A39" s="51">
        <v>3025</v>
      </c>
      <c r="B39" s="52">
        <v>0</v>
      </c>
      <c r="C39" s="53" t="s">
        <v>3126</v>
      </c>
      <c r="D39" s="53" t="s">
        <v>3107</v>
      </c>
      <c r="E39" s="53">
        <v>28</v>
      </c>
      <c r="F39" s="53">
        <v>6</v>
      </c>
      <c r="G39" s="53">
        <v>14</v>
      </c>
      <c r="H39" s="53">
        <v>36</v>
      </c>
      <c r="I39" s="53">
        <v>25</v>
      </c>
      <c r="J39" s="53">
        <v>22</v>
      </c>
      <c r="K39" s="53">
        <v>30</v>
      </c>
      <c r="L39" s="53">
        <v>32</v>
      </c>
      <c r="M39" s="53">
        <v>23</v>
      </c>
      <c r="N39" s="53">
        <v>30</v>
      </c>
      <c r="O39" s="53">
        <v>6</v>
      </c>
      <c r="P39" s="53">
        <v>32</v>
      </c>
      <c r="Q39" s="53">
        <v>14</v>
      </c>
      <c r="R39" s="53">
        <v>30</v>
      </c>
      <c r="S39" s="53">
        <v>22</v>
      </c>
    </row>
    <row r="40" spans="1:19">
      <c r="A40" s="54">
        <v>3026</v>
      </c>
      <c r="B40" s="52">
        <v>0</v>
      </c>
      <c r="C40" s="59" t="s">
        <v>3118</v>
      </c>
      <c r="D40" s="59" t="s">
        <v>3107</v>
      </c>
      <c r="E40" s="59" t="s">
        <v>3107</v>
      </c>
      <c r="F40" s="59" t="s">
        <v>3107</v>
      </c>
      <c r="G40" s="59" t="s">
        <v>3107</v>
      </c>
      <c r="H40" s="59" t="s">
        <v>3107</v>
      </c>
      <c r="I40" s="59" t="s">
        <v>3107</v>
      </c>
      <c r="J40" s="59" t="s">
        <v>3107</v>
      </c>
      <c r="K40" s="59" t="s">
        <v>3107</v>
      </c>
      <c r="L40" s="59" t="s">
        <v>3107</v>
      </c>
      <c r="M40" s="59" t="s">
        <v>3107</v>
      </c>
      <c r="N40" s="59" t="s">
        <v>3107</v>
      </c>
      <c r="O40" s="59" t="s">
        <v>3107</v>
      </c>
      <c r="P40" s="59" t="s">
        <v>3107</v>
      </c>
      <c r="Q40" s="59" t="s">
        <v>3107</v>
      </c>
      <c r="R40" s="59" t="s">
        <v>3107</v>
      </c>
      <c r="S40" s="59" t="s">
        <v>3107</v>
      </c>
    </row>
    <row r="41" spans="1:19">
      <c r="A41" s="48">
        <v>3027</v>
      </c>
      <c r="B41" s="52">
        <v>0</v>
      </c>
      <c r="C41" s="49" t="s">
        <v>3126</v>
      </c>
      <c r="D41" s="49" t="s">
        <v>3107</v>
      </c>
      <c r="E41" s="49">
        <v>26</v>
      </c>
      <c r="F41" s="49">
        <v>6</v>
      </c>
      <c r="G41" s="49">
        <v>20</v>
      </c>
      <c r="H41" s="49">
        <v>36</v>
      </c>
      <c r="I41" s="49">
        <v>26</v>
      </c>
      <c r="J41" s="49">
        <v>22</v>
      </c>
      <c r="K41" s="49">
        <v>30</v>
      </c>
      <c r="L41" s="49">
        <v>34</v>
      </c>
      <c r="M41" s="49">
        <v>23</v>
      </c>
      <c r="N41" s="49">
        <v>31</v>
      </c>
      <c r="O41" s="49">
        <v>6</v>
      </c>
      <c r="P41" s="49">
        <v>33</v>
      </c>
      <c r="Q41" s="49">
        <v>11</v>
      </c>
      <c r="R41" s="49">
        <v>32</v>
      </c>
      <c r="S41" s="49">
        <v>24</v>
      </c>
    </row>
    <row r="42" spans="1:19">
      <c r="A42" s="54">
        <v>3028</v>
      </c>
      <c r="B42" s="52">
        <v>0</v>
      </c>
      <c r="C42" s="55" t="s">
        <v>3126</v>
      </c>
      <c r="D42" s="55" t="s">
        <v>3107</v>
      </c>
      <c r="E42" s="55">
        <v>26</v>
      </c>
      <c r="F42" s="55">
        <v>10</v>
      </c>
      <c r="G42" s="55">
        <v>22</v>
      </c>
      <c r="H42" s="55">
        <v>36</v>
      </c>
      <c r="I42" s="55">
        <v>24</v>
      </c>
      <c r="J42" s="55">
        <v>23</v>
      </c>
      <c r="K42" s="55">
        <v>33</v>
      </c>
      <c r="L42" s="55">
        <v>43</v>
      </c>
      <c r="M42" s="55">
        <v>24</v>
      </c>
      <c r="N42" s="55">
        <v>28</v>
      </c>
      <c r="O42" s="55">
        <v>6</v>
      </c>
      <c r="P42" s="55">
        <v>34</v>
      </c>
      <c r="Q42" s="55">
        <v>15</v>
      </c>
      <c r="R42" s="55">
        <v>50</v>
      </c>
      <c r="S42" s="55">
        <v>28</v>
      </c>
    </row>
    <row r="43" spans="1:19">
      <c r="A43" s="48">
        <v>3029</v>
      </c>
      <c r="B43" s="52">
        <v>0</v>
      </c>
      <c r="C43" s="49" t="s">
        <v>3108</v>
      </c>
      <c r="D43" s="49" t="s">
        <v>3107</v>
      </c>
      <c r="E43" s="49">
        <v>24</v>
      </c>
      <c r="F43" s="49">
        <v>6</v>
      </c>
      <c r="G43" s="49">
        <v>20</v>
      </c>
      <c r="H43" s="49">
        <v>31</v>
      </c>
      <c r="I43" s="49">
        <v>24</v>
      </c>
      <c r="J43" s="49">
        <v>27</v>
      </c>
      <c r="K43" s="49">
        <v>26</v>
      </c>
      <c r="L43" s="49">
        <v>34</v>
      </c>
      <c r="M43" s="49">
        <v>28</v>
      </c>
      <c r="N43" s="49">
        <v>24</v>
      </c>
      <c r="O43" s="49">
        <v>6</v>
      </c>
      <c r="P43" s="49">
        <v>30</v>
      </c>
      <c r="Q43" s="49">
        <v>10</v>
      </c>
      <c r="R43" s="49">
        <v>24</v>
      </c>
      <c r="S43" s="49">
        <v>28</v>
      </c>
    </row>
    <row r="44" spans="1:19">
      <c r="A44" s="51">
        <v>3030</v>
      </c>
      <c r="B44" s="52">
        <v>0</v>
      </c>
      <c r="C44" s="53" t="s">
        <v>3115</v>
      </c>
      <c r="D44" s="53" t="s">
        <v>3107</v>
      </c>
      <c r="E44" s="53">
        <v>24</v>
      </c>
      <c r="F44" s="53">
        <v>6</v>
      </c>
      <c r="G44" s="53">
        <v>21</v>
      </c>
      <c r="H44" s="53">
        <v>34</v>
      </c>
      <c r="I44" s="53">
        <v>24</v>
      </c>
      <c r="J44" s="53">
        <v>13</v>
      </c>
      <c r="K44" s="53">
        <v>34</v>
      </c>
      <c r="L44" s="53">
        <v>22</v>
      </c>
      <c r="M44" s="53">
        <v>31</v>
      </c>
      <c r="N44" s="53">
        <v>30</v>
      </c>
      <c r="O44" s="53">
        <v>6</v>
      </c>
      <c r="P44" s="53">
        <v>32</v>
      </c>
      <c r="Q44" s="53">
        <v>26</v>
      </c>
      <c r="R44" s="53">
        <v>25</v>
      </c>
      <c r="S44" s="53">
        <v>28</v>
      </c>
    </row>
    <row r="45" spans="1:19">
      <c r="A45" s="54">
        <v>3031</v>
      </c>
      <c r="B45" s="52">
        <v>0</v>
      </c>
      <c r="C45" s="59" t="s">
        <v>3118</v>
      </c>
      <c r="D45" s="59" t="s">
        <v>3107</v>
      </c>
      <c r="E45" s="59" t="s">
        <v>3107</v>
      </c>
      <c r="F45" s="59" t="s">
        <v>3107</v>
      </c>
      <c r="G45" s="59" t="s">
        <v>3107</v>
      </c>
      <c r="H45" s="59" t="s">
        <v>3107</v>
      </c>
      <c r="I45" s="59" t="s">
        <v>3107</v>
      </c>
      <c r="J45" s="59" t="s">
        <v>3107</v>
      </c>
      <c r="K45" s="59" t="s">
        <v>3107</v>
      </c>
      <c r="L45" s="59" t="s">
        <v>3107</v>
      </c>
      <c r="M45" s="59" t="s">
        <v>3107</v>
      </c>
      <c r="N45" s="59" t="s">
        <v>3107</v>
      </c>
      <c r="O45" s="59" t="s">
        <v>3107</v>
      </c>
      <c r="P45" s="59" t="s">
        <v>3107</v>
      </c>
      <c r="Q45" s="59" t="s">
        <v>3107</v>
      </c>
      <c r="R45" s="59" t="s">
        <v>3107</v>
      </c>
      <c r="S45" s="59" t="s">
        <v>3107</v>
      </c>
    </row>
    <row r="46" spans="1:19">
      <c r="A46" s="48">
        <v>3032</v>
      </c>
      <c r="B46" s="52">
        <v>0</v>
      </c>
      <c r="C46" s="49" t="s">
        <v>3112</v>
      </c>
      <c r="D46" s="49" t="s">
        <v>3107</v>
      </c>
      <c r="E46" s="49">
        <v>22</v>
      </c>
      <c r="F46" s="49">
        <v>6</v>
      </c>
      <c r="G46" s="49">
        <v>26</v>
      </c>
      <c r="H46" s="49">
        <v>6</v>
      </c>
      <c r="I46" s="49">
        <v>24</v>
      </c>
      <c r="J46" s="49">
        <v>28</v>
      </c>
      <c r="K46" s="49">
        <v>32</v>
      </c>
      <c r="L46" s="49">
        <v>31</v>
      </c>
      <c r="M46" s="49">
        <v>26</v>
      </c>
      <c r="N46" s="49">
        <v>26</v>
      </c>
      <c r="O46" s="49">
        <v>19</v>
      </c>
      <c r="P46" s="49">
        <v>32</v>
      </c>
      <c r="Q46" s="49">
        <v>15</v>
      </c>
      <c r="R46" s="49">
        <v>24</v>
      </c>
      <c r="S46" s="49">
        <v>25</v>
      </c>
    </row>
    <row r="47" spans="1:19">
      <c r="A47" s="54">
        <v>3033</v>
      </c>
      <c r="B47" s="52">
        <v>0</v>
      </c>
      <c r="C47" s="59" t="s">
        <v>3127</v>
      </c>
      <c r="D47" s="59" t="s">
        <v>3107</v>
      </c>
      <c r="E47" s="59" t="s">
        <v>3107</v>
      </c>
      <c r="F47" s="59" t="s">
        <v>3107</v>
      </c>
      <c r="G47" s="59" t="s">
        <v>3107</v>
      </c>
      <c r="H47" s="59" t="s">
        <v>3107</v>
      </c>
      <c r="I47" s="59" t="s">
        <v>3107</v>
      </c>
      <c r="J47" s="59" t="s">
        <v>3107</v>
      </c>
      <c r="K47" s="59" t="s">
        <v>3107</v>
      </c>
      <c r="L47" s="59" t="s">
        <v>3107</v>
      </c>
      <c r="M47" s="59" t="s">
        <v>3107</v>
      </c>
      <c r="N47" s="59" t="s">
        <v>3107</v>
      </c>
      <c r="O47" s="59" t="s">
        <v>3107</v>
      </c>
      <c r="P47" s="59" t="s">
        <v>3107</v>
      </c>
      <c r="Q47" s="59" t="s">
        <v>3107</v>
      </c>
      <c r="R47" s="59" t="s">
        <v>3107</v>
      </c>
      <c r="S47" s="59" t="s">
        <v>3107</v>
      </c>
    </row>
    <row r="48" spans="1:19">
      <c r="A48" s="56">
        <v>3034</v>
      </c>
      <c r="B48" s="52">
        <v>0</v>
      </c>
      <c r="C48" s="57" t="s">
        <v>3115</v>
      </c>
      <c r="D48" s="57" t="s">
        <v>3107</v>
      </c>
      <c r="E48" s="57">
        <v>24</v>
      </c>
      <c r="F48" s="57">
        <v>6</v>
      </c>
      <c r="G48" s="57">
        <v>30</v>
      </c>
      <c r="H48" s="57">
        <v>6</v>
      </c>
      <c r="I48" s="57">
        <v>6</v>
      </c>
      <c r="J48" s="57">
        <v>28</v>
      </c>
      <c r="K48" s="57">
        <v>32</v>
      </c>
      <c r="L48" s="57">
        <v>30</v>
      </c>
      <c r="M48" s="57">
        <v>28</v>
      </c>
      <c r="N48" s="57">
        <v>29</v>
      </c>
      <c r="O48" s="57">
        <v>20</v>
      </c>
      <c r="P48" s="57">
        <v>33</v>
      </c>
      <c r="Q48" s="57">
        <v>12</v>
      </c>
      <c r="R48" s="57">
        <v>6</v>
      </c>
      <c r="S48" s="57">
        <v>24</v>
      </c>
    </row>
    <row r="49" spans="1:19">
      <c r="A49" s="58">
        <v>3035</v>
      </c>
      <c r="B49" s="52">
        <v>0</v>
      </c>
      <c r="C49" s="52" t="s">
        <v>3115</v>
      </c>
      <c r="D49" s="52" t="s">
        <v>3107</v>
      </c>
      <c r="E49" s="52">
        <v>22</v>
      </c>
      <c r="F49" s="52">
        <v>6</v>
      </c>
      <c r="G49" s="52">
        <v>24</v>
      </c>
      <c r="H49" s="52">
        <v>6</v>
      </c>
      <c r="I49" s="52">
        <v>6</v>
      </c>
      <c r="J49" s="52">
        <v>32</v>
      </c>
      <c r="K49" s="52">
        <v>30</v>
      </c>
      <c r="L49" s="52">
        <v>31</v>
      </c>
      <c r="M49" s="52">
        <v>26</v>
      </c>
      <c r="N49" s="52">
        <v>30</v>
      </c>
      <c r="O49" s="52">
        <v>20</v>
      </c>
      <c r="P49" s="52">
        <v>30</v>
      </c>
      <c r="Q49" s="52">
        <v>13</v>
      </c>
      <c r="R49" s="52">
        <v>6</v>
      </c>
      <c r="S49" s="52">
        <v>24</v>
      </c>
    </row>
    <row r="50" spans="1:19">
      <c r="A50" s="54">
        <v>3036</v>
      </c>
      <c r="B50" s="52">
        <v>0</v>
      </c>
      <c r="C50" s="55" t="s">
        <v>3112</v>
      </c>
      <c r="D50" s="55" t="s">
        <v>3107</v>
      </c>
      <c r="E50" s="55">
        <v>23</v>
      </c>
      <c r="F50" s="55">
        <v>6</v>
      </c>
      <c r="G50" s="55">
        <v>27</v>
      </c>
      <c r="H50" s="55">
        <v>6</v>
      </c>
      <c r="I50" s="55">
        <v>6</v>
      </c>
      <c r="J50" s="55">
        <v>30</v>
      </c>
      <c r="K50" s="55">
        <v>32</v>
      </c>
      <c r="L50" s="55">
        <v>30</v>
      </c>
      <c r="M50" s="55">
        <v>28</v>
      </c>
      <c r="N50" s="55">
        <v>30</v>
      </c>
      <c r="O50" s="55">
        <v>20</v>
      </c>
      <c r="P50" s="55">
        <v>32</v>
      </c>
      <c r="Q50" s="55">
        <v>18</v>
      </c>
      <c r="R50" s="55">
        <v>6</v>
      </c>
      <c r="S50" s="55">
        <v>27</v>
      </c>
    </row>
    <row r="51" spans="1:19">
      <c r="A51" s="48">
        <v>3037</v>
      </c>
      <c r="B51" s="52">
        <v>0</v>
      </c>
      <c r="C51" s="49" t="s">
        <v>3112</v>
      </c>
      <c r="D51" s="49" t="s">
        <v>3107</v>
      </c>
      <c r="E51" s="49">
        <v>24</v>
      </c>
      <c r="F51" s="49">
        <v>6</v>
      </c>
      <c r="G51" s="49">
        <v>30</v>
      </c>
      <c r="H51" s="49">
        <v>6</v>
      </c>
      <c r="I51" s="49">
        <v>22</v>
      </c>
      <c r="J51" s="49">
        <v>32</v>
      </c>
      <c r="K51" s="49">
        <v>34</v>
      </c>
      <c r="L51" s="49">
        <v>32</v>
      </c>
      <c r="M51" s="49">
        <v>28</v>
      </c>
      <c r="N51" s="49">
        <v>30</v>
      </c>
      <c r="O51" s="49">
        <v>32</v>
      </c>
      <c r="P51" s="49">
        <v>32</v>
      </c>
      <c r="Q51" s="49">
        <v>20</v>
      </c>
      <c r="R51" s="49">
        <v>24</v>
      </c>
      <c r="S51" s="49">
        <v>28</v>
      </c>
    </row>
    <row r="52" spans="1:19">
      <c r="A52" s="54">
        <v>3038</v>
      </c>
      <c r="B52" s="52">
        <v>0</v>
      </c>
      <c r="C52" s="55" t="s">
        <v>3112</v>
      </c>
      <c r="D52" s="55" t="s">
        <v>3107</v>
      </c>
      <c r="E52" s="55">
        <v>26</v>
      </c>
      <c r="F52" s="55">
        <v>24</v>
      </c>
      <c r="G52" s="55">
        <v>33</v>
      </c>
      <c r="H52" s="55">
        <v>14</v>
      </c>
      <c r="I52" s="55">
        <v>23</v>
      </c>
      <c r="J52" s="55">
        <v>30</v>
      </c>
      <c r="K52" s="55">
        <v>32</v>
      </c>
      <c r="L52" s="55">
        <v>33</v>
      </c>
      <c r="M52" s="55">
        <v>30</v>
      </c>
      <c r="N52" s="55">
        <v>30</v>
      </c>
      <c r="O52" s="55">
        <v>22</v>
      </c>
      <c r="P52" s="55">
        <v>32</v>
      </c>
      <c r="Q52" s="55">
        <v>24</v>
      </c>
      <c r="R52" s="55">
        <v>22</v>
      </c>
      <c r="S52" s="55">
        <v>30</v>
      </c>
    </row>
    <row r="53" spans="1:19">
      <c r="A53" s="48">
        <v>3039</v>
      </c>
      <c r="B53" s="52">
        <v>0</v>
      </c>
      <c r="C53" s="49" t="s">
        <v>3112</v>
      </c>
      <c r="D53" s="49" t="s">
        <v>3107</v>
      </c>
      <c r="E53" s="49">
        <v>27</v>
      </c>
      <c r="F53" s="49">
        <v>22</v>
      </c>
      <c r="G53" s="49">
        <v>32</v>
      </c>
      <c r="H53" s="49">
        <v>17</v>
      </c>
      <c r="I53" s="49">
        <v>26</v>
      </c>
      <c r="J53" s="49">
        <v>30</v>
      </c>
      <c r="K53" s="49">
        <v>30</v>
      </c>
      <c r="L53" s="49">
        <v>32</v>
      </c>
      <c r="M53" s="49">
        <v>33</v>
      </c>
      <c r="N53" s="49">
        <v>32</v>
      </c>
      <c r="O53" s="49">
        <v>26</v>
      </c>
      <c r="P53" s="49">
        <v>34</v>
      </c>
      <c r="Q53" s="49">
        <v>23</v>
      </c>
      <c r="R53" s="49">
        <v>6</v>
      </c>
      <c r="S53" s="49">
        <v>28</v>
      </c>
    </row>
    <row r="54" spans="1:19">
      <c r="A54" s="54">
        <v>3040</v>
      </c>
      <c r="B54" s="52">
        <v>0</v>
      </c>
      <c r="C54" s="55" t="s">
        <v>3112</v>
      </c>
      <c r="D54" s="55" t="s">
        <v>3107</v>
      </c>
      <c r="E54" s="55">
        <v>21</v>
      </c>
      <c r="F54" s="55">
        <v>6</v>
      </c>
      <c r="G54" s="55">
        <v>29</v>
      </c>
      <c r="H54" s="55">
        <v>10</v>
      </c>
      <c r="I54" s="55">
        <v>22</v>
      </c>
      <c r="J54" s="55">
        <v>34</v>
      </c>
      <c r="K54" s="55">
        <v>34</v>
      </c>
      <c r="L54" s="55">
        <v>32</v>
      </c>
      <c r="M54" s="55">
        <v>29</v>
      </c>
      <c r="N54" s="55">
        <v>30</v>
      </c>
      <c r="O54" s="55">
        <v>22</v>
      </c>
      <c r="P54" s="55">
        <v>31</v>
      </c>
      <c r="Q54" s="55">
        <v>18</v>
      </c>
      <c r="R54" s="55">
        <v>6</v>
      </c>
      <c r="S54" s="55">
        <v>26</v>
      </c>
    </row>
    <row r="55" spans="1:19">
      <c r="A55" s="48">
        <v>3041</v>
      </c>
      <c r="B55" s="52">
        <v>0</v>
      </c>
      <c r="C55" s="49" t="s">
        <v>3112</v>
      </c>
      <c r="D55" s="49" t="s">
        <v>3107</v>
      </c>
      <c r="E55" s="49">
        <v>26</v>
      </c>
      <c r="F55" s="49">
        <v>22</v>
      </c>
      <c r="G55" s="49">
        <v>30</v>
      </c>
      <c r="H55" s="49">
        <v>25</v>
      </c>
      <c r="I55" s="49">
        <v>23</v>
      </c>
      <c r="J55" s="49">
        <v>30</v>
      </c>
      <c r="K55" s="49">
        <v>32</v>
      </c>
      <c r="L55" s="49">
        <v>19</v>
      </c>
      <c r="M55" s="49">
        <v>30</v>
      </c>
      <c r="N55" s="49">
        <v>28</v>
      </c>
      <c r="O55" s="49">
        <v>26</v>
      </c>
      <c r="P55" s="49">
        <v>26</v>
      </c>
      <c r="Q55" s="49">
        <v>24</v>
      </c>
      <c r="R55" s="49">
        <v>6</v>
      </c>
      <c r="S55" s="49">
        <v>28</v>
      </c>
    </row>
    <row r="56" spans="1:19">
      <c r="A56" s="54">
        <v>3042</v>
      </c>
      <c r="B56" s="52">
        <v>0</v>
      </c>
      <c r="C56" s="55" t="s">
        <v>3112</v>
      </c>
      <c r="D56" s="55" t="s">
        <v>3107</v>
      </c>
      <c r="E56" s="55">
        <v>10</v>
      </c>
      <c r="F56" s="55">
        <v>6</v>
      </c>
      <c r="G56" s="55">
        <v>28</v>
      </c>
      <c r="H56" s="55">
        <v>10</v>
      </c>
      <c r="I56" s="55">
        <v>24</v>
      </c>
      <c r="J56" s="55">
        <v>32</v>
      </c>
      <c r="K56" s="55">
        <v>32</v>
      </c>
      <c r="L56" s="55">
        <v>32</v>
      </c>
      <c r="M56" s="55">
        <v>28</v>
      </c>
      <c r="N56" s="55">
        <v>28</v>
      </c>
      <c r="O56" s="55">
        <v>24</v>
      </c>
      <c r="P56" s="55">
        <v>32</v>
      </c>
      <c r="Q56" s="55">
        <v>22</v>
      </c>
      <c r="R56" s="55">
        <v>28</v>
      </c>
      <c r="S56" s="55">
        <v>26</v>
      </c>
    </row>
    <row r="57" spans="1:19">
      <c r="A57" s="48">
        <v>3043</v>
      </c>
      <c r="B57" s="52">
        <v>0</v>
      </c>
      <c r="C57" s="49" t="s">
        <v>3112</v>
      </c>
      <c r="D57" s="49" t="s">
        <v>3107</v>
      </c>
      <c r="E57" s="49">
        <v>25</v>
      </c>
      <c r="F57" s="49">
        <v>6</v>
      </c>
      <c r="G57" s="49">
        <v>43</v>
      </c>
      <c r="H57" s="49">
        <v>10</v>
      </c>
      <c r="I57" s="49">
        <v>25</v>
      </c>
      <c r="J57" s="49">
        <v>35</v>
      </c>
      <c r="K57" s="49">
        <v>34</v>
      </c>
      <c r="L57" s="49">
        <v>36</v>
      </c>
      <c r="M57" s="49">
        <v>30</v>
      </c>
      <c r="N57" s="49">
        <v>33</v>
      </c>
      <c r="O57" s="49">
        <v>26</v>
      </c>
      <c r="P57" s="49">
        <v>34</v>
      </c>
      <c r="Q57" s="49">
        <v>22</v>
      </c>
      <c r="R57" s="49">
        <v>25</v>
      </c>
      <c r="S57" s="49">
        <v>31</v>
      </c>
    </row>
    <row r="58" spans="1:19">
      <c r="A58" s="51">
        <v>3044</v>
      </c>
      <c r="B58" s="52">
        <v>0</v>
      </c>
      <c r="C58" s="53" t="s">
        <v>3112</v>
      </c>
      <c r="D58" s="53" t="s">
        <v>3107</v>
      </c>
      <c r="E58" s="53">
        <v>24</v>
      </c>
      <c r="F58" s="53">
        <v>6</v>
      </c>
      <c r="G58" s="53">
        <v>30</v>
      </c>
      <c r="H58" s="53">
        <v>12</v>
      </c>
      <c r="I58" s="53">
        <v>24</v>
      </c>
      <c r="J58" s="53">
        <v>29</v>
      </c>
      <c r="K58" s="53">
        <v>34</v>
      </c>
      <c r="L58" s="53">
        <v>30</v>
      </c>
      <c r="M58" s="53">
        <v>30</v>
      </c>
      <c r="N58" s="53">
        <v>32</v>
      </c>
      <c r="O58" s="53">
        <v>26</v>
      </c>
      <c r="P58" s="53">
        <v>36</v>
      </c>
      <c r="Q58" s="53">
        <v>20</v>
      </c>
      <c r="R58" s="53">
        <v>6</v>
      </c>
      <c r="S58" s="53">
        <v>28</v>
      </c>
    </row>
    <row r="59" spans="1:19">
      <c r="A59" s="54">
        <v>3045</v>
      </c>
      <c r="B59" s="52">
        <v>0</v>
      </c>
      <c r="C59" s="59" t="s">
        <v>3127</v>
      </c>
      <c r="D59" s="59" t="s">
        <v>3107</v>
      </c>
      <c r="E59" s="59" t="s">
        <v>3107</v>
      </c>
      <c r="F59" s="59" t="s">
        <v>3107</v>
      </c>
      <c r="G59" s="59" t="s">
        <v>3107</v>
      </c>
      <c r="H59" s="59" t="s">
        <v>3107</v>
      </c>
      <c r="I59" s="59" t="s">
        <v>3107</v>
      </c>
      <c r="J59" s="59" t="s">
        <v>3107</v>
      </c>
      <c r="K59" s="59" t="s">
        <v>3107</v>
      </c>
      <c r="L59" s="59" t="s">
        <v>3107</v>
      </c>
      <c r="M59" s="59" t="s">
        <v>3107</v>
      </c>
      <c r="N59" s="59" t="s">
        <v>3107</v>
      </c>
      <c r="O59" s="59" t="s">
        <v>3107</v>
      </c>
      <c r="P59" s="59" t="s">
        <v>3107</v>
      </c>
      <c r="Q59" s="59" t="s">
        <v>3107</v>
      </c>
      <c r="R59" s="59" t="s">
        <v>3107</v>
      </c>
      <c r="S59" s="59" t="s">
        <v>3107</v>
      </c>
    </row>
    <row r="60" spans="1:19">
      <c r="A60" s="48">
        <v>3049</v>
      </c>
      <c r="B60" s="52">
        <v>0</v>
      </c>
      <c r="C60" s="49" t="s">
        <v>3115</v>
      </c>
      <c r="D60" s="49" t="s">
        <v>3107</v>
      </c>
      <c r="E60" s="49">
        <v>23</v>
      </c>
      <c r="F60" s="49">
        <v>6</v>
      </c>
      <c r="G60" s="49">
        <v>20</v>
      </c>
      <c r="H60" s="49">
        <v>6</v>
      </c>
      <c r="I60" s="49">
        <v>22</v>
      </c>
      <c r="J60" s="49">
        <v>18</v>
      </c>
      <c r="K60" s="49">
        <v>24</v>
      </c>
      <c r="L60" s="49">
        <v>20</v>
      </c>
      <c r="M60" s="49">
        <v>26</v>
      </c>
      <c r="N60" s="49">
        <v>32</v>
      </c>
      <c r="O60" s="49">
        <v>6</v>
      </c>
      <c r="P60" s="49">
        <v>30</v>
      </c>
      <c r="Q60" s="49">
        <v>17</v>
      </c>
      <c r="R60" s="49">
        <v>6</v>
      </c>
      <c r="S60" s="49">
        <v>25</v>
      </c>
    </row>
    <row r="61" spans="1:19">
      <c r="A61" s="54">
        <v>3050</v>
      </c>
      <c r="B61" s="52">
        <v>0</v>
      </c>
      <c r="C61" s="55" t="s">
        <v>3115</v>
      </c>
      <c r="D61" s="55" t="s">
        <v>3107</v>
      </c>
      <c r="E61" s="55">
        <v>25</v>
      </c>
      <c r="F61" s="55">
        <v>6</v>
      </c>
      <c r="G61" s="55">
        <v>24</v>
      </c>
      <c r="H61" s="55">
        <v>29</v>
      </c>
      <c r="I61" s="55">
        <v>25</v>
      </c>
      <c r="J61" s="55">
        <v>15</v>
      </c>
      <c r="K61" s="55">
        <v>32</v>
      </c>
      <c r="L61" s="55">
        <v>22</v>
      </c>
      <c r="M61" s="55">
        <v>32</v>
      </c>
      <c r="N61" s="55">
        <v>20</v>
      </c>
      <c r="O61" s="55">
        <v>6</v>
      </c>
      <c r="P61" s="55">
        <v>34</v>
      </c>
      <c r="Q61" s="55">
        <v>18</v>
      </c>
      <c r="R61" s="55">
        <v>28</v>
      </c>
      <c r="S61" s="55">
        <v>28</v>
      </c>
    </row>
    <row r="62" spans="1:19">
      <c r="A62" s="56">
        <v>3051</v>
      </c>
      <c r="B62" s="52">
        <v>0</v>
      </c>
      <c r="C62" s="57" t="s">
        <v>3128</v>
      </c>
      <c r="D62" s="57" t="s">
        <v>3107</v>
      </c>
      <c r="E62" s="57">
        <v>26</v>
      </c>
      <c r="F62" s="57">
        <v>6</v>
      </c>
      <c r="G62" s="57">
        <v>10</v>
      </c>
      <c r="H62" s="57">
        <v>37</v>
      </c>
      <c r="I62" s="57">
        <v>26</v>
      </c>
      <c r="J62" s="57">
        <v>11</v>
      </c>
      <c r="K62" s="57">
        <v>29</v>
      </c>
      <c r="L62" s="57">
        <v>28</v>
      </c>
      <c r="M62" s="57">
        <v>31</v>
      </c>
      <c r="N62" s="57">
        <v>28</v>
      </c>
      <c r="O62" s="57">
        <v>6</v>
      </c>
      <c r="P62" s="57">
        <v>32</v>
      </c>
      <c r="Q62" s="57">
        <v>11</v>
      </c>
      <c r="R62" s="57">
        <v>27</v>
      </c>
      <c r="S62" s="57">
        <v>22</v>
      </c>
    </row>
    <row r="63" spans="1:19">
      <c r="A63" s="51">
        <v>3052</v>
      </c>
      <c r="B63" s="52">
        <v>0</v>
      </c>
      <c r="C63" s="53" t="s">
        <v>3115</v>
      </c>
      <c r="D63" s="53" t="s">
        <v>3107</v>
      </c>
      <c r="E63" s="53">
        <v>25</v>
      </c>
      <c r="F63" s="53">
        <v>21</v>
      </c>
      <c r="G63" s="53">
        <v>30</v>
      </c>
      <c r="H63" s="53">
        <v>31</v>
      </c>
      <c r="I63" s="53">
        <v>25</v>
      </c>
      <c r="J63" s="53">
        <v>31</v>
      </c>
      <c r="K63" s="53">
        <v>34</v>
      </c>
      <c r="L63" s="53">
        <v>34</v>
      </c>
      <c r="M63" s="53">
        <v>31</v>
      </c>
      <c r="N63" s="53">
        <v>26</v>
      </c>
      <c r="O63" s="53">
        <v>25</v>
      </c>
      <c r="P63" s="53">
        <v>32</v>
      </c>
      <c r="Q63" s="53">
        <v>24</v>
      </c>
      <c r="R63" s="53">
        <v>30</v>
      </c>
      <c r="S63" s="53">
        <v>28</v>
      </c>
    </row>
    <row r="64" spans="1:19">
      <c r="A64" s="51">
        <v>3053</v>
      </c>
      <c r="B64" s="52">
        <v>0</v>
      </c>
      <c r="C64" s="53" t="s">
        <v>3128</v>
      </c>
      <c r="D64" s="53" t="s">
        <v>3107</v>
      </c>
      <c r="E64" s="53">
        <v>26</v>
      </c>
      <c r="F64" s="53">
        <v>6</v>
      </c>
      <c r="G64" s="53">
        <v>11</v>
      </c>
      <c r="H64" s="53">
        <v>30</v>
      </c>
      <c r="I64" s="53">
        <v>25</v>
      </c>
      <c r="J64" s="53">
        <v>11</v>
      </c>
      <c r="K64" s="53">
        <v>26</v>
      </c>
      <c r="L64" s="53">
        <v>29</v>
      </c>
      <c r="M64" s="53">
        <v>31</v>
      </c>
      <c r="N64" s="53">
        <v>27</v>
      </c>
      <c r="O64" s="53">
        <v>6</v>
      </c>
      <c r="P64" s="53">
        <v>34</v>
      </c>
      <c r="Q64" s="53">
        <v>9</v>
      </c>
      <c r="R64" s="53">
        <v>32</v>
      </c>
      <c r="S64" s="53">
        <v>23</v>
      </c>
    </row>
    <row r="65" spans="1:19">
      <c r="A65" s="58">
        <v>3054</v>
      </c>
      <c r="B65" s="52">
        <v>0</v>
      </c>
      <c r="C65" s="52" t="s">
        <v>3128</v>
      </c>
      <c r="D65" s="52" t="s">
        <v>3107</v>
      </c>
      <c r="E65" s="52">
        <v>25</v>
      </c>
      <c r="F65" s="52">
        <v>6</v>
      </c>
      <c r="G65" s="52">
        <v>17</v>
      </c>
      <c r="H65" s="52">
        <v>35</v>
      </c>
      <c r="I65" s="52">
        <v>24</v>
      </c>
      <c r="J65" s="52">
        <v>15</v>
      </c>
      <c r="K65" s="52">
        <v>28</v>
      </c>
      <c r="L65" s="52">
        <v>31</v>
      </c>
      <c r="M65" s="52">
        <v>31</v>
      </c>
      <c r="N65" s="52">
        <v>27</v>
      </c>
      <c r="O65" s="52">
        <v>6</v>
      </c>
      <c r="P65" s="52">
        <v>32</v>
      </c>
      <c r="Q65" s="52">
        <v>10</v>
      </c>
      <c r="R65" s="52">
        <v>29</v>
      </c>
      <c r="S65" s="52">
        <v>25</v>
      </c>
    </row>
    <row r="66" spans="1:19">
      <c r="A66" s="54">
        <v>3055</v>
      </c>
      <c r="B66" s="52">
        <v>0</v>
      </c>
      <c r="C66" s="55" t="s">
        <v>3115</v>
      </c>
      <c r="D66" s="55" t="s">
        <v>3107</v>
      </c>
      <c r="E66" s="55">
        <v>30</v>
      </c>
      <c r="F66" s="55">
        <v>6</v>
      </c>
      <c r="G66" s="55">
        <v>23</v>
      </c>
      <c r="H66" s="55">
        <v>42</v>
      </c>
      <c r="I66" s="55">
        <v>28</v>
      </c>
      <c r="J66" s="55">
        <v>12</v>
      </c>
      <c r="K66" s="55">
        <v>25</v>
      </c>
      <c r="L66" s="55">
        <v>23</v>
      </c>
      <c r="M66" s="55">
        <v>34</v>
      </c>
      <c r="N66" s="55">
        <v>31</v>
      </c>
      <c r="O66" s="55">
        <v>6</v>
      </c>
      <c r="P66" s="55">
        <v>36</v>
      </c>
      <c r="Q66" s="55">
        <v>21</v>
      </c>
      <c r="R66" s="55">
        <v>25</v>
      </c>
      <c r="S66" s="55">
        <v>30</v>
      </c>
    </row>
    <row r="67" spans="1:19">
      <c r="A67" s="56">
        <v>3056</v>
      </c>
      <c r="B67" s="52">
        <v>0</v>
      </c>
      <c r="C67" s="57" t="s">
        <v>3109</v>
      </c>
      <c r="D67" s="57" t="s">
        <v>3107</v>
      </c>
      <c r="E67" s="57">
        <v>23</v>
      </c>
      <c r="F67" s="57">
        <v>6</v>
      </c>
      <c r="G67" s="57">
        <v>6</v>
      </c>
      <c r="H67" s="57">
        <v>31</v>
      </c>
      <c r="I67" s="57">
        <v>25</v>
      </c>
      <c r="J67" s="57">
        <v>6</v>
      </c>
      <c r="K67" s="57">
        <v>35</v>
      </c>
      <c r="L67" s="57">
        <v>11</v>
      </c>
      <c r="M67" s="57">
        <v>6</v>
      </c>
      <c r="N67" s="57">
        <v>33</v>
      </c>
      <c r="O67" s="57">
        <v>6</v>
      </c>
      <c r="P67" s="57">
        <v>35</v>
      </c>
      <c r="Q67" s="57">
        <v>6</v>
      </c>
      <c r="R67" s="57">
        <v>30</v>
      </c>
      <c r="S67" s="57">
        <v>9</v>
      </c>
    </row>
    <row r="68" spans="1:19">
      <c r="A68" s="58">
        <v>3057</v>
      </c>
      <c r="B68" s="52">
        <v>0</v>
      </c>
      <c r="C68" s="62" t="s">
        <v>3106</v>
      </c>
      <c r="D68" s="62" t="s">
        <v>3107</v>
      </c>
      <c r="E68" s="62" t="s">
        <v>3107</v>
      </c>
      <c r="F68" s="62" t="s">
        <v>3107</v>
      </c>
      <c r="G68" s="62" t="s">
        <v>3107</v>
      </c>
      <c r="H68" s="62" t="s">
        <v>3107</v>
      </c>
      <c r="I68" s="62" t="s">
        <v>3107</v>
      </c>
      <c r="J68" s="62" t="s">
        <v>3107</v>
      </c>
      <c r="K68" s="62" t="s">
        <v>3107</v>
      </c>
      <c r="L68" s="62" t="s">
        <v>3107</v>
      </c>
      <c r="M68" s="62" t="s">
        <v>3107</v>
      </c>
      <c r="N68" s="62" t="s">
        <v>3107</v>
      </c>
      <c r="O68" s="62" t="s">
        <v>3107</v>
      </c>
      <c r="P68" s="62" t="s">
        <v>3107</v>
      </c>
      <c r="Q68" s="62" t="s">
        <v>3107</v>
      </c>
      <c r="R68" s="62" t="s">
        <v>3107</v>
      </c>
      <c r="S68" s="62" t="s">
        <v>3107</v>
      </c>
    </row>
    <row r="69" spans="1:19">
      <c r="A69" s="54">
        <v>3058</v>
      </c>
      <c r="B69" s="52">
        <v>0</v>
      </c>
      <c r="C69" s="55" t="s">
        <v>3115</v>
      </c>
      <c r="D69" s="55" t="s">
        <v>3107</v>
      </c>
      <c r="E69" s="55">
        <v>24</v>
      </c>
      <c r="F69" s="55">
        <v>18</v>
      </c>
      <c r="G69" s="55">
        <v>31</v>
      </c>
      <c r="H69" s="55">
        <v>26</v>
      </c>
      <c r="I69" s="55">
        <v>22</v>
      </c>
      <c r="J69" s="55">
        <v>32</v>
      </c>
      <c r="K69" s="55">
        <v>31</v>
      </c>
      <c r="L69" s="55">
        <v>36</v>
      </c>
      <c r="M69" s="55">
        <v>31</v>
      </c>
      <c r="N69" s="55">
        <v>32</v>
      </c>
      <c r="O69" s="55">
        <v>29</v>
      </c>
      <c r="P69" s="55">
        <v>35</v>
      </c>
      <c r="Q69" s="55">
        <v>23</v>
      </c>
      <c r="R69" s="55">
        <v>31</v>
      </c>
      <c r="S69" s="55">
        <v>28</v>
      </c>
    </row>
    <row r="70" spans="1:19">
      <c r="A70" s="48">
        <v>3059</v>
      </c>
      <c r="B70" s="52">
        <v>0</v>
      </c>
      <c r="C70" s="49" t="s">
        <v>3112</v>
      </c>
      <c r="D70" s="49" t="s">
        <v>3107</v>
      </c>
      <c r="E70" s="49">
        <v>23</v>
      </c>
      <c r="F70" s="49">
        <v>22</v>
      </c>
      <c r="G70" s="49">
        <v>31</v>
      </c>
      <c r="H70" s="49">
        <v>6</v>
      </c>
      <c r="I70" s="49">
        <v>25</v>
      </c>
      <c r="J70" s="49">
        <v>33</v>
      </c>
      <c r="K70" s="49">
        <v>35</v>
      </c>
      <c r="L70" s="49">
        <v>35</v>
      </c>
      <c r="M70" s="49">
        <v>30</v>
      </c>
      <c r="N70" s="49">
        <v>31</v>
      </c>
      <c r="O70" s="49">
        <v>26</v>
      </c>
      <c r="P70" s="49">
        <v>34</v>
      </c>
      <c r="Q70" s="49">
        <v>26</v>
      </c>
      <c r="R70" s="49">
        <v>30</v>
      </c>
      <c r="S70" s="49">
        <v>30</v>
      </c>
    </row>
    <row r="71" spans="1:19">
      <c r="A71" s="54">
        <v>3060</v>
      </c>
      <c r="B71" s="52">
        <v>0</v>
      </c>
      <c r="C71" s="55" t="s">
        <v>3112</v>
      </c>
      <c r="D71" s="55" t="s">
        <v>3107</v>
      </c>
      <c r="E71" s="55">
        <v>21</v>
      </c>
      <c r="F71" s="55">
        <v>6</v>
      </c>
      <c r="G71" s="55">
        <v>18</v>
      </c>
      <c r="H71" s="55">
        <v>6</v>
      </c>
      <c r="I71" s="55">
        <v>22</v>
      </c>
      <c r="J71" s="55">
        <v>12</v>
      </c>
      <c r="K71" s="55">
        <v>31</v>
      </c>
      <c r="L71" s="55">
        <v>21</v>
      </c>
      <c r="M71" s="55">
        <v>30</v>
      </c>
      <c r="N71" s="55">
        <v>30</v>
      </c>
      <c r="O71" s="55">
        <v>6</v>
      </c>
      <c r="P71" s="55">
        <v>33</v>
      </c>
      <c r="Q71" s="55">
        <v>15</v>
      </c>
      <c r="R71" s="55">
        <v>6</v>
      </c>
      <c r="S71" s="55">
        <v>25</v>
      </c>
    </row>
    <row r="72" spans="1:19">
      <c r="A72" s="57">
        <v>3061</v>
      </c>
      <c r="B72" s="52">
        <v>0</v>
      </c>
      <c r="C72" s="57" t="s">
        <v>3129</v>
      </c>
      <c r="D72" s="57" t="s">
        <v>3107</v>
      </c>
      <c r="E72" s="57">
        <v>17</v>
      </c>
      <c r="F72" s="57">
        <v>21</v>
      </c>
      <c r="G72" s="57">
        <v>28</v>
      </c>
      <c r="H72" s="57">
        <v>14</v>
      </c>
      <c r="I72" s="57">
        <v>6</v>
      </c>
      <c r="J72" s="57">
        <v>25</v>
      </c>
      <c r="K72" s="57">
        <v>36</v>
      </c>
      <c r="L72" s="57">
        <v>16</v>
      </c>
      <c r="M72" s="57">
        <v>6</v>
      </c>
      <c r="N72" s="57">
        <v>29</v>
      </c>
      <c r="O72" s="57">
        <v>14</v>
      </c>
      <c r="P72" s="57">
        <v>36</v>
      </c>
      <c r="Q72" s="57">
        <v>22</v>
      </c>
      <c r="R72" s="57">
        <v>35</v>
      </c>
      <c r="S72" s="57">
        <v>36</v>
      </c>
    </row>
    <row r="73" spans="1:19">
      <c r="A73" s="51">
        <v>3062</v>
      </c>
      <c r="B73" s="52">
        <v>0</v>
      </c>
      <c r="C73" s="61" t="s">
        <v>3127</v>
      </c>
      <c r="D73" s="61" t="s">
        <v>3107</v>
      </c>
      <c r="E73" s="61" t="s">
        <v>3107</v>
      </c>
      <c r="F73" s="61" t="s">
        <v>3107</v>
      </c>
      <c r="G73" s="61" t="s">
        <v>3107</v>
      </c>
      <c r="H73" s="61" t="s">
        <v>3107</v>
      </c>
      <c r="I73" s="61" t="s">
        <v>3107</v>
      </c>
      <c r="J73" s="61" t="s">
        <v>3107</v>
      </c>
      <c r="K73" s="61" t="s">
        <v>3107</v>
      </c>
      <c r="L73" s="61" t="s">
        <v>3107</v>
      </c>
      <c r="M73" s="61" t="s">
        <v>3107</v>
      </c>
      <c r="N73" s="61" t="s">
        <v>3107</v>
      </c>
      <c r="O73" s="61" t="s">
        <v>3107</v>
      </c>
      <c r="P73" s="61" t="s">
        <v>3107</v>
      </c>
      <c r="Q73" s="61" t="s">
        <v>3107</v>
      </c>
      <c r="R73" s="61" t="s">
        <v>3107</v>
      </c>
      <c r="S73" s="61" t="s">
        <v>3107</v>
      </c>
    </row>
    <row r="74" spans="1:19">
      <c r="A74" s="51">
        <v>3063</v>
      </c>
      <c r="B74" s="52">
        <v>0</v>
      </c>
      <c r="C74" s="53" t="s">
        <v>3128</v>
      </c>
      <c r="D74" s="53" t="s">
        <v>3107</v>
      </c>
      <c r="E74" s="53">
        <v>28</v>
      </c>
      <c r="F74" s="53">
        <v>6</v>
      </c>
      <c r="G74" s="53">
        <v>6</v>
      </c>
      <c r="H74" s="53">
        <v>34</v>
      </c>
      <c r="I74" s="53">
        <v>25</v>
      </c>
      <c r="J74" s="53">
        <v>6</v>
      </c>
      <c r="K74" s="53">
        <v>27</v>
      </c>
      <c r="L74" s="53">
        <v>24</v>
      </c>
      <c r="M74" s="53">
        <v>34</v>
      </c>
      <c r="N74" s="53">
        <v>27</v>
      </c>
      <c r="O74" s="53">
        <v>6</v>
      </c>
      <c r="P74" s="53">
        <v>32</v>
      </c>
      <c r="Q74" s="53">
        <v>6</v>
      </c>
      <c r="R74" s="53">
        <v>21</v>
      </c>
      <c r="S74" s="53">
        <v>18</v>
      </c>
    </row>
    <row r="75" spans="1:19">
      <c r="A75" s="58">
        <v>3064</v>
      </c>
      <c r="B75" s="52">
        <v>0</v>
      </c>
      <c r="C75" s="52" t="s">
        <v>3115</v>
      </c>
      <c r="D75" s="52" t="s">
        <v>3107</v>
      </c>
      <c r="E75" s="52">
        <v>24</v>
      </c>
      <c r="F75" s="52">
        <v>6</v>
      </c>
      <c r="G75" s="52">
        <v>30</v>
      </c>
      <c r="H75" s="52">
        <v>10</v>
      </c>
      <c r="I75" s="52">
        <v>22</v>
      </c>
      <c r="J75" s="52">
        <v>31</v>
      </c>
      <c r="K75" s="52">
        <v>35</v>
      </c>
      <c r="L75" s="52">
        <v>35</v>
      </c>
      <c r="M75" s="52">
        <v>29</v>
      </c>
      <c r="N75" s="52">
        <v>29</v>
      </c>
      <c r="O75" s="52">
        <v>25</v>
      </c>
      <c r="P75" s="52">
        <v>34</v>
      </c>
      <c r="Q75" s="52">
        <v>17</v>
      </c>
      <c r="R75" s="52">
        <v>6</v>
      </c>
      <c r="S75" s="52">
        <v>30</v>
      </c>
    </row>
    <row r="76" spans="1:19">
      <c r="A76" s="54">
        <v>3065</v>
      </c>
      <c r="B76" s="52">
        <v>0</v>
      </c>
      <c r="C76" s="55" t="s">
        <v>3112</v>
      </c>
      <c r="D76" s="55" t="s">
        <v>3107</v>
      </c>
      <c r="E76" s="55">
        <v>22</v>
      </c>
      <c r="F76" s="55">
        <v>6</v>
      </c>
      <c r="G76" s="55">
        <v>31</v>
      </c>
      <c r="H76" s="55">
        <v>9</v>
      </c>
      <c r="I76" s="55">
        <v>23</v>
      </c>
      <c r="J76" s="55">
        <v>34</v>
      </c>
      <c r="K76" s="55">
        <v>34</v>
      </c>
      <c r="L76" s="55">
        <v>34</v>
      </c>
      <c r="M76" s="55">
        <v>30</v>
      </c>
      <c r="N76" s="55">
        <v>28</v>
      </c>
      <c r="O76" s="55">
        <v>26</v>
      </c>
      <c r="P76" s="55">
        <v>31</v>
      </c>
      <c r="Q76" s="55">
        <v>22</v>
      </c>
      <c r="R76" s="55">
        <v>6</v>
      </c>
      <c r="S76" s="55">
        <v>32</v>
      </c>
    </row>
    <row r="77" spans="1:19">
      <c r="A77" s="56">
        <v>3066</v>
      </c>
      <c r="B77" s="52">
        <v>0</v>
      </c>
      <c r="C77" s="57" t="s">
        <v>3112</v>
      </c>
      <c r="D77" s="57" t="s">
        <v>3107</v>
      </c>
      <c r="E77" s="57">
        <v>21</v>
      </c>
      <c r="F77" s="57">
        <v>6</v>
      </c>
      <c r="G77" s="57">
        <v>30</v>
      </c>
      <c r="H77" s="57">
        <v>12</v>
      </c>
      <c r="I77" s="57">
        <v>22</v>
      </c>
      <c r="J77" s="57">
        <v>32</v>
      </c>
      <c r="K77" s="57">
        <v>35</v>
      </c>
      <c r="L77" s="57">
        <v>34</v>
      </c>
      <c r="M77" s="57">
        <v>31</v>
      </c>
      <c r="N77" s="57">
        <v>32</v>
      </c>
      <c r="O77" s="57">
        <v>27</v>
      </c>
      <c r="P77" s="57">
        <v>33</v>
      </c>
      <c r="Q77" s="57">
        <v>22</v>
      </c>
      <c r="R77" s="57">
        <v>6</v>
      </c>
      <c r="S77" s="57">
        <v>28</v>
      </c>
    </row>
    <row r="78" spans="1:19">
      <c r="A78" s="51">
        <v>3067</v>
      </c>
      <c r="B78" s="52">
        <v>0</v>
      </c>
      <c r="C78" s="61" t="s">
        <v>3127</v>
      </c>
      <c r="D78" s="61" t="s">
        <v>3107</v>
      </c>
      <c r="E78" s="61" t="s">
        <v>3107</v>
      </c>
      <c r="F78" s="61" t="s">
        <v>3107</v>
      </c>
      <c r="G78" s="61" t="s">
        <v>3107</v>
      </c>
      <c r="H78" s="61" t="s">
        <v>3107</v>
      </c>
      <c r="I78" s="61" t="s">
        <v>3107</v>
      </c>
      <c r="J78" s="61" t="s">
        <v>3107</v>
      </c>
      <c r="K78" s="61" t="s">
        <v>3107</v>
      </c>
      <c r="L78" s="61" t="s">
        <v>3107</v>
      </c>
      <c r="M78" s="61" t="s">
        <v>3107</v>
      </c>
      <c r="N78" s="61" t="s">
        <v>3107</v>
      </c>
      <c r="O78" s="61" t="s">
        <v>3107</v>
      </c>
      <c r="P78" s="61" t="s">
        <v>3107</v>
      </c>
      <c r="Q78" s="61" t="s">
        <v>3107</v>
      </c>
      <c r="R78" s="61" t="s">
        <v>3107</v>
      </c>
      <c r="S78" s="61" t="s">
        <v>3107</v>
      </c>
    </row>
    <row r="79" spans="1:19">
      <c r="A79" s="51">
        <v>3068</v>
      </c>
      <c r="B79" s="52">
        <v>0</v>
      </c>
      <c r="C79" s="53" t="s">
        <v>3126</v>
      </c>
      <c r="D79" s="53" t="s">
        <v>3107</v>
      </c>
      <c r="E79" s="53">
        <v>16</v>
      </c>
      <c r="F79" s="53">
        <v>9</v>
      </c>
      <c r="G79" s="53">
        <v>26</v>
      </c>
      <c r="H79" s="53">
        <v>24</v>
      </c>
      <c r="I79" s="53">
        <v>10</v>
      </c>
      <c r="J79" s="53">
        <v>9</v>
      </c>
      <c r="K79" s="53">
        <v>32</v>
      </c>
      <c r="L79" s="53">
        <v>18</v>
      </c>
      <c r="M79" s="53">
        <v>6</v>
      </c>
      <c r="N79" s="53">
        <v>29</v>
      </c>
      <c r="O79" s="53">
        <v>11</v>
      </c>
      <c r="P79" s="53">
        <v>36</v>
      </c>
      <c r="Q79" s="53">
        <v>10</v>
      </c>
      <c r="R79" s="53">
        <v>36</v>
      </c>
      <c r="S79" s="53">
        <v>32</v>
      </c>
    </row>
    <row r="80" spans="1:19">
      <c r="A80" s="58">
        <v>3069</v>
      </c>
      <c r="B80" s="52">
        <v>0</v>
      </c>
      <c r="C80" s="62" t="s">
        <v>3106</v>
      </c>
      <c r="D80" s="62" t="s">
        <v>3107</v>
      </c>
      <c r="E80" s="62" t="s">
        <v>3107</v>
      </c>
      <c r="F80" s="62" t="s">
        <v>3107</v>
      </c>
      <c r="G80" s="62" t="s">
        <v>3107</v>
      </c>
      <c r="H80" s="62" t="s">
        <v>3107</v>
      </c>
      <c r="I80" s="62" t="s">
        <v>3107</v>
      </c>
      <c r="J80" s="62" t="s">
        <v>3107</v>
      </c>
      <c r="K80" s="62" t="s">
        <v>3107</v>
      </c>
      <c r="L80" s="62" t="s">
        <v>3107</v>
      </c>
      <c r="M80" s="62" t="s">
        <v>3107</v>
      </c>
      <c r="N80" s="62" t="s">
        <v>3107</v>
      </c>
      <c r="O80" s="62" t="s">
        <v>3107</v>
      </c>
      <c r="P80" s="62" t="s">
        <v>3107</v>
      </c>
      <c r="Q80" s="62" t="s">
        <v>3107</v>
      </c>
      <c r="R80" s="62" t="s">
        <v>3107</v>
      </c>
      <c r="S80" s="62" t="s">
        <v>3107</v>
      </c>
    </row>
    <row r="81" spans="1:19">
      <c r="A81" s="54">
        <v>3070</v>
      </c>
      <c r="B81" s="52">
        <v>0</v>
      </c>
      <c r="C81" s="55" t="s">
        <v>3113</v>
      </c>
      <c r="D81" s="55" t="s">
        <v>3107</v>
      </c>
      <c r="E81" s="55">
        <v>23</v>
      </c>
      <c r="F81" s="55">
        <v>6</v>
      </c>
      <c r="G81" s="55">
        <v>23</v>
      </c>
      <c r="H81" s="55">
        <v>28</v>
      </c>
      <c r="I81" s="55">
        <v>22</v>
      </c>
      <c r="J81" s="55">
        <v>30</v>
      </c>
      <c r="K81" s="55">
        <v>31</v>
      </c>
      <c r="L81" s="55">
        <v>27</v>
      </c>
      <c r="M81" s="55">
        <v>21</v>
      </c>
      <c r="N81" s="55">
        <v>28</v>
      </c>
      <c r="O81" s="55">
        <v>12</v>
      </c>
      <c r="P81" s="55">
        <v>30</v>
      </c>
      <c r="Q81" s="55">
        <v>6</v>
      </c>
      <c r="R81" s="55">
        <v>27</v>
      </c>
      <c r="S81" s="55">
        <v>10</v>
      </c>
    </row>
    <row r="82" spans="1:19">
      <c r="A82" s="48">
        <v>3071</v>
      </c>
      <c r="B82" s="52">
        <v>0</v>
      </c>
      <c r="C82" s="49" t="s">
        <v>3130</v>
      </c>
      <c r="D82" s="49" t="s">
        <v>3107</v>
      </c>
      <c r="E82" s="49">
        <v>18</v>
      </c>
      <c r="F82" s="49" t="s">
        <v>3107</v>
      </c>
      <c r="G82" s="49">
        <v>22</v>
      </c>
      <c r="H82" s="49">
        <v>27</v>
      </c>
      <c r="I82" s="49">
        <v>18</v>
      </c>
      <c r="J82" s="49" t="s">
        <v>3107</v>
      </c>
      <c r="K82" s="49" t="s">
        <v>3107</v>
      </c>
      <c r="L82" s="49">
        <v>25</v>
      </c>
      <c r="M82" s="49" t="s">
        <v>3107</v>
      </c>
      <c r="N82" s="49">
        <v>29</v>
      </c>
      <c r="O82" s="49" t="s">
        <v>3107</v>
      </c>
      <c r="P82" s="49">
        <v>24</v>
      </c>
      <c r="Q82" s="49" t="s">
        <v>3107</v>
      </c>
      <c r="R82" s="49">
        <v>25</v>
      </c>
      <c r="S82" s="49">
        <v>24</v>
      </c>
    </row>
    <row r="83" spans="1:19">
      <c r="A83" s="54">
        <v>3072</v>
      </c>
      <c r="B83" s="52">
        <v>0</v>
      </c>
      <c r="C83" s="55" t="s">
        <v>3115</v>
      </c>
      <c r="D83" s="55" t="s">
        <v>3107</v>
      </c>
      <c r="E83" s="55">
        <v>23</v>
      </c>
      <c r="F83" s="55">
        <v>6</v>
      </c>
      <c r="G83" s="55">
        <v>22</v>
      </c>
      <c r="H83" s="55">
        <v>25</v>
      </c>
      <c r="I83" s="55">
        <v>26</v>
      </c>
      <c r="J83" s="55">
        <v>32</v>
      </c>
      <c r="K83" s="55">
        <v>36</v>
      </c>
      <c r="L83" s="55">
        <v>34</v>
      </c>
      <c r="M83" s="55" t="s">
        <v>3107</v>
      </c>
      <c r="N83" s="55">
        <v>30</v>
      </c>
      <c r="O83" s="55">
        <v>14</v>
      </c>
      <c r="P83" s="55">
        <v>36</v>
      </c>
      <c r="Q83" s="55">
        <v>18</v>
      </c>
      <c r="R83" s="55">
        <v>6</v>
      </c>
      <c r="S83" s="55">
        <v>28</v>
      </c>
    </row>
    <row r="84" spans="1:19">
      <c r="A84" s="48">
        <v>3073</v>
      </c>
      <c r="B84" s="52">
        <v>0</v>
      </c>
      <c r="C84" s="50" t="s">
        <v>3131</v>
      </c>
      <c r="D84" s="50" t="s">
        <v>3107</v>
      </c>
      <c r="E84" s="50" t="s">
        <v>3107</v>
      </c>
      <c r="F84" s="50" t="s">
        <v>3107</v>
      </c>
      <c r="G84" s="50" t="s">
        <v>3107</v>
      </c>
      <c r="H84" s="50" t="s">
        <v>3107</v>
      </c>
      <c r="I84" s="50" t="s">
        <v>3107</v>
      </c>
      <c r="J84" s="50" t="s">
        <v>3107</v>
      </c>
      <c r="K84" s="50" t="s">
        <v>3107</v>
      </c>
      <c r="L84" s="50" t="s">
        <v>3107</v>
      </c>
      <c r="M84" s="50" t="s">
        <v>3107</v>
      </c>
      <c r="N84" s="50" t="s">
        <v>3107</v>
      </c>
      <c r="O84" s="50" t="s">
        <v>3107</v>
      </c>
      <c r="P84" s="50" t="s">
        <v>3107</v>
      </c>
      <c r="Q84" s="50" t="s">
        <v>3107</v>
      </c>
      <c r="R84" s="50" t="s">
        <v>3107</v>
      </c>
      <c r="S84" s="50" t="s">
        <v>3107</v>
      </c>
    </row>
    <row r="85" spans="1:19">
      <c r="A85" s="54">
        <v>3074</v>
      </c>
      <c r="B85" s="52">
        <v>0</v>
      </c>
      <c r="C85" s="55" t="s">
        <v>3130</v>
      </c>
      <c r="D85" s="55" t="s">
        <v>3107</v>
      </c>
      <c r="E85" s="55">
        <v>20</v>
      </c>
      <c r="F85" s="55" t="s">
        <v>3107</v>
      </c>
      <c r="G85" s="55">
        <v>22</v>
      </c>
      <c r="H85" s="55">
        <v>30</v>
      </c>
      <c r="I85" s="55">
        <v>20</v>
      </c>
      <c r="J85" s="55" t="s">
        <v>3107</v>
      </c>
      <c r="K85" s="55" t="s">
        <v>3107</v>
      </c>
      <c r="L85" s="55">
        <v>24</v>
      </c>
      <c r="M85" s="55" t="s">
        <v>3107</v>
      </c>
      <c r="N85" s="55">
        <v>27</v>
      </c>
      <c r="O85" s="55" t="s">
        <v>3107</v>
      </c>
      <c r="P85" s="55">
        <v>25</v>
      </c>
      <c r="Q85" s="52" t="s">
        <v>3107</v>
      </c>
      <c r="R85" s="55">
        <v>25</v>
      </c>
      <c r="S85" s="55">
        <v>23</v>
      </c>
    </row>
    <row r="86" spans="1:19">
      <c r="A86" s="56">
        <v>3075</v>
      </c>
      <c r="B86" s="52">
        <v>0</v>
      </c>
      <c r="C86" s="57" t="s">
        <v>3123</v>
      </c>
      <c r="D86" s="57">
        <v>24</v>
      </c>
      <c r="E86" s="57">
        <v>25</v>
      </c>
      <c r="F86" s="57" t="s">
        <v>3107</v>
      </c>
      <c r="G86" s="57">
        <v>24</v>
      </c>
      <c r="H86" s="57">
        <v>36</v>
      </c>
      <c r="I86" s="57">
        <v>20</v>
      </c>
      <c r="J86" s="57" t="s">
        <v>3107</v>
      </c>
      <c r="K86" s="57" t="s">
        <v>3107</v>
      </c>
      <c r="L86" s="57">
        <v>28</v>
      </c>
      <c r="M86" s="57" t="s">
        <v>3107</v>
      </c>
      <c r="N86" s="57">
        <v>26</v>
      </c>
      <c r="O86" s="57" t="s">
        <v>3107</v>
      </c>
      <c r="P86" s="57">
        <v>32</v>
      </c>
      <c r="Q86" s="53" t="s">
        <v>3107</v>
      </c>
      <c r="R86" s="57" t="s">
        <v>3107</v>
      </c>
      <c r="S86" s="57">
        <v>28</v>
      </c>
    </row>
    <row r="87" spans="1:19">
      <c r="A87" s="51">
        <v>3076</v>
      </c>
      <c r="B87" s="52">
        <v>0</v>
      </c>
      <c r="C87" s="61" t="s">
        <v>3132</v>
      </c>
      <c r="D87" s="61" t="s">
        <v>3107</v>
      </c>
      <c r="E87" s="61" t="s">
        <v>3107</v>
      </c>
      <c r="F87" s="61" t="s">
        <v>3107</v>
      </c>
      <c r="G87" s="61" t="s">
        <v>3107</v>
      </c>
      <c r="H87" s="61" t="s">
        <v>3107</v>
      </c>
      <c r="I87" s="61" t="s">
        <v>3107</v>
      </c>
      <c r="J87" s="61" t="s">
        <v>3107</v>
      </c>
      <c r="K87" s="61" t="s">
        <v>3107</v>
      </c>
      <c r="L87" s="61" t="s">
        <v>3107</v>
      </c>
      <c r="M87" s="61" t="s">
        <v>3107</v>
      </c>
      <c r="N87" s="61" t="s">
        <v>3107</v>
      </c>
      <c r="O87" s="61" t="s">
        <v>3107</v>
      </c>
      <c r="P87" s="61" t="s">
        <v>3107</v>
      </c>
      <c r="Q87" s="61" t="s">
        <v>3107</v>
      </c>
      <c r="R87" s="61" t="s">
        <v>3107</v>
      </c>
      <c r="S87" s="61" t="s">
        <v>3107</v>
      </c>
    </row>
    <row r="88" spans="1:19">
      <c r="A88" s="58">
        <v>3077</v>
      </c>
      <c r="B88" s="52">
        <v>0</v>
      </c>
      <c r="C88" s="52" t="s">
        <v>3123</v>
      </c>
      <c r="D88" s="52">
        <v>26</v>
      </c>
      <c r="E88" s="52">
        <v>25</v>
      </c>
      <c r="F88" s="52" t="s">
        <v>3107</v>
      </c>
      <c r="G88" s="52">
        <v>25</v>
      </c>
      <c r="H88" s="52">
        <v>34</v>
      </c>
      <c r="I88" s="52">
        <v>20</v>
      </c>
      <c r="J88" s="52" t="s">
        <v>3107</v>
      </c>
      <c r="K88" s="52" t="s">
        <v>3107</v>
      </c>
      <c r="L88" s="52">
        <v>28</v>
      </c>
      <c r="M88" s="52" t="s">
        <v>3107</v>
      </c>
      <c r="N88" s="52">
        <v>26</v>
      </c>
      <c r="O88" s="52" t="s">
        <v>3107</v>
      </c>
      <c r="P88" s="52">
        <v>32</v>
      </c>
      <c r="Q88" s="52" t="s">
        <v>3107</v>
      </c>
      <c r="R88" s="52" t="s">
        <v>3107</v>
      </c>
      <c r="S88" s="52">
        <v>30</v>
      </c>
    </row>
    <row r="89" spans="1:19">
      <c r="A89" s="54">
        <v>3078</v>
      </c>
      <c r="B89" s="52">
        <v>0</v>
      </c>
      <c r="C89" s="55" t="s">
        <v>3133</v>
      </c>
      <c r="D89" s="55" t="s">
        <v>3109</v>
      </c>
      <c r="E89" s="55" t="s">
        <v>3109</v>
      </c>
      <c r="F89" s="55" t="s">
        <v>3109</v>
      </c>
      <c r="G89" s="55" t="s">
        <v>3109</v>
      </c>
      <c r="H89" s="55" t="s">
        <v>3109</v>
      </c>
      <c r="I89" s="55" t="s">
        <v>3109</v>
      </c>
      <c r="J89" s="55" t="s">
        <v>3109</v>
      </c>
      <c r="K89" s="55" t="s">
        <v>3109</v>
      </c>
      <c r="L89" s="55" t="s">
        <v>3109</v>
      </c>
      <c r="M89" s="55" t="s">
        <v>3107</v>
      </c>
      <c r="N89" s="55" t="s">
        <v>3109</v>
      </c>
      <c r="O89" s="55" t="s">
        <v>3109</v>
      </c>
      <c r="P89" s="55" t="s">
        <v>3109</v>
      </c>
      <c r="Q89" s="55" t="s">
        <v>3109</v>
      </c>
      <c r="R89" s="55" t="s">
        <v>3109</v>
      </c>
      <c r="S89" s="55" t="s">
        <v>3109</v>
      </c>
    </row>
    <row r="90" spans="1:19">
      <c r="A90" s="56">
        <v>3079</v>
      </c>
      <c r="B90" s="52">
        <v>0</v>
      </c>
      <c r="C90" s="57" t="s">
        <v>3134</v>
      </c>
      <c r="D90" s="57" t="s">
        <v>3107</v>
      </c>
      <c r="E90" s="57">
        <v>24</v>
      </c>
      <c r="F90" s="57">
        <v>6</v>
      </c>
      <c r="G90" s="57">
        <v>24</v>
      </c>
      <c r="H90" s="57">
        <v>32</v>
      </c>
      <c r="I90" s="57">
        <v>24</v>
      </c>
      <c r="J90" s="57">
        <v>24</v>
      </c>
      <c r="K90" s="57">
        <v>34</v>
      </c>
      <c r="L90" s="57">
        <v>31</v>
      </c>
      <c r="M90" s="57" t="s">
        <v>3107</v>
      </c>
      <c r="N90" s="57">
        <v>29</v>
      </c>
      <c r="O90" s="57">
        <v>6</v>
      </c>
      <c r="P90" s="57">
        <v>36</v>
      </c>
      <c r="Q90" s="57">
        <v>13</v>
      </c>
      <c r="R90" s="57">
        <v>28</v>
      </c>
      <c r="S90" s="57">
        <v>26</v>
      </c>
    </row>
    <row r="91" spans="1:19">
      <c r="A91" s="51">
        <v>3080</v>
      </c>
      <c r="B91" s="52">
        <v>0</v>
      </c>
      <c r="C91" s="53" t="s">
        <v>3134</v>
      </c>
      <c r="D91" s="53" t="s">
        <v>3107</v>
      </c>
      <c r="E91" s="53">
        <v>22</v>
      </c>
      <c r="F91" s="53">
        <v>6</v>
      </c>
      <c r="G91" s="53">
        <v>19</v>
      </c>
      <c r="H91" s="53">
        <v>40</v>
      </c>
      <c r="I91" s="53">
        <v>23</v>
      </c>
      <c r="J91" s="53">
        <v>20</v>
      </c>
      <c r="K91" s="53">
        <v>30</v>
      </c>
      <c r="L91" s="53">
        <v>34</v>
      </c>
      <c r="M91" s="53">
        <v>30</v>
      </c>
      <c r="N91" s="53">
        <v>29</v>
      </c>
      <c r="O91" s="53">
        <v>6</v>
      </c>
      <c r="P91" s="53">
        <v>34</v>
      </c>
      <c r="Q91" s="53">
        <v>12</v>
      </c>
      <c r="R91" s="53">
        <v>29</v>
      </c>
      <c r="S91" s="53">
        <v>26</v>
      </c>
    </row>
    <row r="92" spans="1:19">
      <c r="A92" s="58">
        <v>3081</v>
      </c>
      <c r="B92" s="52">
        <v>0</v>
      </c>
      <c r="C92" s="62" t="s">
        <v>3116</v>
      </c>
      <c r="D92" s="62" t="s">
        <v>3124</v>
      </c>
      <c r="E92" s="62" t="s">
        <v>3124</v>
      </c>
      <c r="F92" s="62" t="s">
        <v>3124</v>
      </c>
      <c r="G92" s="62" t="s">
        <v>3124</v>
      </c>
      <c r="H92" s="62" t="s">
        <v>3124</v>
      </c>
      <c r="I92" s="62" t="s">
        <v>3124</v>
      </c>
      <c r="J92" s="62" t="s">
        <v>3124</v>
      </c>
      <c r="K92" s="62" t="s">
        <v>3124</v>
      </c>
      <c r="L92" s="62" t="s">
        <v>3124</v>
      </c>
      <c r="M92" s="62" t="s">
        <v>3124</v>
      </c>
      <c r="N92" s="62" t="s">
        <v>3124</v>
      </c>
      <c r="O92" s="62" t="s">
        <v>3124</v>
      </c>
      <c r="P92" s="62" t="s">
        <v>3124</v>
      </c>
      <c r="Q92" s="62" t="s">
        <v>3124</v>
      </c>
      <c r="R92" s="62" t="s">
        <v>3124</v>
      </c>
      <c r="S92" s="62" t="s">
        <v>3124</v>
      </c>
    </row>
    <row r="93" spans="1:19">
      <c r="A93" s="54">
        <v>3082</v>
      </c>
      <c r="B93" s="52">
        <v>0</v>
      </c>
      <c r="C93" s="55" t="s">
        <v>3112</v>
      </c>
      <c r="D93" s="55" t="s">
        <v>3107</v>
      </c>
      <c r="E93" s="55">
        <v>22</v>
      </c>
      <c r="F93" s="55">
        <v>6</v>
      </c>
      <c r="G93" s="55">
        <v>22</v>
      </c>
      <c r="H93" s="55">
        <v>6</v>
      </c>
      <c r="I93" s="55">
        <v>9</v>
      </c>
      <c r="J93" s="55">
        <v>28</v>
      </c>
      <c r="K93" s="55">
        <v>30</v>
      </c>
      <c r="L93" s="55">
        <v>34</v>
      </c>
      <c r="M93" s="55">
        <v>29</v>
      </c>
      <c r="N93" s="55">
        <v>28</v>
      </c>
      <c r="O93" s="55">
        <v>24</v>
      </c>
      <c r="P93" s="55">
        <v>34</v>
      </c>
      <c r="Q93" s="55">
        <v>21</v>
      </c>
      <c r="R93" s="55">
        <v>28</v>
      </c>
      <c r="S93" s="55">
        <v>29</v>
      </c>
    </row>
    <row r="94" spans="1:19">
      <c r="A94" s="48">
        <v>3083</v>
      </c>
      <c r="B94" s="52">
        <v>0</v>
      </c>
      <c r="C94" s="49" t="s">
        <v>3112</v>
      </c>
      <c r="D94" s="49" t="s">
        <v>3107</v>
      </c>
      <c r="E94" s="49">
        <v>20</v>
      </c>
      <c r="F94" s="49">
        <v>6</v>
      </c>
      <c r="G94" s="49">
        <v>35</v>
      </c>
      <c r="H94" s="49">
        <v>14</v>
      </c>
      <c r="I94" s="49">
        <v>25</v>
      </c>
      <c r="J94" s="49">
        <v>36</v>
      </c>
      <c r="K94" s="49">
        <v>36</v>
      </c>
      <c r="L94" s="49">
        <v>39</v>
      </c>
      <c r="M94" s="49">
        <v>35</v>
      </c>
      <c r="N94" s="49">
        <v>32</v>
      </c>
      <c r="O94" s="49">
        <v>26</v>
      </c>
      <c r="P94" s="49">
        <v>38</v>
      </c>
      <c r="Q94" s="49">
        <v>18</v>
      </c>
      <c r="R94" s="49">
        <v>6</v>
      </c>
      <c r="S94" s="49">
        <v>31</v>
      </c>
    </row>
    <row r="95" spans="1:19">
      <c r="A95" s="51">
        <v>3084</v>
      </c>
      <c r="B95" s="52">
        <v>0</v>
      </c>
      <c r="C95" s="53" t="s">
        <v>3135</v>
      </c>
      <c r="D95" s="53" t="s">
        <v>3107</v>
      </c>
      <c r="E95" s="53">
        <v>24</v>
      </c>
      <c r="F95" s="53">
        <v>9</v>
      </c>
      <c r="G95" s="53">
        <v>15</v>
      </c>
      <c r="H95" s="53">
        <v>9</v>
      </c>
      <c r="I95" s="53">
        <v>30</v>
      </c>
      <c r="J95" s="53">
        <v>28</v>
      </c>
      <c r="K95" s="53">
        <v>32</v>
      </c>
      <c r="L95" s="53">
        <v>20</v>
      </c>
      <c r="M95" s="53">
        <v>30</v>
      </c>
      <c r="N95" s="53">
        <v>32</v>
      </c>
      <c r="O95" s="53">
        <v>6</v>
      </c>
      <c r="P95" s="53">
        <v>28</v>
      </c>
      <c r="Q95" s="53">
        <v>20</v>
      </c>
      <c r="R95" s="53">
        <v>16</v>
      </c>
      <c r="S95" s="53">
        <v>34</v>
      </c>
    </row>
    <row r="96" spans="1:19">
      <c r="A96" s="51">
        <v>3085</v>
      </c>
      <c r="B96" s="52">
        <v>0</v>
      </c>
      <c r="C96" s="53" t="s">
        <v>3136</v>
      </c>
      <c r="D96" s="53" t="s">
        <v>3107</v>
      </c>
      <c r="E96" s="53">
        <v>22</v>
      </c>
      <c r="F96" s="53">
        <v>6</v>
      </c>
      <c r="G96" s="53">
        <v>23</v>
      </c>
      <c r="H96" s="53">
        <v>34</v>
      </c>
      <c r="I96" s="53">
        <v>20</v>
      </c>
      <c r="J96" s="53">
        <v>32</v>
      </c>
      <c r="K96" s="53">
        <v>32</v>
      </c>
      <c r="L96" s="53">
        <v>30</v>
      </c>
      <c r="M96" s="53">
        <v>20</v>
      </c>
      <c r="N96" s="53">
        <v>31</v>
      </c>
      <c r="O96" s="53">
        <v>14</v>
      </c>
      <c r="P96" s="53">
        <v>35</v>
      </c>
      <c r="Q96" s="53">
        <v>6</v>
      </c>
      <c r="R96" s="53">
        <v>13</v>
      </c>
      <c r="S96" s="53">
        <v>13</v>
      </c>
    </row>
    <row r="97" spans="1:19">
      <c r="A97" s="54">
        <v>3086</v>
      </c>
      <c r="B97" s="52">
        <v>0</v>
      </c>
      <c r="C97" s="55" t="s">
        <v>3135</v>
      </c>
      <c r="D97" s="55" t="s">
        <v>3107</v>
      </c>
      <c r="E97" s="55">
        <v>30</v>
      </c>
      <c r="F97" s="55">
        <v>6</v>
      </c>
      <c r="G97" s="55">
        <v>14</v>
      </c>
      <c r="H97" s="55">
        <v>9</v>
      </c>
      <c r="I97" s="55">
        <v>32</v>
      </c>
      <c r="J97" s="55">
        <v>29</v>
      </c>
      <c r="K97" s="55">
        <v>29</v>
      </c>
      <c r="L97" s="55">
        <v>23</v>
      </c>
      <c r="M97" s="55">
        <v>31</v>
      </c>
      <c r="N97" s="55">
        <v>34</v>
      </c>
      <c r="O97" s="55">
        <v>6</v>
      </c>
      <c r="P97" s="55">
        <v>32</v>
      </c>
      <c r="Q97" s="55">
        <v>20</v>
      </c>
      <c r="R97" s="55">
        <v>28</v>
      </c>
      <c r="S97" s="55">
        <v>28</v>
      </c>
    </row>
    <row r="98" spans="1:19">
      <c r="A98" s="48">
        <v>3087</v>
      </c>
      <c r="B98" s="52">
        <v>0</v>
      </c>
      <c r="C98" s="49" t="s">
        <v>3112</v>
      </c>
      <c r="D98" s="49" t="s">
        <v>3107</v>
      </c>
      <c r="E98" s="49">
        <v>25</v>
      </c>
      <c r="F98" s="49">
        <v>6</v>
      </c>
      <c r="G98" s="49">
        <v>32</v>
      </c>
      <c r="H98" s="49">
        <v>6</v>
      </c>
      <c r="I98" s="49">
        <v>24</v>
      </c>
      <c r="J98" s="49">
        <v>34</v>
      </c>
      <c r="K98" s="49">
        <v>36</v>
      </c>
      <c r="L98" s="49">
        <v>38</v>
      </c>
      <c r="M98" s="49">
        <v>30</v>
      </c>
      <c r="N98" s="49">
        <v>32</v>
      </c>
      <c r="O98" s="49">
        <v>26</v>
      </c>
      <c r="P98" s="49">
        <v>34</v>
      </c>
      <c r="Q98" s="49">
        <v>20</v>
      </c>
      <c r="R98" s="49">
        <v>31</v>
      </c>
      <c r="S98" s="49">
        <v>29</v>
      </c>
    </row>
    <row r="99" spans="1:19">
      <c r="A99" s="54">
        <v>3088</v>
      </c>
      <c r="B99" s="52">
        <v>0</v>
      </c>
      <c r="C99" s="55" t="s">
        <v>3110</v>
      </c>
      <c r="D99" s="55" t="s">
        <v>3107</v>
      </c>
      <c r="E99" s="55">
        <v>23</v>
      </c>
      <c r="F99" s="55">
        <v>14</v>
      </c>
      <c r="G99" s="55">
        <v>33</v>
      </c>
      <c r="H99" s="55">
        <v>34</v>
      </c>
      <c r="I99" s="55">
        <v>25</v>
      </c>
      <c r="J99" s="55">
        <v>33</v>
      </c>
      <c r="K99" s="55">
        <v>34</v>
      </c>
      <c r="L99" s="55">
        <v>34</v>
      </c>
      <c r="M99" s="55">
        <v>23</v>
      </c>
      <c r="N99" s="55">
        <v>29</v>
      </c>
      <c r="O99" s="55">
        <v>30</v>
      </c>
      <c r="P99" s="55">
        <v>30</v>
      </c>
      <c r="Q99" s="55">
        <v>25</v>
      </c>
      <c r="R99" s="55">
        <v>31</v>
      </c>
      <c r="S99" s="55">
        <v>29</v>
      </c>
    </row>
    <row r="100" spans="1:19">
      <c r="A100" s="56">
        <v>3089</v>
      </c>
      <c r="B100" s="52">
        <v>0</v>
      </c>
      <c r="C100" s="57" t="s">
        <v>3112</v>
      </c>
      <c r="D100" s="57" t="s">
        <v>3107</v>
      </c>
      <c r="E100" s="57">
        <v>23</v>
      </c>
      <c r="F100" s="57">
        <v>6</v>
      </c>
      <c r="G100" s="57">
        <v>31</v>
      </c>
      <c r="H100" s="57">
        <v>9</v>
      </c>
      <c r="I100" s="57">
        <v>25</v>
      </c>
      <c r="J100" s="57">
        <v>33</v>
      </c>
      <c r="K100" s="57">
        <v>35</v>
      </c>
      <c r="L100" s="57">
        <v>34</v>
      </c>
      <c r="M100" s="57">
        <v>30</v>
      </c>
      <c r="N100" s="57">
        <v>31</v>
      </c>
      <c r="O100" s="57">
        <v>22</v>
      </c>
      <c r="P100" s="57">
        <v>36</v>
      </c>
      <c r="Q100" s="57">
        <v>19</v>
      </c>
      <c r="R100" s="57">
        <v>6</v>
      </c>
      <c r="S100" s="57">
        <v>30</v>
      </c>
    </row>
    <row r="101" spans="1:19">
      <c r="A101" s="58">
        <v>3090</v>
      </c>
      <c r="B101" s="52">
        <v>0</v>
      </c>
      <c r="C101" s="52" t="s">
        <v>3112</v>
      </c>
      <c r="D101" s="52" t="s">
        <v>3107</v>
      </c>
      <c r="E101" s="52">
        <v>24</v>
      </c>
      <c r="F101" s="52">
        <v>6</v>
      </c>
      <c r="G101" s="52">
        <v>34</v>
      </c>
      <c r="H101" s="52">
        <v>10</v>
      </c>
      <c r="I101" s="52">
        <v>26</v>
      </c>
      <c r="J101" s="52">
        <v>35</v>
      </c>
      <c r="K101" s="52">
        <v>37</v>
      </c>
      <c r="L101" s="52">
        <v>36</v>
      </c>
      <c r="M101" s="52">
        <v>30</v>
      </c>
      <c r="N101" s="52">
        <v>33</v>
      </c>
      <c r="O101" s="52">
        <v>26</v>
      </c>
      <c r="P101" s="52">
        <v>36</v>
      </c>
      <c r="Q101" s="52">
        <v>20</v>
      </c>
      <c r="R101" s="52">
        <v>6</v>
      </c>
      <c r="S101" s="52">
        <v>32</v>
      </c>
    </row>
    <row r="102" spans="1:19">
      <c r="A102" s="51">
        <v>3091</v>
      </c>
      <c r="B102" s="52">
        <v>0</v>
      </c>
      <c r="C102" s="53" t="s">
        <v>3115</v>
      </c>
      <c r="D102" s="53" t="s">
        <v>3107</v>
      </c>
      <c r="E102" s="53">
        <v>24</v>
      </c>
      <c r="F102" s="53">
        <v>6</v>
      </c>
      <c r="G102" s="53">
        <v>34</v>
      </c>
      <c r="H102" s="53">
        <v>10</v>
      </c>
      <c r="I102" s="53">
        <v>22</v>
      </c>
      <c r="J102" s="53">
        <v>31</v>
      </c>
      <c r="K102" s="53">
        <v>36</v>
      </c>
      <c r="L102" s="53">
        <v>33</v>
      </c>
      <c r="M102" s="53">
        <v>29</v>
      </c>
      <c r="N102" s="53">
        <v>32</v>
      </c>
      <c r="O102" s="53">
        <v>25</v>
      </c>
      <c r="P102" s="53">
        <v>34</v>
      </c>
      <c r="Q102" s="53">
        <v>20</v>
      </c>
      <c r="R102" s="53">
        <v>9</v>
      </c>
      <c r="S102" s="53">
        <v>29</v>
      </c>
    </row>
    <row r="103" spans="1:19">
      <c r="A103" s="54">
        <v>3092</v>
      </c>
      <c r="B103" s="52">
        <v>0</v>
      </c>
      <c r="C103" s="55" t="s">
        <v>3108</v>
      </c>
      <c r="D103" s="55" t="s">
        <v>3107</v>
      </c>
      <c r="E103" s="55">
        <v>25</v>
      </c>
      <c r="F103" s="55">
        <v>17</v>
      </c>
      <c r="G103" s="55">
        <v>32</v>
      </c>
      <c r="H103" s="55">
        <v>38</v>
      </c>
      <c r="I103" s="55">
        <v>26</v>
      </c>
      <c r="J103" s="55">
        <v>30</v>
      </c>
      <c r="K103" s="55">
        <v>38</v>
      </c>
      <c r="L103" s="55">
        <v>34</v>
      </c>
      <c r="M103" s="55">
        <v>27</v>
      </c>
      <c r="N103" s="55">
        <v>32</v>
      </c>
      <c r="O103" s="55">
        <v>26</v>
      </c>
      <c r="P103" s="55">
        <v>38</v>
      </c>
      <c r="Q103" s="55">
        <v>28</v>
      </c>
      <c r="R103" s="55">
        <v>30</v>
      </c>
      <c r="S103" s="55">
        <v>32</v>
      </c>
    </row>
    <row r="104" spans="1:19">
      <c r="A104" s="48">
        <v>3093</v>
      </c>
      <c r="B104" s="52">
        <v>0</v>
      </c>
      <c r="C104" s="49" t="s">
        <v>3115</v>
      </c>
      <c r="D104" s="49" t="s">
        <v>3107</v>
      </c>
      <c r="E104" s="49">
        <v>23</v>
      </c>
      <c r="F104" s="49">
        <v>6</v>
      </c>
      <c r="G104" s="49">
        <v>25</v>
      </c>
      <c r="H104" s="49">
        <v>28</v>
      </c>
      <c r="I104" s="49">
        <v>25</v>
      </c>
      <c r="J104" s="49">
        <v>29</v>
      </c>
      <c r="K104" s="49">
        <v>34</v>
      </c>
      <c r="L104" s="49">
        <v>34</v>
      </c>
      <c r="M104" s="49" t="s">
        <v>3107</v>
      </c>
      <c r="N104" s="49">
        <v>23</v>
      </c>
      <c r="O104" s="49">
        <v>15</v>
      </c>
      <c r="P104" s="49">
        <v>34</v>
      </c>
      <c r="Q104" s="49">
        <v>19</v>
      </c>
      <c r="R104" s="49">
        <v>6</v>
      </c>
      <c r="S104" s="49">
        <v>30</v>
      </c>
    </row>
    <row r="105" spans="1:19">
      <c r="A105" s="54">
        <v>3094</v>
      </c>
      <c r="B105" s="52">
        <v>0</v>
      </c>
      <c r="C105" s="55" t="s">
        <v>3115</v>
      </c>
      <c r="D105" s="55" t="s">
        <v>3107</v>
      </c>
      <c r="E105" s="55">
        <v>25</v>
      </c>
      <c r="F105" s="55">
        <v>21</v>
      </c>
      <c r="G105" s="55">
        <v>30</v>
      </c>
      <c r="H105" s="55">
        <v>34</v>
      </c>
      <c r="I105" s="55">
        <v>25</v>
      </c>
      <c r="J105" s="55">
        <v>31</v>
      </c>
      <c r="K105" s="55">
        <v>36</v>
      </c>
      <c r="L105" s="55">
        <v>38</v>
      </c>
      <c r="M105" s="55">
        <v>32</v>
      </c>
      <c r="N105" s="55">
        <v>32</v>
      </c>
      <c r="O105" s="55">
        <v>28</v>
      </c>
      <c r="P105" s="55">
        <v>36</v>
      </c>
      <c r="Q105" s="55">
        <v>26</v>
      </c>
      <c r="R105" s="55">
        <v>32</v>
      </c>
      <c r="S105" s="55">
        <v>32</v>
      </c>
    </row>
    <row r="106" spans="1:19">
      <c r="A106" s="48">
        <v>3095</v>
      </c>
      <c r="B106" s="52">
        <v>0</v>
      </c>
      <c r="C106" s="49" t="s">
        <v>3126</v>
      </c>
      <c r="D106" s="49" t="s">
        <v>3107</v>
      </c>
      <c r="E106" s="49">
        <v>26</v>
      </c>
      <c r="F106" s="49">
        <v>21</v>
      </c>
      <c r="G106" s="49">
        <v>29</v>
      </c>
      <c r="H106" s="49">
        <v>34</v>
      </c>
      <c r="I106" s="49">
        <v>26</v>
      </c>
      <c r="J106" s="49">
        <v>32</v>
      </c>
      <c r="K106" s="49">
        <v>36</v>
      </c>
      <c r="L106" s="49">
        <v>36</v>
      </c>
      <c r="M106" s="49" t="s">
        <v>3107</v>
      </c>
      <c r="N106" s="49">
        <v>30</v>
      </c>
      <c r="O106" s="49">
        <v>6</v>
      </c>
      <c r="P106" s="49">
        <v>34</v>
      </c>
      <c r="Q106" s="49">
        <v>20</v>
      </c>
      <c r="R106" s="49">
        <v>26</v>
      </c>
      <c r="S106" s="49">
        <v>32</v>
      </c>
    </row>
    <row r="107" spans="1:19">
      <c r="A107" s="54">
        <v>3096</v>
      </c>
      <c r="B107" s="52">
        <v>0</v>
      </c>
      <c r="C107" s="55" t="s">
        <v>3112</v>
      </c>
      <c r="D107" s="55" t="s">
        <v>3107</v>
      </c>
      <c r="E107" s="55">
        <v>26</v>
      </c>
      <c r="F107" s="55">
        <v>24</v>
      </c>
      <c r="G107" s="55">
        <v>34</v>
      </c>
      <c r="H107" s="55">
        <v>10</v>
      </c>
      <c r="I107" s="55">
        <v>25</v>
      </c>
      <c r="J107" s="55">
        <v>36</v>
      </c>
      <c r="K107" s="55">
        <v>36</v>
      </c>
      <c r="L107" s="55">
        <v>36</v>
      </c>
      <c r="M107" s="55">
        <v>30</v>
      </c>
      <c r="N107" s="55">
        <v>33</v>
      </c>
      <c r="O107" s="55">
        <v>30</v>
      </c>
      <c r="P107" s="55">
        <v>34</v>
      </c>
      <c r="Q107" s="55">
        <v>26</v>
      </c>
      <c r="R107" s="55">
        <v>6</v>
      </c>
      <c r="S107" s="55">
        <v>31</v>
      </c>
    </row>
    <row r="108" spans="1:19">
      <c r="A108" s="63">
        <v>3097</v>
      </c>
      <c r="B108" s="52">
        <v>0</v>
      </c>
      <c r="C108" s="65" t="s">
        <v>3116</v>
      </c>
      <c r="D108" s="65" t="s">
        <v>3117</v>
      </c>
      <c r="E108" s="65" t="s">
        <v>3124</v>
      </c>
      <c r="F108" s="65" t="s">
        <v>3124</v>
      </c>
      <c r="G108" s="65" t="s">
        <v>3124</v>
      </c>
      <c r="H108" s="65" t="s">
        <v>3124</v>
      </c>
      <c r="I108" s="65" t="s">
        <v>3124</v>
      </c>
      <c r="J108" s="65" t="s">
        <v>3124</v>
      </c>
      <c r="K108" s="65" t="s">
        <v>3124</v>
      </c>
      <c r="L108" s="65" t="s">
        <v>3124</v>
      </c>
      <c r="M108" s="65" t="s">
        <v>3124</v>
      </c>
      <c r="N108" s="65" t="s">
        <v>3124</v>
      </c>
      <c r="O108" s="65" t="s">
        <v>3124</v>
      </c>
      <c r="P108" s="65" t="s">
        <v>3124</v>
      </c>
      <c r="Q108" s="65" t="s">
        <v>3124</v>
      </c>
      <c r="R108" s="65" t="s">
        <v>3124</v>
      </c>
      <c r="S108" s="65" t="s">
        <v>3124</v>
      </c>
    </row>
    <row r="109" spans="1:19">
      <c r="A109" s="56">
        <v>3098</v>
      </c>
      <c r="B109" s="52">
        <v>0</v>
      </c>
      <c r="C109" s="57" t="s">
        <v>3115</v>
      </c>
      <c r="D109" s="57" t="s">
        <v>3107</v>
      </c>
      <c r="E109" s="57">
        <v>23</v>
      </c>
      <c r="F109" s="57">
        <v>6</v>
      </c>
      <c r="G109" s="57">
        <v>24</v>
      </c>
      <c r="H109" s="57">
        <v>36</v>
      </c>
      <c r="I109" s="57">
        <v>26</v>
      </c>
      <c r="J109" s="57">
        <v>10</v>
      </c>
      <c r="K109" s="57">
        <v>32</v>
      </c>
      <c r="L109" s="57">
        <v>17</v>
      </c>
      <c r="M109" s="57">
        <v>30</v>
      </c>
      <c r="N109" s="57">
        <v>31</v>
      </c>
      <c r="O109" s="57">
        <v>6</v>
      </c>
      <c r="P109" s="57">
        <v>32</v>
      </c>
      <c r="Q109" s="57">
        <v>17</v>
      </c>
      <c r="R109" s="57">
        <v>25</v>
      </c>
      <c r="S109" s="57">
        <v>29</v>
      </c>
    </row>
    <row r="110" spans="1:19">
      <c r="A110" s="51">
        <v>3099</v>
      </c>
      <c r="B110" s="52">
        <v>0</v>
      </c>
      <c r="C110" s="53" t="s">
        <v>3115</v>
      </c>
      <c r="D110" s="53" t="s">
        <v>3107</v>
      </c>
      <c r="E110" s="53">
        <v>24</v>
      </c>
      <c r="F110" s="53">
        <v>6</v>
      </c>
      <c r="G110" s="53">
        <v>17</v>
      </c>
      <c r="H110" s="53">
        <v>32</v>
      </c>
      <c r="I110" s="53">
        <v>25</v>
      </c>
      <c r="J110" s="53">
        <v>6</v>
      </c>
      <c r="K110" s="53">
        <v>32</v>
      </c>
      <c r="L110" s="53">
        <v>10</v>
      </c>
      <c r="M110" s="53">
        <v>28</v>
      </c>
      <c r="N110" s="53">
        <v>29</v>
      </c>
      <c r="O110" s="53">
        <v>6</v>
      </c>
      <c r="P110" s="53">
        <v>34</v>
      </c>
      <c r="Q110" s="53">
        <v>12</v>
      </c>
      <c r="R110" s="53">
        <v>30</v>
      </c>
      <c r="S110" s="53">
        <v>24</v>
      </c>
    </row>
    <row r="111" spans="1:19">
      <c r="A111" s="51">
        <v>3100</v>
      </c>
      <c r="B111" s="52">
        <v>0</v>
      </c>
      <c r="C111" s="53" t="s">
        <v>3115</v>
      </c>
      <c r="D111" s="53" t="s">
        <v>3107</v>
      </c>
      <c r="E111" s="53">
        <v>23</v>
      </c>
      <c r="F111" s="53">
        <v>6</v>
      </c>
      <c r="G111" s="53">
        <v>24</v>
      </c>
      <c r="H111" s="53">
        <v>34</v>
      </c>
      <c r="I111" s="53">
        <v>34</v>
      </c>
      <c r="J111" s="53">
        <v>11</v>
      </c>
      <c r="K111" s="53">
        <v>31</v>
      </c>
      <c r="L111" s="53">
        <v>18</v>
      </c>
      <c r="M111" s="53">
        <v>27</v>
      </c>
      <c r="N111" s="53">
        <v>28</v>
      </c>
      <c r="O111" s="53">
        <v>6</v>
      </c>
      <c r="P111" s="53">
        <v>33</v>
      </c>
      <c r="Q111" s="53">
        <v>16</v>
      </c>
      <c r="R111" s="53">
        <v>31</v>
      </c>
      <c r="S111" s="53">
        <v>29</v>
      </c>
    </row>
    <row r="112" spans="1:19">
      <c r="A112" s="58">
        <v>3101</v>
      </c>
      <c r="B112" s="52">
        <v>0</v>
      </c>
      <c r="C112" s="52" t="s">
        <v>3115</v>
      </c>
      <c r="D112" s="52" t="s">
        <v>3107</v>
      </c>
      <c r="E112" s="52">
        <v>26</v>
      </c>
      <c r="F112" s="52">
        <v>6</v>
      </c>
      <c r="G112" s="52">
        <v>25</v>
      </c>
      <c r="H112" s="52">
        <v>36</v>
      </c>
      <c r="I112" s="52">
        <v>26</v>
      </c>
      <c r="J112" s="52">
        <v>12</v>
      </c>
      <c r="K112" s="52">
        <v>33</v>
      </c>
      <c r="L112" s="52">
        <v>21</v>
      </c>
      <c r="M112" s="52">
        <v>34</v>
      </c>
      <c r="N112" s="52">
        <v>31</v>
      </c>
      <c r="O112" s="52">
        <v>6</v>
      </c>
      <c r="P112" s="52">
        <v>34</v>
      </c>
      <c r="Q112" s="52">
        <v>34</v>
      </c>
      <c r="R112" s="52">
        <v>31</v>
      </c>
      <c r="S112" s="52">
        <v>30</v>
      </c>
    </row>
    <row r="113" spans="1:19">
      <c r="A113" s="54">
        <v>3102</v>
      </c>
      <c r="B113" s="52">
        <v>0</v>
      </c>
      <c r="C113" s="55" t="s">
        <v>3112</v>
      </c>
      <c r="D113" s="55" t="s">
        <v>3107</v>
      </c>
      <c r="E113" s="55">
        <v>24</v>
      </c>
      <c r="F113" s="55">
        <v>18</v>
      </c>
      <c r="G113" s="55">
        <v>26</v>
      </c>
      <c r="H113" s="55">
        <v>6</v>
      </c>
      <c r="I113" s="55">
        <v>23</v>
      </c>
      <c r="J113" s="55">
        <v>28</v>
      </c>
      <c r="K113" s="55">
        <v>30</v>
      </c>
      <c r="L113" s="55">
        <v>28</v>
      </c>
      <c r="M113" s="55">
        <v>30</v>
      </c>
      <c r="N113" s="55">
        <v>28</v>
      </c>
      <c r="O113" s="55">
        <v>26</v>
      </c>
      <c r="P113" s="55">
        <v>30</v>
      </c>
      <c r="Q113" s="55">
        <v>20</v>
      </c>
      <c r="R113" s="55">
        <v>6</v>
      </c>
      <c r="S113" s="55">
        <v>26</v>
      </c>
    </row>
    <row r="114" spans="1:19">
      <c r="A114" s="48">
        <v>3103</v>
      </c>
      <c r="B114" s="52">
        <v>0</v>
      </c>
      <c r="C114" s="49" t="s">
        <v>3112</v>
      </c>
      <c r="D114" s="49" t="s">
        <v>3107</v>
      </c>
      <c r="E114" s="49">
        <v>23</v>
      </c>
      <c r="F114" s="49">
        <v>17</v>
      </c>
      <c r="G114" s="49">
        <v>27</v>
      </c>
      <c r="H114" s="49">
        <v>6</v>
      </c>
      <c r="I114" s="49">
        <v>23</v>
      </c>
      <c r="J114" s="49">
        <v>32</v>
      </c>
      <c r="K114" s="49">
        <v>29</v>
      </c>
      <c r="L114" s="49">
        <v>30</v>
      </c>
      <c r="M114" s="49">
        <v>30</v>
      </c>
      <c r="N114" s="49">
        <v>29</v>
      </c>
      <c r="O114" s="49">
        <v>25</v>
      </c>
      <c r="P114" s="49">
        <v>32</v>
      </c>
      <c r="Q114" s="49">
        <v>21</v>
      </c>
      <c r="R114" s="49">
        <v>6</v>
      </c>
      <c r="S114" s="49">
        <v>26</v>
      </c>
    </row>
    <row r="115" spans="1:19">
      <c r="A115" s="54">
        <v>3104</v>
      </c>
      <c r="B115" s="52">
        <v>0</v>
      </c>
      <c r="C115" s="55" t="s">
        <v>3115</v>
      </c>
      <c r="D115" s="55" t="s">
        <v>3107</v>
      </c>
      <c r="E115" s="55">
        <v>24</v>
      </c>
      <c r="F115" s="55">
        <v>6</v>
      </c>
      <c r="G115" s="55">
        <v>18</v>
      </c>
      <c r="H115" s="55">
        <v>30</v>
      </c>
      <c r="I115" s="55">
        <v>24</v>
      </c>
      <c r="J115" s="55">
        <v>12</v>
      </c>
      <c r="K115" s="55">
        <v>33</v>
      </c>
      <c r="L115" s="55">
        <v>22</v>
      </c>
      <c r="M115" s="55">
        <v>31</v>
      </c>
      <c r="N115" s="55">
        <v>39</v>
      </c>
      <c r="O115" s="55">
        <v>6</v>
      </c>
      <c r="P115" s="55">
        <v>24</v>
      </c>
      <c r="Q115" s="55">
        <v>20</v>
      </c>
      <c r="R115" s="55">
        <v>27</v>
      </c>
      <c r="S115" s="55">
        <v>27</v>
      </c>
    </row>
    <row r="116" spans="1:19">
      <c r="A116" s="48">
        <v>3105</v>
      </c>
      <c r="B116" s="52">
        <v>0</v>
      </c>
      <c r="C116" s="49" t="s">
        <v>3137</v>
      </c>
      <c r="D116" s="49" t="s">
        <v>3107</v>
      </c>
      <c r="E116" s="49">
        <v>25</v>
      </c>
      <c r="F116" s="49">
        <v>6</v>
      </c>
      <c r="G116" s="49">
        <v>15</v>
      </c>
      <c r="H116" s="49">
        <v>33</v>
      </c>
      <c r="I116" s="49">
        <v>24</v>
      </c>
      <c r="J116" s="49">
        <v>15</v>
      </c>
      <c r="K116" s="49">
        <v>23</v>
      </c>
      <c r="L116" s="49">
        <v>31</v>
      </c>
      <c r="M116" s="49">
        <v>18</v>
      </c>
      <c r="N116" s="49">
        <v>27</v>
      </c>
      <c r="O116" s="49">
        <v>6</v>
      </c>
      <c r="P116" s="49">
        <v>31</v>
      </c>
      <c r="Q116" s="49">
        <v>9</v>
      </c>
      <c r="R116" s="49">
        <v>30</v>
      </c>
      <c r="S116" s="49">
        <v>21</v>
      </c>
    </row>
    <row r="117" spans="1:19">
      <c r="A117" s="54">
        <v>3106</v>
      </c>
      <c r="B117" s="52">
        <v>0</v>
      </c>
      <c r="C117" s="55" t="s">
        <v>3115</v>
      </c>
      <c r="D117" s="55" t="s">
        <v>3107</v>
      </c>
      <c r="E117" s="55">
        <v>22</v>
      </c>
      <c r="F117" s="55">
        <v>6</v>
      </c>
      <c r="G117" s="55">
        <v>20</v>
      </c>
      <c r="H117" s="55">
        <v>26</v>
      </c>
      <c r="I117" s="55">
        <v>23</v>
      </c>
      <c r="J117" s="55">
        <v>11</v>
      </c>
      <c r="K117" s="55">
        <v>30</v>
      </c>
      <c r="L117" s="55">
        <v>19</v>
      </c>
      <c r="M117" s="55">
        <v>25</v>
      </c>
      <c r="N117" s="55">
        <v>30</v>
      </c>
      <c r="O117" s="55">
        <v>6</v>
      </c>
      <c r="P117" s="55">
        <v>32</v>
      </c>
      <c r="Q117" s="55">
        <v>18</v>
      </c>
      <c r="R117" s="55">
        <v>29</v>
      </c>
      <c r="S117" s="55">
        <v>28</v>
      </c>
    </row>
    <row r="118" spans="1:19">
      <c r="A118" s="48">
        <v>3107</v>
      </c>
      <c r="B118" s="52">
        <v>0</v>
      </c>
      <c r="C118" s="49" t="s">
        <v>3112</v>
      </c>
      <c r="D118" s="49" t="s">
        <v>3107</v>
      </c>
      <c r="E118" s="49">
        <v>23</v>
      </c>
      <c r="F118" s="49">
        <v>6</v>
      </c>
      <c r="G118" s="49">
        <v>31</v>
      </c>
      <c r="H118" s="49">
        <v>9</v>
      </c>
      <c r="I118" s="49">
        <v>19</v>
      </c>
      <c r="J118" s="49">
        <v>34</v>
      </c>
      <c r="K118" s="49">
        <v>36</v>
      </c>
      <c r="L118" s="49">
        <v>35</v>
      </c>
      <c r="M118" s="49">
        <v>28</v>
      </c>
      <c r="N118" s="49">
        <v>30</v>
      </c>
      <c r="O118" s="49">
        <v>26</v>
      </c>
      <c r="P118" s="49">
        <v>33</v>
      </c>
      <c r="Q118" s="49">
        <v>19</v>
      </c>
      <c r="R118" s="49">
        <v>25</v>
      </c>
      <c r="S118" s="49">
        <v>30</v>
      </c>
    </row>
    <row r="119" spans="1:19">
      <c r="A119" s="54">
        <v>3108</v>
      </c>
      <c r="B119" s="52">
        <v>0</v>
      </c>
      <c r="C119" s="55" t="s">
        <v>3112</v>
      </c>
      <c r="D119" s="55" t="s">
        <v>3107</v>
      </c>
      <c r="E119" s="55">
        <v>23</v>
      </c>
      <c r="F119" s="55">
        <v>6</v>
      </c>
      <c r="G119" s="55">
        <v>30</v>
      </c>
      <c r="H119" s="55">
        <v>9</v>
      </c>
      <c r="I119" s="55">
        <v>6</v>
      </c>
      <c r="J119" s="55">
        <v>31</v>
      </c>
      <c r="K119" s="55">
        <v>34</v>
      </c>
      <c r="L119" s="55">
        <v>34</v>
      </c>
      <c r="M119" s="55">
        <v>28</v>
      </c>
      <c r="N119" s="55">
        <v>29</v>
      </c>
      <c r="O119" s="55">
        <v>25</v>
      </c>
      <c r="P119" s="55">
        <v>32</v>
      </c>
      <c r="Q119" s="55">
        <v>12</v>
      </c>
      <c r="R119" s="55">
        <v>6</v>
      </c>
      <c r="S119" s="55">
        <v>28</v>
      </c>
    </row>
    <row r="120" spans="1:19">
      <c r="A120" s="48">
        <v>3109</v>
      </c>
      <c r="B120" s="52">
        <v>0</v>
      </c>
      <c r="C120" s="49" t="s">
        <v>3112</v>
      </c>
      <c r="D120" s="49" t="s">
        <v>3107</v>
      </c>
      <c r="E120" s="49">
        <v>23</v>
      </c>
      <c r="F120" s="49">
        <v>6</v>
      </c>
      <c r="G120" s="49">
        <v>31</v>
      </c>
      <c r="H120" s="49">
        <v>11</v>
      </c>
      <c r="I120" s="49">
        <v>21</v>
      </c>
      <c r="J120" s="49">
        <v>30</v>
      </c>
      <c r="K120" s="49">
        <v>34</v>
      </c>
      <c r="L120" s="49">
        <v>36</v>
      </c>
      <c r="M120" s="49">
        <v>29</v>
      </c>
      <c r="N120" s="49">
        <v>30</v>
      </c>
      <c r="O120" s="49">
        <v>26</v>
      </c>
      <c r="P120" s="49">
        <v>30</v>
      </c>
      <c r="Q120" s="49">
        <v>21</v>
      </c>
      <c r="R120" s="49">
        <v>6</v>
      </c>
      <c r="S120" s="49">
        <v>29</v>
      </c>
    </row>
    <row r="121" spans="1:19">
      <c r="A121" s="54">
        <v>3110</v>
      </c>
      <c r="B121" s="52">
        <v>0</v>
      </c>
      <c r="C121" s="55" t="s">
        <v>3112</v>
      </c>
      <c r="D121" s="55" t="s">
        <v>3107</v>
      </c>
      <c r="E121" s="55">
        <v>22</v>
      </c>
      <c r="F121" s="55">
        <v>6</v>
      </c>
      <c r="G121" s="55">
        <v>32</v>
      </c>
      <c r="H121" s="55">
        <v>11</v>
      </c>
      <c r="I121" s="55">
        <v>22</v>
      </c>
      <c r="J121" s="55">
        <v>29</v>
      </c>
      <c r="K121" s="55">
        <v>33</v>
      </c>
      <c r="L121" s="55">
        <v>28</v>
      </c>
      <c r="M121" s="55">
        <v>25</v>
      </c>
      <c r="N121" s="55">
        <v>28</v>
      </c>
      <c r="O121" s="55">
        <v>21</v>
      </c>
      <c r="P121" s="55">
        <v>32</v>
      </c>
      <c r="Q121" s="55">
        <v>16</v>
      </c>
      <c r="R121" s="55">
        <v>6</v>
      </c>
      <c r="S121" s="55">
        <v>24</v>
      </c>
    </row>
    <row r="122" spans="1:19">
      <c r="A122" s="63">
        <v>3111</v>
      </c>
      <c r="B122" s="52">
        <v>0</v>
      </c>
      <c r="C122" s="65" t="s">
        <v>3106</v>
      </c>
      <c r="D122" s="65" t="s">
        <v>3107</v>
      </c>
      <c r="E122" s="65" t="s">
        <v>3107</v>
      </c>
      <c r="F122" s="65" t="s">
        <v>3107</v>
      </c>
      <c r="G122" s="65" t="s">
        <v>3107</v>
      </c>
      <c r="H122" s="65" t="s">
        <v>3107</v>
      </c>
      <c r="I122" s="65" t="s">
        <v>3107</v>
      </c>
      <c r="J122" s="65" t="s">
        <v>3107</v>
      </c>
      <c r="K122" s="65" t="s">
        <v>3107</v>
      </c>
      <c r="L122" s="65" t="s">
        <v>3107</v>
      </c>
      <c r="M122" s="65" t="s">
        <v>3107</v>
      </c>
      <c r="N122" s="65" t="s">
        <v>3107</v>
      </c>
      <c r="O122" s="65" t="s">
        <v>3107</v>
      </c>
      <c r="P122" s="65" t="s">
        <v>3107</v>
      </c>
      <c r="Q122" s="65" t="s">
        <v>3107</v>
      </c>
      <c r="R122" s="65" t="s">
        <v>3107</v>
      </c>
      <c r="S122" s="65" t="s">
        <v>3107</v>
      </c>
    </row>
    <row r="123" spans="1:19">
      <c r="A123" s="56">
        <v>3112</v>
      </c>
      <c r="B123" s="52">
        <v>0</v>
      </c>
      <c r="C123" s="57" t="s">
        <v>3123</v>
      </c>
      <c r="D123" s="57">
        <v>26</v>
      </c>
      <c r="E123" s="57">
        <v>25</v>
      </c>
      <c r="F123" s="57" t="s">
        <v>3107</v>
      </c>
      <c r="G123" s="57">
        <v>27</v>
      </c>
      <c r="H123" s="57">
        <v>31</v>
      </c>
      <c r="I123" s="57">
        <v>20</v>
      </c>
      <c r="J123" s="57" t="s">
        <v>3107</v>
      </c>
      <c r="K123" s="57" t="s">
        <v>3107</v>
      </c>
      <c r="L123" s="57">
        <v>28</v>
      </c>
      <c r="M123" s="57" t="s">
        <v>3107</v>
      </c>
      <c r="N123" s="57">
        <v>26</v>
      </c>
      <c r="O123" s="57" t="s">
        <v>3107</v>
      </c>
      <c r="P123" s="57">
        <v>35</v>
      </c>
      <c r="Q123" s="57" t="s">
        <v>3107</v>
      </c>
      <c r="R123" s="57" t="s">
        <v>3107</v>
      </c>
      <c r="S123" s="57">
        <v>30</v>
      </c>
    </row>
    <row r="124" spans="1:19">
      <c r="A124" s="51">
        <v>3113</v>
      </c>
      <c r="B124" s="52">
        <v>0</v>
      </c>
      <c r="C124" s="53" t="s">
        <v>3123</v>
      </c>
      <c r="D124" s="53">
        <v>26</v>
      </c>
      <c r="E124" s="53">
        <v>25</v>
      </c>
      <c r="F124" s="53" t="s">
        <v>3107</v>
      </c>
      <c r="G124" s="53">
        <v>27</v>
      </c>
      <c r="H124" s="53">
        <v>33</v>
      </c>
      <c r="I124" s="53">
        <v>21</v>
      </c>
      <c r="J124" s="53" t="s">
        <v>3107</v>
      </c>
      <c r="K124" s="53" t="s">
        <v>3107</v>
      </c>
      <c r="L124" s="53">
        <v>29</v>
      </c>
      <c r="M124" s="53" t="s">
        <v>3107</v>
      </c>
      <c r="N124" s="53">
        <v>26</v>
      </c>
      <c r="O124" s="53" t="s">
        <v>3107</v>
      </c>
      <c r="P124" s="53">
        <v>35</v>
      </c>
      <c r="Q124" s="53" t="s">
        <v>3107</v>
      </c>
      <c r="R124" s="53" t="s">
        <v>3107</v>
      </c>
      <c r="S124" s="53">
        <v>31</v>
      </c>
    </row>
    <row r="125" spans="1:19">
      <c r="A125" s="58">
        <v>3114</v>
      </c>
      <c r="B125" s="52">
        <v>0</v>
      </c>
      <c r="C125" s="52" t="s">
        <v>3123</v>
      </c>
      <c r="D125" s="52">
        <v>22</v>
      </c>
      <c r="E125" s="52">
        <v>25</v>
      </c>
      <c r="F125" s="52" t="s">
        <v>3107</v>
      </c>
      <c r="G125" s="52">
        <v>30</v>
      </c>
      <c r="H125" s="52">
        <v>32</v>
      </c>
      <c r="I125" s="52">
        <v>24</v>
      </c>
      <c r="J125" s="52" t="s">
        <v>3107</v>
      </c>
      <c r="K125" s="52" t="s">
        <v>3107</v>
      </c>
      <c r="L125" s="52">
        <v>28</v>
      </c>
      <c r="M125" s="52" t="s">
        <v>3107</v>
      </c>
      <c r="N125" s="52">
        <v>27</v>
      </c>
      <c r="O125" s="52" t="s">
        <v>3107</v>
      </c>
      <c r="P125" s="52">
        <v>34</v>
      </c>
      <c r="Q125" s="52" t="s">
        <v>3107</v>
      </c>
      <c r="R125" s="52" t="s">
        <v>3107</v>
      </c>
      <c r="S125" s="52">
        <v>32</v>
      </c>
    </row>
    <row r="126" spans="1:19">
      <c r="A126" s="54">
        <v>3115</v>
      </c>
      <c r="B126" s="52">
        <v>0</v>
      </c>
      <c r="C126" s="59" t="s">
        <v>3118</v>
      </c>
      <c r="D126" s="59" t="s">
        <v>3107</v>
      </c>
      <c r="E126" s="59" t="s">
        <v>3107</v>
      </c>
      <c r="F126" s="59" t="s">
        <v>3107</v>
      </c>
      <c r="G126" s="59" t="s">
        <v>3107</v>
      </c>
      <c r="H126" s="59" t="s">
        <v>3107</v>
      </c>
      <c r="I126" s="59" t="s">
        <v>3107</v>
      </c>
      <c r="J126" s="59" t="s">
        <v>3107</v>
      </c>
      <c r="K126" s="59" t="s">
        <v>3107</v>
      </c>
      <c r="L126" s="59" t="s">
        <v>3107</v>
      </c>
      <c r="M126" s="59" t="s">
        <v>3107</v>
      </c>
      <c r="N126" s="59" t="s">
        <v>3107</v>
      </c>
      <c r="O126" s="59" t="s">
        <v>3107</v>
      </c>
      <c r="P126" s="59" t="s">
        <v>3107</v>
      </c>
      <c r="Q126" s="59" t="s">
        <v>3107</v>
      </c>
      <c r="R126" s="59" t="s">
        <v>3107</v>
      </c>
      <c r="S126" s="59" t="s">
        <v>3107</v>
      </c>
    </row>
    <row r="127" spans="1:19">
      <c r="A127" s="56">
        <v>3116</v>
      </c>
      <c r="B127" s="52">
        <v>0</v>
      </c>
      <c r="C127" s="60" t="s">
        <v>3106</v>
      </c>
      <c r="D127" s="60" t="s">
        <v>3107</v>
      </c>
      <c r="E127" s="60" t="s">
        <v>3107</v>
      </c>
      <c r="F127" s="60" t="s">
        <v>3107</v>
      </c>
      <c r="G127" s="60" t="s">
        <v>3107</v>
      </c>
      <c r="H127" s="60" t="s">
        <v>3107</v>
      </c>
      <c r="I127" s="60" t="s">
        <v>3107</v>
      </c>
      <c r="J127" s="60" t="s">
        <v>3107</v>
      </c>
      <c r="K127" s="60" t="s">
        <v>3107</v>
      </c>
      <c r="L127" s="60" t="s">
        <v>3107</v>
      </c>
      <c r="M127" s="60" t="s">
        <v>3107</v>
      </c>
      <c r="N127" s="60" t="s">
        <v>3107</v>
      </c>
      <c r="O127" s="60" t="s">
        <v>3107</v>
      </c>
      <c r="P127" s="60" t="s">
        <v>3107</v>
      </c>
      <c r="Q127" s="60" t="s">
        <v>3107</v>
      </c>
      <c r="R127" s="60" t="s">
        <v>3107</v>
      </c>
      <c r="S127" s="60" t="s">
        <v>3107</v>
      </c>
    </row>
    <row r="128" spans="1:19">
      <c r="A128" s="58">
        <v>3117</v>
      </c>
      <c r="B128" s="52">
        <v>0</v>
      </c>
      <c r="C128" s="62" t="s">
        <v>3106</v>
      </c>
      <c r="D128" s="62" t="s">
        <v>3107</v>
      </c>
      <c r="E128" s="62" t="s">
        <v>3107</v>
      </c>
      <c r="F128" s="62" t="s">
        <v>3107</v>
      </c>
      <c r="G128" s="62" t="s">
        <v>3107</v>
      </c>
      <c r="H128" s="62" t="s">
        <v>3107</v>
      </c>
      <c r="I128" s="62" t="s">
        <v>3107</v>
      </c>
      <c r="J128" s="62" t="s">
        <v>3107</v>
      </c>
      <c r="K128" s="62" t="s">
        <v>3107</v>
      </c>
      <c r="L128" s="62" t="s">
        <v>3107</v>
      </c>
      <c r="M128" s="62" t="s">
        <v>3107</v>
      </c>
      <c r="N128" s="62" t="s">
        <v>3107</v>
      </c>
      <c r="O128" s="62" t="s">
        <v>3107</v>
      </c>
      <c r="P128" s="62" t="s">
        <v>3107</v>
      </c>
      <c r="Q128" s="62" t="s">
        <v>3107</v>
      </c>
      <c r="R128" s="62" t="s">
        <v>3107</v>
      </c>
      <c r="S128" s="62" t="s">
        <v>3107</v>
      </c>
    </row>
    <row r="129" spans="1:19">
      <c r="A129" s="54">
        <v>3118</v>
      </c>
      <c r="B129" s="52">
        <v>0</v>
      </c>
      <c r="C129" s="55" t="s">
        <v>3123</v>
      </c>
      <c r="D129" s="55">
        <v>23</v>
      </c>
      <c r="E129" s="55">
        <v>29</v>
      </c>
      <c r="F129" s="55" t="s">
        <v>3107</v>
      </c>
      <c r="G129" s="55">
        <v>27</v>
      </c>
      <c r="H129" s="55">
        <v>34</v>
      </c>
      <c r="I129" s="55">
        <v>30</v>
      </c>
      <c r="J129" s="55" t="s">
        <v>3107</v>
      </c>
      <c r="K129" s="55" t="s">
        <v>3107</v>
      </c>
      <c r="L129" s="55">
        <v>27</v>
      </c>
      <c r="M129" s="55" t="s">
        <v>3107</v>
      </c>
      <c r="N129" s="55">
        <v>17</v>
      </c>
      <c r="O129" s="55" t="s">
        <v>3107</v>
      </c>
      <c r="P129" s="55">
        <v>20</v>
      </c>
      <c r="Q129" s="55" t="s">
        <v>3107</v>
      </c>
      <c r="R129" s="55" t="s">
        <v>3107</v>
      </c>
      <c r="S129" s="55">
        <v>25</v>
      </c>
    </row>
    <row r="130" spans="1:19">
      <c r="A130" s="56">
        <v>3119</v>
      </c>
      <c r="B130" s="52">
        <v>0</v>
      </c>
      <c r="C130" s="57" t="s">
        <v>3115</v>
      </c>
      <c r="D130" s="57" t="s">
        <v>3107</v>
      </c>
      <c r="E130" s="57">
        <v>32</v>
      </c>
      <c r="F130" s="57">
        <v>6</v>
      </c>
      <c r="G130" s="57">
        <v>27</v>
      </c>
      <c r="H130" s="57">
        <v>34</v>
      </c>
      <c r="I130" s="57">
        <v>32</v>
      </c>
      <c r="J130" s="57" t="s">
        <v>3107</v>
      </c>
      <c r="K130" s="57">
        <v>20</v>
      </c>
      <c r="L130" s="57">
        <v>29</v>
      </c>
      <c r="M130" s="57">
        <v>6</v>
      </c>
      <c r="N130" s="57">
        <v>36</v>
      </c>
      <c r="O130" s="57">
        <v>6</v>
      </c>
      <c r="P130" s="57">
        <v>35</v>
      </c>
      <c r="Q130" s="57">
        <v>6</v>
      </c>
      <c r="R130" s="57">
        <v>6</v>
      </c>
      <c r="S130" s="57">
        <v>29</v>
      </c>
    </row>
    <row r="131" spans="1:19">
      <c r="A131" s="51">
        <v>3120</v>
      </c>
      <c r="B131" s="52">
        <v>0</v>
      </c>
      <c r="C131" s="53" t="s">
        <v>3115</v>
      </c>
      <c r="D131" s="53" t="s">
        <v>3107</v>
      </c>
      <c r="E131" s="53">
        <v>24</v>
      </c>
      <c r="F131" s="53">
        <v>6</v>
      </c>
      <c r="G131" s="53">
        <v>27</v>
      </c>
      <c r="H131" s="53">
        <v>41</v>
      </c>
      <c r="I131" s="53">
        <v>25</v>
      </c>
      <c r="J131" s="53" t="s">
        <v>3107</v>
      </c>
      <c r="K131" s="53">
        <v>31</v>
      </c>
      <c r="L131" s="53">
        <v>22</v>
      </c>
      <c r="M131" s="53">
        <v>31</v>
      </c>
      <c r="N131" s="53">
        <v>30</v>
      </c>
      <c r="O131" s="53">
        <v>6</v>
      </c>
      <c r="P131" s="53">
        <v>31</v>
      </c>
      <c r="Q131" s="53">
        <v>20</v>
      </c>
      <c r="R131" s="53">
        <v>23</v>
      </c>
      <c r="S131" s="53">
        <v>27</v>
      </c>
    </row>
    <row r="132" spans="1:19">
      <c r="A132" s="58">
        <v>3121</v>
      </c>
      <c r="B132" s="52">
        <v>0</v>
      </c>
      <c r="C132" s="52" t="s">
        <v>3123</v>
      </c>
      <c r="D132" s="52" t="s">
        <v>3109</v>
      </c>
      <c r="E132" s="52">
        <v>27</v>
      </c>
      <c r="F132" s="52" t="s">
        <v>3107</v>
      </c>
      <c r="G132" s="52">
        <v>23</v>
      </c>
      <c r="H132" s="52">
        <v>34</v>
      </c>
      <c r="I132" s="52">
        <v>13</v>
      </c>
      <c r="J132" s="52" t="s">
        <v>3107</v>
      </c>
      <c r="K132" s="52" t="s">
        <v>3107</v>
      </c>
      <c r="L132" s="52">
        <v>25</v>
      </c>
      <c r="M132" s="52" t="s">
        <v>3107</v>
      </c>
      <c r="N132" s="52">
        <v>30</v>
      </c>
      <c r="O132" s="52" t="s">
        <v>3107</v>
      </c>
      <c r="P132" s="52">
        <v>28</v>
      </c>
      <c r="Q132" s="52" t="s">
        <v>3107</v>
      </c>
      <c r="R132" s="52" t="s">
        <v>3107</v>
      </c>
      <c r="S132" s="52">
        <v>24</v>
      </c>
    </row>
    <row r="133" spans="1:19">
      <c r="A133" s="54">
        <v>3122</v>
      </c>
      <c r="B133" s="52">
        <v>0</v>
      </c>
      <c r="C133" s="55" t="s">
        <v>3112</v>
      </c>
      <c r="D133" s="55" t="s">
        <v>3107</v>
      </c>
      <c r="E133" s="55">
        <v>23</v>
      </c>
      <c r="F133" s="55">
        <v>24</v>
      </c>
      <c r="G133" s="55">
        <v>32</v>
      </c>
      <c r="H133" s="55">
        <v>11</v>
      </c>
      <c r="I133" s="55">
        <v>24</v>
      </c>
      <c r="J133" s="55">
        <v>34</v>
      </c>
      <c r="K133" s="55">
        <v>34</v>
      </c>
      <c r="L133" s="55">
        <v>35</v>
      </c>
      <c r="M133" s="55">
        <v>30</v>
      </c>
      <c r="N133" s="55">
        <v>30</v>
      </c>
      <c r="O133" s="55">
        <v>29</v>
      </c>
      <c r="P133" s="55">
        <v>36</v>
      </c>
      <c r="Q133" s="55">
        <v>27</v>
      </c>
      <c r="R133" s="55">
        <v>31</v>
      </c>
      <c r="S133" s="55">
        <v>30</v>
      </c>
    </row>
    <row r="134" spans="1:19">
      <c r="A134" s="63">
        <v>3123</v>
      </c>
      <c r="B134" s="52">
        <v>0</v>
      </c>
      <c r="C134" s="64" t="s">
        <v>3112</v>
      </c>
      <c r="D134" s="64" t="s">
        <v>3107</v>
      </c>
      <c r="E134" s="64">
        <v>24</v>
      </c>
      <c r="F134" s="64">
        <v>6</v>
      </c>
      <c r="G134" s="64">
        <v>34</v>
      </c>
      <c r="H134" s="64">
        <v>6</v>
      </c>
      <c r="I134" s="64">
        <v>26</v>
      </c>
      <c r="J134" s="64">
        <v>36</v>
      </c>
      <c r="K134" s="64">
        <v>38</v>
      </c>
      <c r="L134" s="64">
        <v>38</v>
      </c>
      <c r="M134" s="64">
        <v>34</v>
      </c>
      <c r="N134" s="64">
        <v>34</v>
      </c>
      <c r="O134" s="64">
        <v>26</v>
      </c>
      <c r="P134" s="64">
        <v>38</v>
      </c>
      <c r="Q134" s="64">
        <v>32</v>
      </c>
      <c r="R134" s="64">
        <v>32</v>
      </c>
      <c r="S134" s="64">
        <v>32</v>
      </c>
    </row>
    <row r="135" spans="1:19">
      <c r="A135" s="56">
        <v>3124</v>
      </c>
      <c r="B135" s="52">
        <v>0</v>
      </c>
      <c r="C135" s="57" t="s">
        <v>3112</v>
      </c>
      <c r="D135" s="57" t="s">
        <v>3107</v>
      </c>
      <c r="E135" s="57">
        <v>24</v>
      </c>
      <c r="F135" s="57">
        <v>6</v>
      </c>
      <c r="G135" s="57">
        <v>34</v>
      </c>
      <c r="H135" s="57">
        <v>13</v>
      </c>
      <c r="I135" s="57">
        <v>8</v>
      </c>
      <c r="J135" s="57">
        <v>34</v>
      </c>
      <c r="K135" s="57">
        <v>37</v>
      </c>
      <c r="L135" s="57">
        <v>29</v>
      </c>
      <c r="M135" s="57">
        <v>32</v>
      </c>
      <c r="N135" s="57">
        <v>34</v>
      </c>
      <c r="O135" s="57">
        <v>28</v>
      </c>
      <c r="P135" s="57">
        <v>34</v>
      </c>
      <c r="Q135" s="57">
        <v>24</v>
      </c>
      <c r="R135" s="57">
        <v>27</v>
      </c>
      <c r="S135" s="57">
        <v>32</v>
      </c>
    </row>
    <row r="136" spans="1:19">
      <c r="A136" s="51">
        <v>3125</v>
      </c>
      <c r="B136" s="52">
        <v>0</v>
      </c>
      <c r="C136" s="53" t="s">
        <v>3112</v>
      </c>
      <c r="D136" s="53" t="s">
        <v>3107</v>
      </c>
      <c r="E136" s="53">
        <v>24</v>
      </c>
      <c r="F136" s="53">
        <v>6</v>
      </c>
      <c r="G136" s="53">
        <v>30</v>
      </c>
      <c r="H136" s="53">
        <v>11</v>
      </c>
      <c r="I136" s="53">
        <v>9</v>
      </c>
      <c r="J136" s="53">
        <v>32</v>
      </c>
      <c r="K136" s="53">
        <v>32</v>
      </c>
      <c r="L136" s="53">
        <v>34</v>
      </c>
      <c r="M136" s="53">
        <v>28</v>
      </c>
      <c r="N136" s="53">
        <v>32</v>
      </c>
      <c r="O136" s="53">
        <v>24</v>
      </c>
      <c r="P136" s="53">
        <v>32</v>
      </c>
      <c r="Q136" s="53">
        <v>21</v>
      </c>
      <c r="R136" s="53">
        <v>25</v>
      </c>
      <c r="S136" s="53">
        <v>28</v>
      </c>
    </row>
    <row r="137" spans="1:19">
      <c r="A137" s="58">
        <v>3126</v>
      </c>
      <c r="B137" s="52">
        <v>0</v>
      </c>
      <c r="C137" s="52" t="s">
        <v>3112</v>
      </c>
      <c r="D137" s="52" t="s">
        <v>3107</v>
      </c>
      <c r="E137" s="52">
        <v>20</v>
      </c>
      <c r="F137" s="52">
        <v>6</v>
      </c>
      <c r="G137" s="52">
        <v>31</v>
      </c>
      <c r="H137" s="52">
        <v>10</v>
      </c>
      <c r="I137" s="52">
        <v>6</v>
      </c>
      <c r="J137" s="52">
        <v>31</v>
      </c>
      <c r="K137" s="52">
        <v>34</v>
      </c>
      <c r="L137" s="52">
        <v>34</v>
      </c>
      <c r="M137" s="52">
        <v>30</v>
      </c>
      <c r="N137" s="52">
        <v>31</v>
      </c>
      <c r="O137" s="52">
        <v>34</v>
      </c>
      <c r="P137" s="52">
        <v>32</v>
      </c>
      <c r="Q137" s="52">
        <v>21</v>
      </c>
      <c r="R137" s="52">
        <v>24</v>
      </c>
      <c r="S137" s="52">
        <v>26</v>
      </c>
    </row>
    <row r="138" spans="1:19">
      <c r="A138" s="54">
        <v>3127</v>
      </c>
      <c r="B138" s="52">
        <v>0</v>
      </c>
      <c r="C138" s="55" t="s">
        <v>3112</v>
      </c>
      <c r="D138" s="55" t="s">
        <v>3107</v>
      </c>
      <c r="E138" s="55">
        <v>20</v>
      </c>
      <c r="F138" s="55">
        <v>6</v>
      </c>
      <c r="G138" s="55">
        <v>26</v>
      </c>
      <c r="H138" s="55">
        <v>6</v>
      </c>
      <c r="I138" s="55">
        <v>21</v>
      </c>
      <c r="J138" s="55">
        <v>27</v>
      </c>
      <c r="K138" s="55">
        <v>30</v>
      </c>
      <c r="L138" s="55">
        <v>29</v>
      </c>
      <c r="M138" s="55">
        <v>32</v>
      </c>
      <c r="N138" s="55">
        <v>27</v>
      </c>
      <c r="O138" s="55">
        <v>18</v>
      </c>
      <c r="P138" s="55">
        <v>28</v>
      </c>
      <c r="Q138" s="55">
        <v>15</v>
      </c>
      <c r="R138" s="55">
        <v>25</v>
      </c>
      <c r="S138" s="55">
        <v>24</v>
      </c>
    </row>
    <row r="139" spans="1:19">
      <c r="A139" s="48">
        <v>3128</v>
      </c>
      <c r="B139" s="52">
        <v>0</v>
      </c>
      <c r="C139" s="49" t="s">
        <v>3115</v>
      </c>
      <c r="D139" s="49" t="s">
        <v>3107</v>
      </c>
      <c r="E139" s="49">
        <v>24</v>
      </c>
      <c r="F139" s="49">
        <v>6</v>
      </c>
      <c r="G139" s="49">
        <v>21</v>
      </c>
      <c r="H139" s="49">
        <v>36</v>
      </c>
      <c r="I139" s="49">
        <v>24</v>
      </c>
      <c r="J139" s="49">
        <v>9</v>
      </c>
      <c r="K139" s="49">
        <v>26</v>
      </c>
      <c r="L139" s="49">
        <v>15</v>
      </c>
      <c r="M139" s="49">
        <v>29</v>
      </c>
      <c r="N139" s="49">
        <v>25</v>
      </c>
      <c r="O139" s="49">
        <v>6</v>
      </c>
      <c r="P139" s="49">
        <v>28</v>
      </c>
      <c r="Q139" s="49">
        <v>10</v>
      </c>
      <c r="R139" s="49">
        <v>30</v>
      </c>
      <c r="S139" s="49">
        <v>23</v>
      </c>
    </row>
    <row r="140" spans="1:19">
      <c r="A140" s="54">
        <v>3129</v>
      </c>
      <c r="B140" s="52">
        <v>0</v>
      </c>
      <c r="C140" s="55" t="s">
        <v>3112</v>
      </c>
      <c r="D140" s="55" t="s">
        <v>3107</v>
      </c>
      <c r="E140" s="55">
        <v>22</v>
      </c>
      <c r="F140" s="55">
        <v>6</v>
      </c>
      <c r="G140" s="55">
        <v>28</v>
      </c>
      <c r="H140" s="55">
        <v>9</v>
      </c>
      <c r="I140" s="55">
        <v>20</v>
      </c>
      <c r="J140" s="55">
        <v>30</v>
      </c>
      <c r="K140" s="55">
        <v>20</v>
      </c>
      <c r="L140" s="55">
        <v>30</v>
      </c>
      <c r="M140" s="55">
        <v>28</v>
      </c>
      <c r="N140" s="55">
        <v>30</v>
      </c>
      <c r="O140" s="55">
        <v>22</v>
      </c>
      <c r="P140" s="55">
        <v>31</v>
      </c>
      <c r="Q140" s="55">
        <v>21</v>
      </c>
      <c r="R140" s="55">
        <v>6</v>
      </c>
      <c r="S140" s="55">
        <v>26</v>
      </c>
    </row>
    <row r="141" spans="1:19">
      <c r="A141" s="48">
        <v>3130</v>
      </c>
      <c r="B141" s="52">
        <v>0</v>
      </c>
      <c r="C141" s="49" t="s">
        <v>3112</v>
      </c>
      <c r="D141" s="49" t="s">
        <v>3107</v>
      </c>
      <c r="E141" s="49">
        <v>22</v>
      </c>
      <c r="F141" s="49">
        <v>22</v>
      </c>
      <c r="G141" s="49">
        <v>30</v>
      </c>
      <c r="H141" s="49">
        <v>9</v>
      </c>
      <c r="I141" s="49">
        <v>23</v>
      </c>
      <c r="J141" s="49">
        <v>30</v>
      </c>
      <c r="K141" s="49">
        <v>27</v>
      </c>
      <c r="L141" s="49">
        <v>32</v>
      </c>
      <c r="M141" s="49">
        <v>28</v>
      </c>
      <c r="N141" s="49">
        <v>28</v>
      </c>
      <c r="O141" s="49">
        <v>26</v>
      </c>
      <c r="P141" s="49">
        <v>28</v>
      </c>
      <c r="Q141" s="49">
        <v>23</v>
      </c>
      <c r="R141" s="49">
        <v>28</v>
      </c>
      <c r="S141" s="49">
        <v>30</v>
      </c>
    </row>
    <row r="142" spans="1:19">
      <c r="A142" s="51">
        <v>3131</v>
      </c>
      <c r="B142" s="52">
        <v>0</v>
      </c>
      <c r="C142" s="53" t="s">
        <v>3112</v>
      </c>
      <c r="D142" s="53" t="s">
        <v>3107</v>
      </c>
      <c r="E142" s="53">
        <v>23</v>
      </c>
      <c r="F142" s="53">
        <v>24</v>
      </c>
      <c r="G142" s="53">
        <v>33</v>
      </c>
      <c r="H142" s="53">
        <v>17</v>
      </c>
      <c r="I142" s="53">
        <v>26</v>
      </c>
      <c r="J142" s="53">
        <v>33</v>
      </c>
      <c r="K142" s="53">
        <v>32</v>
      </c>
      <c r="L142" s="53">
        <v>34</v>
      </c>
      <c r="M142" s="53">
        <v>30</v>
      </c>
      <c r="N142" s="53">
        <v>30</v>
      </c>
      <c r="O142" s="53">
        <v>26</v>
      </c>
      <c r="P142" s="53">
        <v>34</v>
      </c>
      <c r="Q142" s="53">
        <v>26</v>
      </c>
      <c r="R142" s="53">
        <v>6</v>
      </c>
      <c r="S142" s="53">
        <v>24</v>
      </c>
    </row>
    <row r="143" spans="1:19">
      <c r="A143" s="51">
        <v>3132</v>
      </c>
      <c r="B143" s="52">
        <v>0</v>
      </c>
      <c r="C143" s="53" t="s">
        <v>3112</v>
      </c>
      <c r="D143" s="53" t="s">
        <v>3107</v>
      </c>
      <c r="E143" s="53">
        <v>21</v>
      </c>
      <c r="F143" s="53">
        <v>6</v>
      </c>
      <c r="G143" s="53">
        <v>29</v>
      </c>
      <c r="H143" s="53">
        <v>9</v>
      </c>
      <c r="I143" s="53">
        <v>21</v>
      </c>
      <c r="J143" s="53">
        <v>33</v>
      </c>
      <c r="K143" s="53">
        <v>32</v>
      </c>
      <c r="L143" s="53">
        <v>32</v>
      </c>
      <c r="M143" s="53">
        <v>29</v>
      </c>
      <c r="N143" s="53">
        <v>27</v>
      </c>
      <c r="O143" s="53">
        <v>24</v>
      </c>
      <c r="P143" s="53">
        <v>31</v>
      </c>
      <c r="Q143" s="53">
        <v>18</v>
      </c>
      <c r="R143" s="53">
        <v>6</v>
      </c>
      <c r="S143" s="53">
        <v>29</v>
      </c>
    </row>
    <row r="144" spans="1:19">
      <c r="A144" s="54">
        <v>3133</v>
      </c>
      <c r="B144" s="52">
        <v>0</v>
      </c>
      <c r="C144" s="55" t="s">
        <v>3112</v>
      </c>
      <c r="D144" s="55" t="s">
        <v>3107</v>
      </c>
      <c r="E144" s="55">
        <v>22</v>
      </c>
      <c r="F144" s="55">
        <v>6</v>
      </c>
      <c r="G144" s="55">
        <v>26</v>
      </c>
      <c r="H144" s="55">
        <v>9</v>
      </c>
      <c r="I144" s="55">
        <v>21</v>
      </c>
      <c r="J144" s="55">
        <v>30</v>
      </c>
      <c r="K144" s="55">
        <v>33</v>
      </c>
      <c r="L144" s="55">
        <v>32</v>
      </c>
      <c r="M144" s="55">
        <v>27</v>
      </c>
      <c r="N144" s="55">
        <v>28</v>
      </c>
      <c r="O144" s="55">
        <v>26</v>
      </c>
      <c r="P144" s="55">
        <v>30</v>
      </c>
      <c r="Q144" s="55">
        <v>19</v>
      </c>
      <c r="R144" s="55">
        <v>24</v>
      </c>
      <c r="S144" s="55">
        <v>28</v>
      </c>
    </row>
    <row r="145" spans="1:19">
      <c r="A145" s="48">
        <v>3134</v>
      </c>
      <c r="B145" s="52">
        <v>0</v>
      </c>
      <c r="C145" s="49" t="s">
        <v>3112</v>
      </c>
      <c r="D145" s="49" t="s">
        <v>3107</v>
      </c>
      <c r="E145" s="49">
        <v>21</v>
      </c>
      <c r="F145" s="49">
        <v>6</v>
      </c>
      <c r="G145" s="49">
        <v>27</v>
      </c>
      <c r="H145" s="49">
        <v>9</v>
      </c>
      <c r="I145" s="49">
        <v>22</v>
      </c>
      <c r="J145" s="49">
        <v>29</v>
      </c>
      <c r="K145" s="49">
        <v>32</v>
      </c>
      <c r="L145" s="49">
        <v>29</v>
      </c>
      <c r="M145" s="49">
        <v>27</v>
      </c>
      <c r="N145" s="49">
        <v>28</v>
      </c>
      <c r="O145" s="49">
        <v>22</v>
      </c>
      <c r="P145" s="49">
        <v>31</v>
      </c>
      <c r="Q145" s="49">
        <v>19</v>
      </c>
      <c r="R145" s="49">
        <v>28</v>
      </c>
      <c r="S145" s="49">
        <v>29</v>
      </c>
    </row>
    <row r="146" spans="1:19">
      <c r="A146" s="54">
        <v>3135</v>
      </c>
      <c r="B146" s="52">
        <v>0</v>
      </c>
      <c r="C146" s="55" t="s">
        <v>3112</v>
      </c>
      <c r="D146" s="55" t="s">
        <v>3107</v>
      </c>
      <c r="E146" s="55">
        <v>23</v>
      </c>
      <c r="F146" s="55">
        <v>6</v>
      </c>
      <c r="G146" s="55">
        <v>30</v>
      </c>
      <c r="H146" s="55">
        <v>9</v>
      </c>
      <c r="I146" s="55">
        <v>22</v>
      </c>
      <c r="J146" s="55">
        <v>31</v>
      </c>
      <c r="K146" s="55">
        <v>34</v>
      </c>
      <c r="L146" s="55">
        <v>35</v>
      </c>
      <c r="M146" s="55">
        <v>27</v>
      </c>
      <c r="N146" s="55">
        <v>30</v>
      </c>
      <c r="O146" s="55">
        <v>19</v>
      </c>
      <c r="P146" s="55">
        <v>33</v>
      </c>
      <c r="Q146" s="55">
        <v>11</v>
      </c>
      <c r="R146" s="55">
        <v>6</v>
      </c>
      <c r="S146" s="55">
        <v>26</v>
      </c>
    </row>
    <row r="147" spans="1:19">
      <c r="A147" s="48">
        <v>3136</v>
      </c>
      <c r="B147" s="52">
        <v>0</v>
      </c>
      <c r="C147" s="49" t="s">
        <v>3115</v>
      </c>
      <c r="D147" s="49" t="s">
        <v>3107</v>
      </c>
      <c r="E147" s="49">
        <v>23</v>
      </c>
      <c r="F147" s="49">
        <v>21</v>
      </c>
      <c r="G147" s="49">
        <v>30</v>
      </c>
      <c r="H147" s="49">
        <v>13</v>
      </c>
      <c r="I147" s="49">
        <v>25</v>
      </c>
      <c r="J147" s="49">
        <v>30</v>
      </c>
      <c r="K147" s="49">
        <v>34</v>
      </c>
      <c r="L147" s="49">
        <v>34</v>
      </c>
      <c r="M147" s="49">
        <v>24</v>
      </c>
      <c r="N147" s="49">
        <v>31</v>
      </c>
      <c r="O147" s="49">
        <v>26</v>
      </c>
      <c r="P147" s="49">
        <v>34</v>
      </c>
      <c r="Q147" s="49">
        <v>24</v>
      </c>
      <c r="R147" s="49">
        <v>28</v>
      </c>
      <c r="S147" s="49">
        <v>30</v>
      </c>
    </row>
    <row r="148" spans="1:19">
      <c r="A148" s="54">
        <v>3137</v>
      </c>
      <c r="B148" s="52">
        <v>0</v>
      </c>
      <c r="C148" s="55" t="s">
        <v>3112</v>
      </c>
      <c r="D148" s="55" t="s">
        <v>3107</v>
      </c>
      <c r="E148" s="55">
        <v>23</v>
      </c>
      <c r="F148" s="55">
        <v>6</v>
      </c>
      <c r="G148" s="55">
        <v>34</v>
      </c>
      <c r="H148" s="55">
        <v>6</v>
      </c>
      <c r="I148" s="55">
        <v>25</v>
      </c>
      <c r="J148" s="55">
        <v>34</v>
      </c>
      <c r="K148" s="55">
        <v>37</v>
      </c>
      <c r="L148" s="55">
        <v>37</v>
      </c>
      <c r="M148" s="55">
        <v>30</v>
      </c>
      <c r="N148" s="55">
        <v>31</v>
      </c>
      <c r="O148" s="55">
        <v>26</v>
      </c>
      <c r="P148" s="55">
        <v>33</v>
      </c>
      <c r="Q148" s="55">
        <v>20</v>
      </c>
      <c r="R148" s="55">
        <v>6</v>
      </c>
      <c r="S148" s="55">
        <v>31</v>
      </c>
    </row>
    <row r="149" spans="1:19">
      <c r="A149" s="48">
        <v>3138</v>
      </c>
      <c r="B149" s="52">
        <v>0</v>
      </c>
      <c r="C149" s="49" t="s">
        <v>3112</v>
      </c>
      <c r="D149" s="49" t="s">
        <v>3107</v>
      </c>
      <c r="E149" s="49">
        <v>23</v>
      </c>
      <c r="F149" s="49">
        <v>6</v>
      </c>
      <c r="G149" s="49">
        <v>35</v>
      </c>
      <c r="H149" s="49">
        <v>11</v>
      </c>
      <c r="I149" s="49">
        <v>23</v>
      </c>
      <c r="J149" s="49">
        <v>35</v>
      </c>
      <c r="K149" s="49">
        <v>38</v>
      </c>
      <c r="L149" s="49">
        <v>36</v>
      </c>
      <c r="M149" s="49">
        <v>31</v>
      </c>
      <c r="N149" s="49">
        <v>32</v>
      </c>
      <c r="O149" s="49">
        <v>25</v>
      </c>
      <c r="P149" s="49">
        <v>34</v>
      </c>
      <c r="Q149" s="49">
        <v>20</v>
      </c>
      <c r="R149" s="49">
        <v>33</v>
      </c>
      <c r="S149" s="49">
        <v>33</v>
      </c>
    </row>
    <row r="150" spans="1:19">
      <c r="A150" s="54">
        <v>3139</v>
      </c>
      <c r="B150" s="52">
        <v>0</v>
      </c>
      <c r="C150" s="55" t="s">
        <v>3108</v>
      </c>
      <c r="D150" s="55" t="s">
        <v>3107</v>
      </c>
      <c r="E150" s="55">
        <v>21</v>
      </c>
      <c r="F150" s="55">
        <v>6</v>
      </c>
      <c r="G150" s="55">
        <v>31</v>
      </c>
      <c r="H150" s="55">
        <v>35</v>
      </c>
      <c r="I150" s="55">
        <v>22</v>
      </c>
      <c r="J150" s="55">
        <v>32</v>
      </c>
      <c r="K150" s="55">
        <v>36</v>
      </c>
      <c r="L150" s="55">
        <v>34</v>
      </c>
      <c r="M150" s="55">
        <v>30</v>
      </c>
      <c r="N150" s="55">
        <v>28</v>
      </c>
      <c r="O150" s="55">
        <v>6</v>
      </c>
      <c r="P150" s="55">
        <v>34</v>
      </c>
      <c r="Q150" s="55">
        <v>24</v>
      </c>
      <c r="R150" s="55">
        <v>34</v>
      </c>
      <c r="S150" s="55">
        <v>27</v>
      </c>
    </row>
    <row r="151" spans="1:19">
      <c r="A151" s="48">
        <v>3140</v>
      </c>
      <c r="B151" s="52">
        <v>0</v>
      </c>
      <c r="C151" s="49" t="s">
        <v>3126</v>
      </c>
      <c r="D151" s="49" t="s">
        <v>3107</v>
      </c>
      <c r="E151" s="49">
        <v>27</v>
      </c>
      <c r="F151" s="49">
        <v>23</v>
      </c>
      <c r="G151" s="49">
        <v>30</v>
      </c>
      <c r="H151" s="49">
        <v>31</v>
      </c>
      <c r="I151" s="49">
        <v>25</v>
      </c>
      <c r="J151" s="49">
        <v>30</v>
      </c>
      <c r="K151" s="49">
        <v>36</v>
      </c>
      <c r="L151" s="49">
        <v>36</v>
      </c>
      <c r="M151" s="49">
        <v>26</v>
      </c>
      <c r="N151" s="49">
        <v>30</v>
      </c>
      <c r="O151" s="49">
        <v>12</v>
      </c>
      <c r="P151" s="49">
        <v>35</v>
      </c>
      <c r="Q151" s="49">
        <v>12</v>
      </c>
      <c r="R151" s="49">
        <v>26</v>
      </c>
      <c r="S151" s="49">
        <v>33</v>
      </c>
    </row>
    <row r="152" spans="1:19">
      <c r="A152" s="54">
        <v>3141</v>
      </c>
      <c r="B152" s="52">
        <v>0</v>
      </c>
      <c r="C152" s="55" t="s">
        <v>3138</v>
      </c>
      <c r="D152" s="55" t="s">
        <v>3107</v>
      </c>
      <c r="E152" s="55">
        <v>23</v>
      </c>
      <c r="F152" s="55">
        <v>6</v>
      </c>
      <c r="G152" s="55">
        <v>30</v>
      </c>
      <c r="H152" s="55">
        <v>32</v>
      </c>
      <c r="I152" s="55">
        <v>23</v>
      </c>
      <c r="J152" s="55">
        <v>32</v>
      </c>
      <c r="K152" s="55">
        <v>35</v>
      </c>
      <c r="L152" s="55">
        <v>35</v>
      </c>
      <c r="M152" s="55">
        <v>16</v>
      </c>
      <c r="N152" s="55">
        <v>29</v>
      </c>
      <c r="O152" s="55">
        <v>18</v>
      </c>
      <c r="P152" s="55">
        <v>35</v>
      </c>
      <c r="Q152" s="55">
        <v>17</v>
      </c>
      <c r="R152" s="55">
        <v>32</v>
      </c>
      <c r="S152" s="55">
        <v>30</v>
      </c>
    </row>
    <row r="153" spans="1:19">
      <c r="A153" s="48">
        <v>3142</v>
      </c>
      <c r="B153" s="52">
        <v>0</v>
      </c>
      <c r="C153" s="49" t="s">
        <v>3115</v>
      </c>
      <c r="D153" s="49" t="s">
        <v>3107</v>
      </c>
      <c r="E153" s="49">
        <v>6</v>
      </c>
      <c r="F153" s="49">
        <v>14</v>
      </c>
      <c r="G153" s="49">
        <v>29</v>
      </c>
      <c r="H153" s="49">
        <v>23</v>
      </c>
      <c r="I153" s="49">
        <v>10</v>
      </c>
      <c r="J153" s="49">
        <v>12</v>
      </c>
      <c r="K153" s="49">
        <v>37</v>
      </c>
      <c r="L153" s="49">
        <v>20</v>
      </c>
      <c r="M153" s="49" t="s">
        <v>3107</v>
      </c>
      <c r="N153" s="49">
        <v>29</v>
      </c>
      <c r="O153" s="49">
        <v>13</v>
      </c>
      <c r="P153" s="49">
        <v>36</v>
      </c>
      <c r="Q153" s="49">
        <v>15</v>
      </c>
      <c r="R153" s="49">
        <v>32</v>
      </c>
      <c r="S153" s="49">
        <v>36</v>
      </c>
    </row>
    <row r="154" spans="1:19">
      <c r="A154" s="54">
        <v>3143</v>
      </c>
      <c r="B154" s="52">
        <v>0</v>
      </c>
      <c r="C154" s="55" t="s">
        <v>3115</v>
      </c>
      <c r="D154" s="55" t="s">
        <v>3107</v>
      </c>
      <c r="E154" s="55">
        <v>26</v>
      </c>
      <c r="F154" s="55">
        <v>6</v>
      </c>
      <c r="G154" s="55">
        <v>18</v>
      </c>
      <c r="H154" s="55">
        <v>6</v>
      </c>
      <c r="I154" s="55">
        <v>10</v>
      </c>
      <c r="J154" s="55">
        <v>9</v>
      </c>
      <c r="K154" s="55">
        <v>35</v>
      </c>
      <c r="L154" s="55">
        <v>18</v>
      </c>
      <c r="M154" s="55" t="s">
        <v>3107</v>
      </c>
      <c r="N154" s="55">
        <v>32</v>
      </c>
      <c r="O154" s="55">
        <v>6</v>
      </c>
      <c r="P154" s="55">
        <v>32</v>
      </c>
      <c r="Q154" s="55">
        <v>13</v>
      </c>
      <c r="R154" s="55">
        <v>26</v>
      </c>
      <c r="S154" s="55">
        <v>25</v>
      </c>
    </row>
    <row r="155" spans="1:19">
      <c r="A155" s="56">
        <v>3144</v>
      </c>
      <c r="B155" s="52">
        <v>0</v>
      </c>
      <c r="C155" s="57" t="s">
        <v>3126</v>
      </c>
      <c r="D155" s="57" t="s">
        <v>3107</v>
      </c>
      <c r="E155" s="57">
        <v>29</v>
      </c>
      <c r="F155" s="57">
        <v>23</v>
      </c>
      <c r="G155" s="57">
        <v>36</v>
      </c>
      <c r="H155" s="57">
        <v>42</v>
      </c>
      <c r="I155" s="57">
        <v>30</v>
      </c>
      <c r="J155" s="57">
        <v>32</v>
      </c>
      <c r="K155" s="57">
        <v>38</v>
      </c>
      <c r="L155" s="57">
        <v>38</v>
      </c>
      <c r="M155" s="57" t="s">
        <v>3107</v>
      </c>
      <c r="N155" s="57">
        <v>33</v>
      </c>
      <c r="O155" s="57">
        <v>21</v>
      </c>
      <c r="P155" s="57">
        <v>34</v>
      </c>
      <c r="Q155" s="57">
        <v>23</v>
      </c>
      <c r="R155" s="57">
        <v>32</v>
      </c>
      <c r="S155" s="57">
        <v>32</v>
      </c>
    </row>
    <row r="156" spans="1:19">
      <c r="A156" s="58">
        <v>3145</v>
      </c>
      <c r="B156" s="52">
        <v>0</v>
      </c>
      <c r="C156" s="52" t="s">
        <v>3126</v>
      </c>
      <c r="D156" s="52" t="s">
        <v>3107</v>
      </c>
      <c r="E156" s="52">
        <v>26</v>
      </c>
      <c r="F156" s="52">
        <v>10</v>
      </c>
      <c r="G156" s="52">
        <v>50</v>
      </c>
      <c r="H156" s="52">
        <v>36</v>
      </c>
      <c r="I156" s="52">
        <v>26</v>
      </c>
      <c r="J156" s="52">
        <v>30</v>
      </c>
      <c r="K156" s="52">
        <v>33</v>
      </c>
      <c r="L156" s="52">
        <v>37</v>
      </c>
      <c r="M156" s="52" t="s">
        <v>3107</v>
      </c>
      <c r="N156" s="52">
        <v>31</v>
      </c>
      <c r="O156" s="52">
        <v>6</v>
      </c>
      <c r="P156" s="52">
        <v>36</v>
      </c>
      <c r="Q156" s="52">
        <v>11</v>
      </c>
      <c r="R156" s="52">
        <v>24</v>
      </c>
      <c r="S156" s="52">
        <v>26</v>
      </c>
    </row>
    <row r="157" spans="1:19">
      <c r="A157" s="54">
        <v>3146</v>
      </c>
      <c r="B157" s="52">
        <v>0</v>
      </c>
      <c r="C157" s="55" t="s">
        <v>3139</v>
      </c>
      <c r="D157" s="55" t="s">
        <v>3107</v>
      </c>
      <c r="E157" s="55">
        <v>30</v>
      </c>
      <c r="F157" s="55">
        <v>24</v>
      </c>
      <c r="G157" s="55">
        <v>30</v>
      </c>
      <c r="H157" s="55">
        <v>28</v>
      </c>
      <c r="I157" s="55">
        <v>28</v>
      </c>
      <c r="J157" s="55">
        <v>30</v>
      </c>
      <c r="K157" s="55">
        <v>42</v>
      </c>
      <c r="L157" s="55">
        <v>24</v>
      </c>
      <c r="M157" s="55">
        <v>21</v>
      </c>
      <c r="N157" s="55">
        <v>38</v>
      </c>
      <c r="O157" s="55">
        <v>21</v>
      </c>
      <c r="P157" s="55">
        <v>34</v>
      </c>
      <c r="Q157" s="55">
        <v>30</v>
      </c>
      <c r="R157" s="55">
        <v>6</v>
      </c>
      <c r="S157" s="55">
        <v>36</v>
      </c>
    </row>
    <row r="158" spans="1:19">
      <c r="A158" s="56">
        <v>3147</v>
      </c>
      <c r="B158" s="52">
        <v>0</v>
      </c>
      <c r="C158" s="57" t="s">
        <v>3140</v>
      </c>
      <c r="D158" s="57">
        <v>20</v>
      </c>
      <c r="E158" s="57">
        <v>26</v>
      </c>
      <c r="F158" s="57">
        <v>24</v>
      </c>
      <c r="G158" s="57">
        <v>24</v>
      </c>
      <c r="H158" s="57">
        <v>32</v>
      </c>
      <c r="I158" s="57">
        <v>24</v>
      </c>
      <c r="J158" s="57">
        <v>26</v>
      </c>
      <c r="K158" s="57">
        <v>16</v>
      </c>
      <c r="L158" s="57">
        <v>28</v>
      </c>
      <c r="M158" s="57" t="s">
        <v>3107</v>
      </c>
      <c r="N158" s="57">
        <v>34</v>
      </c>
      <c r="O158" s="57">
        <v>13</v>
      </c>
      <c r="P158" s="57">
        <v>29</v>
      </c>
      <c r="Q158" s="49" t="s">
        <v>3107</v>
      </c>
      <c r="R158" s="57">
        <v>26</v>
      </c>
      <c r="S158" s="57">
        <v>32</v>
      </c>
    </row>
    <row r="159" spans="1:19">
      <c r="A159" s="51">
        <v>3148</v>
      </c>
      <c r="B159" s="52">
        <v>0</v>
      </c>
      <c r="C159" s="53" t="s">
        <v>3141</v>
      </c>
      <c r="D159" s="53" t="s">
        <v>3109</v>
      </c>
      <c r="E159" s="53">
        <v>28</v>
      </c>
      <c r="F159" s="53" t="s">
        <v>3107</v>
      </c>
      <c r="G159" s="53">
        <v>24</v>
      </c>
      <c r="H159" s="53">
        <v>34</v>
      </c>
      <c r="I159" s="53">
        <v>26</v>
      </c>
      <c r="J159" s="53" t="s">
        <v>3107</v>
      </c>
      <c r="K159" s="52" t="s">
        <v>3107</v>
      </c>
      <c r="L159" s="53">
        <v>28</v>
      </c>
      <c r="M159" s="53" t="s">
        <v>3107</v>
      </c>
      <c r="N159" s="53">
        <v>31</v>
      </c>
      <c r="O159" s="53" t="s">
        <v>3107</v>
      </c>
      <c r="P159" s="53">
        <v>23</v>
      </c>
      <c r="Q159" s="53" t="s">
        <v>3107</v>
      </c>
      <c r="R159" s="57" t="s">
        <v>3107</v>
      </c>
      <c r="S159" s="53">
        <v>26</v>
      </c>
    </row>
    <row r="160" spans="1:19">
      <c r="A160" s="51">
        <v>3149</v>
      </c>
      <c r="B160" s="52">
        <v>0</v>
      </c>
      <c r="C160" s="53" t="s">
        <v>3115</v>
      </c>
      <c r="D160" s="53" t="s">
        <v>3107</v>
      </c>
      <c r="E160" s="53">
        <v>26</v>
      </c>
      <c r="F160" s="53">
        <v>6</v>
      </c>
      <c r="G160" s="53">
        <v>29</v>
      </c>
      <c r="H160" s="53">
        <v>31</v>
      </c>
      <c r="I160" s="53">
        <v>25</v>
      </c>
      <c r="J160" s="53">
        <v>22</v>
      </c>
      <c r="K160" s="66">
        <v>20</v>
      </c>
      <c r="L160" s="53">
        <v>28</v>
      </c>
      <c r="M160" s="53" t="s">
        <v>3107</v>
      </c>
      <c r="N160" s="53">
        <v>33</v>
      </c>
      <c r="O160" s="53">
        <v>6</v>
      </c>
      <c r="P160" s="53">
        <v>23</v>
      </c>
      <c r="Q160" s="55">
        <v>6</v>
      </c>
      <c r="R160" s="55">
        <v>6</v>
      </c>
      <c r="S160" s="53">
        <v>29</v>
      </c>
    </row>
    <row r="161" spans="1:19">
      <c r="A161" s="58">
        <v>3150</v>
      </c>
      <c r="B161" s="52">
        <v>0</v>
      </c>
      <c r="C161" s="52" t="s">
        <v>3141</v>
      </c>
      <c r="D161" s="52" t="s">
        <v>3109</v>
      </c>
      <c r="E161" s="52">
        <v>26</v>
      </c>
      <c r="F161" s="52" t="s">
        <v>3107</v>
      </c>
      <c r="G161" s="52">
        <v>29</v>
      </c>
      <c r="H161" s="52">
        <v>31</v>
      </c>
      <c r="I161" s="52">
        <v>25</v>
      </c>
      <c r="J161" s="52" t="s">
        <v>3107</v>
      </c>
      <c r="K161" s="52" t="s">
        <v>3107</v>
      </c>
      <c r="L161" s="52">
        <v>28</v>
      </c>
      <c r="M161" s="52" t="s">
        <v>3107</v>
      </c>
      <c r="N161" s="52">
        <v>33</v>
      </c>
      <c r="O161" s="52" t="s">
        <v>3107</v>
      </c>
      <c r="P161" s="52">
        <v>23</v>
      </c>
      <c r="Q161" s="67" t="s">
        <v>3107</v>
      </c>
      <c r="R161" s="67" t="s">
        <v>3107</v>
      </c>
      <c r="S161" s="52">
        <v>29</v>
      </c>
    </row>
    <row r="162" spans="1:19">
      <c r="A162" s="51">
        <v>3151</v>
      </c>
      <c r="B162" s="52">
        <v>0</v>
      </c>
      <c r="C162" s="53" t="s">
        <v>3142</v>
      </c>
      <c r="D162" s="53" t="s">
        <v>3109</v>
      </c>
      <c r="E162" s="53">
        <v>32</v>
      </c>
      <c r="F162" s="53" t="s">
        <v>3107</v>
      </c>
      <c r="G162" s="53">
        <v>14</v>
      </c>
      <c r="H162" s="53">
        <v>36</v>
      </c>
      <c r="I162" s="53">
        <v>29</v>
      </c>
      <c r="J162" s="53" t="s">
        <v>3107</v>
      </c>
      <c r="K162" s="67" t="s">
        <v>3107</v>
      </c>
      <c r="L162" s="53">
        <v>24</v>
      </c>
      <c r="M162" s="53" t="s">
        <v>3107</v>
      </c>
      <c r="N162" s="53">
        <v>24</v>
      </c>
      <c r="O162" s="53" t="s">
        <v>3107</v>
      </c>
      <c r="P162" s="53">
        <v>19</v>
      </c>
      <c r="Q162" s="52" t="s">
        <v>3107</v>
      </c>
      <c r="R162" s="52" t="s">
        <v>3107</v>
      </c>
      <c r="S162" s="53">
        <v>30</v>
      </c>
    </row>
    <row r="163" spans="1:19">
      <c r="A163" s="54">
        <v>3152</v>
      </c>
      <c r="B163" s="52">
        <v>0</v>
      </c>
      <c r="C163" s="55" t="s">
        <v>3126</v>
      </c>
      <c r="D163" s="55" t="s">
        <v>3107</v>
      </c>
      <c r="E163" s="55">
        <v>28</v>
      </c>
      <c r="F163" s="55">
        <v>23</v>
      </c>
      <c r="G163" s="55">
        <v>29</v>
      </c>
      <c r="H163" s="55">
        <v>34</v>
      </c>
      <c r="I163" s="55">
        <v>27</v>
      </c>
      <c r="J163" s="55">
        <v>32</v>
      </c>
      <c r="K163" s="68">
        <v>35</v>
      </c>
      <c r="L163" s="55">
        <v>30</v>
      </c>
      <c r="M163" s="55">
        <v>26</v>
      </c>
      <c r="N163" s="55">
        <v>30</v>
      </c>
      <c r="O163" s="55">
        <v>12</v>
      </c>
      <c r="P163" s="55">
        <v>34</v>
      </c>
      <c r="Q163" s="55">
        <v>15</v>
      </c>
      <c r="R163" s="55">
        <v>34</v>
      </c>
      <c r="S163" s="55">
        <v>32</v>
      </c>
    </row>
    <row r="164" spans="1:19">
      <c r="A164" s="56">
        <v>3153</v>
      </c>
      <c r="B164" s="52">
        <v>0</v>
      </c>
      <c r="C164" s="57" t="s">
        <v>3123</v>
      </c>
      <c r="D164" s="57">
        <v>20</v>
      </c>
      <c r="E164" s="57">
        <v>25</v>
      </c>
      <c r="F164" s="57" t="s">
        <v>3107</v>
      </c>
      <c r="G164" s="57">
        <v>30</v>
      </c>
      <c r="H164" s="57">
        <v>35</v>
      </c>
      <c r="I164" s="57">
        <v>21</v>
      </c>
      <c r="J164" s="57" t="s">
        <v>3107</v>
      </c>
      <c r="K164" s="67" t="s">
        <v>3107</v>
      </c>
      <c r="L164" s="57">
        <v>20</v>
      </c>
      <c r="M164" s="57" t="s">
        <v>3107</v>
      </c>
      <c r="N164" s="57">
        <v>29</v>
      </c>
      <c r="O164" s="57" t="s">
        <v>3107</v>
      </c>
      <c r="P164" s="57">
        <v>32</v>
      </c>
      <c r="Q164" s="57" t="s">
        <v>3107</v>
      </c>
      <c r="R164" s="57" t="s">
        <v>3107</v>
      </c>
      <c r="S164" s="57">
        <v>30</v>
      </c>
    </row>
    <row r="165" spans="1:19">
      <c r="A165" s="58">
        <v>3154</v>
      </c>
      <c r="B165" s="52">
        <v>0</v>
      </c>
      <c r="C165" s="52" t="s">
        <v>3123</v>
      </c>
      <c r="D165" s="52">
        <v>22</v>
      </c>
      <c r="E165" s="52">
        <v>26</v>
      </c>
      <c r="F165" s="52" t="s">
        <v>3107</v>
      </c>
      <c r="G165" s="52">
        <v>29</v>
      </c>
      <c r="H165" s="52">
        <v>30</v>
      </c>
      <c r="I165" s="52">
        <v>22</v>
      </c>
      <c r="J165" s="52" t="s">
        <v>3107</v>
      </c>
      <c r="K165" s="67" t="s">
        <v>3107</v>
      </c>
      <c r="L165" s="52">
        <v>26</v>
      </c>
      <c r="M165" s="52" t="s">
        <v>3107</v>
      </c>
      <c r="N165" s="52">
        <v>28</v>
      </c>
      <c r="O165" s="52" t="s">
        <v>3107</v>
      </c>
      <c r="P165" s="52">
        <v>30</v>
      </c>
      <c r="Q165" s="52" t="s">
        <v>3107</v>
      </c>
      <c r="R165" s="52" t="s">
        <v>3107</v>
      </c>
      <c r="S165" s="52">
        <v>29</v>
      </c>
    </row>
    <row r="166" spans="1:19">
      <c r="A166" s="54">
        <v>3155</v>
      </c>
      <c r="B166" s="52">
        <v>0</v>
      </c>
      <c r="C166" s="55" t="s">
        <v>3142</v>
      </c>
      <c r="D166" s="55">
        <v>6</v>
      </c>
      <c r="E166" s="55">
        <v>31</v>
      </c>
      <c r="F166" s="55" t="s">
        <v>3107</v>
      </c>
      <c r="G166" s="55">
        <v>6</v>
      </c>
      <c r="H166" s="55">
        <v>38</v>
      </c>
      <c r="I166" s="55">
        <v>31</v>
      </c>
      <c r="J166" s="55" t="s">
        <v>3107</v>
      </c>
      <c r="K166" s="67" t="s">
        <v>3107</v>
      </c>
      <c r="L166" s="55">
        <v>21</v>
      </c>
      <c r="M166" s="55" t="s">
        <v>3107</v>
      </c>
      <c r="N166" s="55">
        <v>26</v>
      </c>
      <c r="O166" s="55" t="s">
        <v>3107</v>
      </c>
      <c r="P166" s="55">
        <v>16</v>
      </c>
      <c r="Q166" s="55" t="s">
        <v>3107</v>
      </c>
      <c r="R166" s="55" t="s">
        <v>3107</v>
      </c>
      <c r="S166" s="55">
        <v>30</v>
      </c>
    </row>
    <row r="167" spans="1:19">
      <c r="A167" s="48">
        <v>3156</v>
      </c>
      <c r="B167" s="52">
        <v>0</v>
      </c>
      <c r="C167" s="49" t="s">
        <v>3142</v>
      </c>
      <c r="D167" s="49" t="s">
        <v>3107</v>
      </c>
      <c r="E167" s="49">
        <v>32</v>
      </c>
      <c r="F167" s="49" t="s">
        <v>3107</v>
      </c>
      <c r="G167" s="49">
        <v>6</v>
      </c>
      <c r="H167" s="49">
        <v>30</v>
      </c>
      <c r="I167" s="49">
        <v>28</v>
      </c>
      <c r="J167" s="49" t="s">
        <v>3107</v>
      </c>
      <c r="K167" s="67" t="s">
        <v>3107</v>
      </c>
      <c r="L167" s="49">
        <v>22</v>
      </c>
      <c r="M167" s="49" t="s">
        <v>3107</v>
      </c>
      <c r="N167" s="49">
        <v>26</v>
      </c>
      <c r="O167" s="49" t="s">
        <v>3107</v>
      </c>
      <c r="P167" s="49">
        <v>23</v>
      </c>
      <c r="Q167" s="49" t="s">
        <v>3107</v>
      </c>
      <c r="R167" s="49" t="s">
        <v>3107</v>
      </c>
      <c r="S167" s="49">
        <v>27</v>
      </c>
    </row>
    <row r="168" spans="1:19">
      <c r="A168" s="54">
        <v>3157</v>
      </c>
      <c r="B168" s="52">
        <v>0</v>
      </c>
      <c r="C168" s="55" t="s">
        <v>3143</v>
      </c>
      <c r="D168" s="55" t="s">
        <v>3107</v>
      </c>
      <c r="E168" s="55">
        <v>23</v>
      </c>
      <c r="F168" s="55">
        <v>6</v>
      </c>
      <c r="G168" s="55">
        <v>14</v>
      </c>
      <c r="H168" s="55">
        <v>33</v>
      </c>
      <c r="I168" s="55">
        <v>21</v>
      </c>
      <c r="J168" s="55">
        <v>16</v>
      </c>
      <c r="K168" s="55">
        <v>24</v>
      </c>
      <c r="L168" s="55">
        <v>30</v>
      </c>
      <c r="M168" s="55" t="s">
        <v>3107</v>
      </c>
      <c r="N168" s="55">
        <v>27</v>
      </c>
      <c r="O168" s="55">
        <v>6</v>
      </c>
      <c r="P168" s="55">
        <v>29</v>
      </c>
      <c r="Q168" s="55">
        <v>9</v>
      </c>
      <c r="R168" s="55">
        <v>21</v>
      </c>
      <c r="S168" s="55">
        <v>18</v>
      </c>
    </row>
    <row r="169" spans="1:19">
      <c r="A169" s="48">
        <v>3158</v>
      </c>
      <c r="B169" s="52">
        <v>0</v>
      </c>
      <c r="C169" s="49" t="s">
        <v>3115</v>
      </c>
      <c r="D169" s="49" t="s">
        <v>3107</v>
      </c>
      <c r="E169" s="49">
        <v>21</v>
      </c>
      <c r="F169" s="49">
        <v>6</v>
      </c>
      <c r="G169" s="49">
        <v>21</v>
      </c>
      <c r="H169" s="49">
        <v>30</v>
      </c>
      <c r="I169" s="49">
        <v>22</v>
      </c>
      <c r="J169" s="49">
        <v>9</v>
      </c>
      <c r="K169" s="49">
        <v>28</v>
      </c>
      <c r="L169" s="49">
        <v>14</v>
      </c>
      <c r="M169" s="49" t="s">
        <v>3107</v>
      </c>
      <c r="N169" s="49">
        <v>29</v>
      </c>
      <c r="O169" s="49">
        <v>6</v>
      </c>
      <c r="P169" s="49">
        <v>31</v>
      </c>
      <c r="Q169" s="49">
        <v>10</v>
      </c>
      <c r="R169" s="49">
        <v>32</v>
      </c>
      <c r="S169" s="49">
        <v>22</v>
      </c>
    </row>
    <row r="170" spans="1:19">
      <c r="A170" s="54">
        <v>3159</v>
      </c>
      <c r="B170" s="52">
        <v>0</v>
      </c>
      <c r="C170" s="55" t="s">
        <v>3144</v>
      </c>
      <c r="D170" s="55" t="s">
        <v>3107</v>
      </c>
      <c r="E170" s="55">
        <v>6</v>
      </c>
      <c r="F170" s="55">
        <v>12</v>
      </c>
      <c r="G170" s="55">
        <v>24</v>
      </c>
      <c r="H170" s="55">
        <v>24</v>
      </c>
      <c r="I170" s="55">
        <v>6</v>
      </c>
      <c r="J170" s="55">
        <v>9</v>
      </c>
      <c r="K170" s="55">
        <v>35</v>
      </c>
      <c r="L170" s="55">
        <v>32</v>
      </c>
      <c r="M170" s="55">
        <v>6</v>
      </c>
      <c r="N170" s="55">
        <v>29</v>
      </c>
      <c r="O170" s="55">
        <v>11</v>
      </c>
      <c r="P170" s="55">
        <v>32</v>
      </c>
      <c r="Q170" s="55">
        <v>17</v>
      </c>
      <c r="R170" s="55">
        <v>26</v>
      </c>
      <c r="S170" s="55">
        <v>34</v>
      </c>
    </row>
    <row r="171" spans="1:19">
      <c r="A171" s="56">
        <v>3160</v>
      </c>
      <c r="B171" s="52">
        <v>0</v>
      </c>
      <c r="C171" s="57" t="s">
        <v>3112</v>
      </c>
      <c r="D171" s="57" t="s">
        <v>3107</v>
      </c>
      <c r="E171" s="57">
        <v>21</v>
      </c>
      <c r="F171" s="57">
        <v>6</v>
      </c>
      <c r="G171" s="57">
        <v>21</v>
      </c>
      <c r="H171" s="57">
        <v>6</v>
      </c>
      <c r="I171" s="57">
        <v>9</v>
      </c>
      <c r="J171" s="57">
        <v>10</v>
      </c>
      <c r="K171" s="57">
        <v>32</v>
      </c>
      <c r="L171" s="57">
        <v>19</v>
      </c>
      <c r="M171" s="57">
        <v>26</v>
      </c>
      <c r="N171" s="57">
        <v>31</v>
      </c>
      <c r="O171" s="57">
        <v>6</v>
      </c>
      <c r="P171" s="57">
        <v>30</v>
      </c>
      <c r="Q171" s="57">
        <v>13</v>
      </c>
      <c r="R171" s="57">
        <v>24</v>
      </c>
      <c r="S171" s="57">
        <v>25</v>
      </c>
    </row>
    <row r="172" spans="1:19">
      <c r="A172" s="51">
        <v>3161</v>
      </c>
      <c r="B172" s="52">
        <v>0</v>
      </c>
      <c r="C172" s="53" t="s">
        <v>3145</v>
      </c>
      <c r="D172" s="53" t="s">
        <v>3107</v>
      </c>
      <c r="E172" s="53">
        <v>6</v>
      </c>
      <c r="F172" s="53">
        <v>6</v>
      </c>
      <c r="G172" s="53">
        <v>25</v>
      </c>
      <c r="H172" s="53">
        <v>14</v>
      </c>
      <c r="I172" s="53">
        <v>6</v>
      </c>
      <c r="J172" s="53">
        <v>6</v>
      </c>
      <c r="K172" s="53">
        <v>6</v>
      </c>
      <c r="L172" s="53">
        <v>12</v>
      </c>
      <c r="M172" s="53">
        <v>10</v>
      </c>
      <c r="N172" s="53">
        <v>6</v>
      </c>
      <c r="O172" s="53">
        <v>6</v>
      </c>
      <c r="P172" s="53">
        <v>6</v>
      </c>
      <c r="Q172" s="53">
        <v>6</v>
      </c>
      <c r="R172" s="53">
        <v>25</v>
      </c>
      <c r="S172" s="53">
        <v>14</v>
      </c>
    </row>
    <row r="173" spans="1:19">
      <c r="A173" s="58">
        <v>3162</v>
      </c>
      <c r="B173" s="52">
        <v>0</v>
      </c>
      <c r="C173" s="52" t="s">
        <v>3115</v>
      </c>
      <c r="D173" s="52" t="s">
        <v>3107</v>
      </c>
      <c r="E173" s="52">
        <v>22</v>
      </c>
      <c r="F173" s="52">
        <v>6</v>
      </c>
      <c r="G173" s="52">
        <v>22</v>
      </c>
      <c r="H173" s="52">
        <v>6</v>
      </c>
      <c r="I173" s="52">
        <v>6</v>
      </c>
      <c r="J173" s="52">
        <v>11</v>
      </c>
      <c r="K173" s="52">
        <v>37</v>
      </c>
      <c r="L173" s="52">
        <v>20</v>
      </c>
      <c r="M173" s="52">
        <v>31</v>
      </c>
      <c r="N173" s="52">
        <v>34</v>
      </c>
      <c r="O173" s="52">
        <v>6</v>
      </c>
      <c r="P173" s="52">
        <v>36</v>
      </c>
      <c r="Q173" s="52">
        <v>13</v>
      </c>
      <c r="R173" s="52">
        <v>23</v>
      </c>
      <c r="S173" s="52">
        <v>28</v>
      </c>
    </row>
    <row r="174" spans="1:19">
      <c r="A174" s="54">
        <v>3163</v>
      </c>
      <c r="B174" s="52">
        <v>0</v>
      </c>
      <c r="C174" s="55" t="s">
        <v>3112</v>
      </c>
      <c r="D174" s="55" t="s">
        <v>3107</v>
      </c>
      <c r="E174" s="55">
        <v>27</v>
      </c>
      <c r="F174" s="55">
        <v>24</v>
      </c>
      <c r="G174" s="55">
        <v>36</v>
      </c>
      <c r="H174" s="55">
        <v>11</v>
      </c>
      <c r="I174" s="55">
        <v>26</v>
      </c>
      <c r="J174" s="55">
        <v>37</v>
      </c>
      <c r="K174" s="55">
        <v>38</v>
      </c>
      <c r="L174" s="55">
        <v>50</v>
      </c>
      <c r="M174" s="55">
        <v>32</v>
      </c>
      <c r="N174" s="55">
        <v>36</v>
      </c>
      <c r="O174" s="55">
        <v>28</v>
      </c>
      <c r="P174" s="55">
        <v>38</v>
      </c>
      <c r="Q174" s="55">
        <v>28</v>
      </c>
      <c r="R174" s="55">
        <v>24</v>
      </c>
      <c r="S174" s="55">
        <v>36</v>
      </c>
    </row>
    <row r="175" spans="1:19">
      <c r="A175" s="56">
        <v>3164</v>
      </c>
      <c r="B175" s="52">
        <v>0</v>
      </c>
      <c r="C175" s="57" t="s">
        <v>3146</v>
      </c>
      <c r="D175" s="57" t="s">
        <v>3107</v>
      </c>
      <c r="E175" s="57">
        <v>22</v>
      </c>
      <c r="F175" s="57">
        <v>6</v>
      </c>
      <c r="G175" s="57">
        <v>16</v>
      </c>
      <c r="H175" s="57">
        <v>33</v>
      </c>
      <c r="I175" s="57">
        <v>21</v>
      </c>
      <c r="J175" s="57">
        <v>18</v>
      </c>
      <c r="K175" s="57">
        <v>26</v>
      </c>
      <c r="L175" s="57">
        <v>30</v>
      </c>
      <c r="M175" s="57">
        <v>22</v>
      </c>
      <c r="N175" s="57">
        <v>28</v>
      </c>
      <c r="O175" s="57">
        <v>6</v>
      </c>
      <c r="P175" s="57">
        <v>31</v>
      </c>
      <c r="Q175" s="57">
        <v>7</v>
      </c>
      <c r="R175" s="57">
        <v>21</v>
      </c>
      <c r="S175" s="57">
        <v>20</v>
      </c>
    </row>
    <row r="176" spans="1:19">
      <c r="A176" s="51">
        <v>3165</v>
      </c>
      <c r="B176" s="52">
        <v>0</v>
      </c>
      <c r="C176" s="53" t="s">
        <v>3112</v>
      </c>
      <c r="D176" s="53" t="s">
        <v>3107</v>
      </c>
      <c r="E176" s="53">
        <v>24</v>
      </c>
      <c r="F176" s="53">
        <v>6</v>
      </c>
      <c r="G176" s="53">
        <v>32</v>
      </c>
      <c r="H176" s="53">
        <v>11</v>
      </c>
      <c r="I176" s="53">
        <v>23</v>
      </c>
      <c r="J176" s="53">
        <v>37</v>
      </c>
      <c r="K176" s="53">
        <v>38</v>
      </c>
      <c r="L176" s="53">
        <v>36</v>
      </c>
      <c r="M176" s="53">
        <v>32</v>
      </c>
      <c r="N176" s="53">
        <v>35</v>
      </c>
      <c r="O176" s="53">
        <v>28</v>
      </c>
      <c r="P176" s="53">
        <v>36</v>
      </c>
      <c r="Q176" s="53">
        <v>21</v>
      </c>
      <c r="R176" s="53">
        <v>6</v>
      </c>
      <c r="S176" s="53">
        <v>32</v>
      </c>
    </row>
    <row r="177" spans="1:19">
      <c r="A177" s="58">
        <v>3166</v>
      </c>
      <c r="B177" s="52">
        <v>0</v>
      </c>
      <c r="C177" s="52" t="s">
        <v>3112</v>
      </c>
      <c r="D177" s="52" t="s">
        <v>3107</v>
      </c>
      <c r="E177" s="52">
        <v>26</v>
      </c>
      <c r="F177" s="52">
        <v>6</v>
      </c>
      <c r="G177" s="52">
        <v>36</v>
      </c>
      <c r="H177" s="52">
        <v>12</v>
      </c>
      <c r="I177" s="52">
        <v>26</v>
      </c>
      <c r="J177" s="52">
        <v>40</v>
      </c>
      <c r="K177" s="52">
        <v>50</v>
      </c>
      <c r="L177" s="52">
        <v>38</v>
      </c>
      <c r="M177" s="52">
        <v>34</v>
      </c>
      <c r="N177" s="52">
        <v>34</v>
      </c>
      <c r="O177" s="52">
        <v>30</v>
      </c>
      <c r="P177" s="52">
        <v>36</v>
      </c>
      <c r="Q177" s="52">
        <v>27</v>
      </c>
      <c r="R177" s="52">
        <v>6</v>
      </c>
      <c r="S177" s="52">
        <v>36</v>
      </c>
    </row>
    <row r="178" spans="1:19">
      <c r="A178" s="51">
        <v>3167</v>
      </c>
      <c r="B178" s="52">
        <v>0</v>
      </c>
      <c r="C178" s="53" t="s">
        <v>3115</v>
      </c>
      <c r="D178" s="53" t="s">
        <v>3107</v>
      </c>
      <c r="E178" s="53">
        <v>24</v>
      </c>
      <c r="F178" s="53">
        <v>6</v>
      </c>
      <c r="G178" s="53">
        <v>34</v>
      </c>
      <c r="H178" s="53">
        <v>10</v>
      </c>
      <c r="I178" s="53">
        <v>9</v>
      </c>
      <c r="J178" s="53">
        <v>32</v>
      </c>
      <c r="K178" s="53">
        <v>36</v>
      </c>
      <c r="L178" s="53">
        <v>36</v>
      </c>
      <c r="M178" s="53">
        <v>28</v>
      </c>
      <c r="N178" s="53">
        <v>30</v>
      </c>
      <c r="O178" s="53">
        <v>25</v>
      </c>
      <c r="P178" s="53">
        <v>34</v>
      </c>
      <c r="Q178" s="53">
        <v>21</v>
      </c>
      <c r="R178" s="53">
        <v>6</v>
      </c>
      <c r="S178" s="53">
        <v>31</v>
      </c>
    </row>
    <row r="179" spans="1:19">
      <c r="A179" s="54">
        <v>3168</v>
      </c>
      <c r="B179" s="52">
        <v>0</v>
      </c>
      <c r="C179" s="55" t="s">
        <v>3112</v>
      </c>
      <c r="D179" s="55" t="s">
        <v>3107</v>
      </c>
      <c r="E179" s="55">
        <v>26</v>
      </c>
      <c r="F179" s="55">
        <v>6</v>
      </c>
      <c r="G179" s="55">
        <v>34</v>
      </c>
      <c r="H179" s="55">
        <v>10</v>
      </c>
      <c r="I179" s="55">
        <v>11</v>
      </c>
      <c r="J179" s="55">
        <v>38</v>
      </c>
      <c r="K179" s="55">
        <v>39</v>
      </c>
      <c r="L179" s="55">
        <v>39</v>
      </c>
      <c r="M179" s="55">
        <v>30</v>
      </c>
      <c r="N179" s="55">
        <v>31</v>
      </c>
      <c r="O179" s="55">
        <v>31</v>
      </c>
      <c r="P179" s="55">
        <v>38</v>
      </c>
      <c r="Q179" s="55">
        <v>24</v>
      </c>
      <c r="R179" s="55">
        <v>6</v>
      </c>
      <c r="S179" s="55">
        <v>33</v>
      </c>
    </row>
    <row r="180" spans="1:19">
      <c r="A180" s="48">
        <v>3169</v>
      </c>
      <c r="B180" s="52">
        <v>0</v>
      </c>
      <c r="C180" s="49" t="s">
        <v>3108</v>
      </c>
      <c r="D180" s="49" t="s">
        <v>3107</v>
      </c>
      <c r="E180" s="49">
        <v>22</v>
      </c>
      <c r="F180" s="49">
        <v>13</v>
      </c>
      <c r="G180" s="49">
        <v>26</v>
      </c>
      <c r="H180" s="49">
        <v>18</v>
      </c>
      <c r="I180" s="49">
        <v>22</v>
      </c>
      <c r="J180" s="49">
        <v>27</v>
      </c>
      <c r="K180" s="49">
        <v>32</v>
      </c>
      <c r="L180" s="49">
        <v>34</v>
      </c>
      <c r="M180" s="49">
        <v>30</v>
      </c>
      <c r="N180" s="49">
        <v>27</v>
      </c>
      <c r="O180" s="49">
        <v>10</v>
      </c>
      <c r="P180" s="49">
        <v>30</v>
      </c>
      <c r="Q180" s="49">
        <v>20</v>
      </c>
      <c r="R180" s="49">
        <v>28</v>
      </c>
      <c r="S180" s="49">
        <v>26</v>
      </c>
    </row>
    <row r="181" spans="1:19">
      <c r="A181" s="54">
        <v>3170</v>
      </c>
      <c r="B181" s="52">
        <v>0</v>
      </c>
      <c r="C181" s="55" t="s">
        <v>3115</v>
      </c>
      <c r="D181" s="55" t="s">
        <v>3107</v>
      </c>
      <c r="E181" s="55">
        <v>21</v>
      </c>
      <c r="F181" s="55">
        <v>12</v>
      </c>
      <c r="G181" s="55">
        <v>28</v>
      </c>
      <c r="H181" s="55">
        <v>9</v>
      </c>
      <c r="I181" s="55">
        <v>23</v>
      </c>
      <c r="J181" s="55">
        <v>30</v>
      </c>
      <c r="K181" s="55">
        <v>36</v>
      </c>
      <c r="L181" s="55">
        <v>34</v>
      </c>
      <c r="M181" s="55">
        <v>30</v>
      </c>
      <c r="N181" s="55">
        <v>32</v>
      </c>
      <c r="O181" s="55">
        <v>26</v>
      </c>
      <c r="P181" s="55">
        <v>32</v>
      </c>
      <c r="Q181" s="55">
        <v>24</v>
      </c>
      <c r="R181" s="55">
        <v>30</v>
      </c>
      <c r="S181" s="55">
        <v>30</v>
      </c>
    </row>
    <row r="182" spans="1:19">
      <c r="A182" s="63">
        <v>3171</v>
      </c>
      <c r="B182" s="52">
        <v>0</v>
      </c>
      <c r="C182" s="64" t="s">
        <v>3109</v>
      </c>
      <c r="D182" s="64" t="s">
        <v>3109</v>
      </c>
      <c r="E182" s="64" t="s">
        <v>3109</v>
      </c>
      <c r="F182" s="64" t="s">
        <v>3109</v>
      </c>
      <c r="G182" s="64" t="s">
        <v>3109</v>
      </c>
      <c r="H182" s="64" t="s">
        <v>3109</v>
      </c>
      <c r="I182" s="64" t="s">
        <v>3109</v>
      </c>
      <c r="J182" s="64" t="s">
        <v>3109</v>
      </c>
      <c r="K182" s="64" t="s">
        <v>3109</v>
      </c>
      <c r="L182" s="64" t="s">
        <v>3109</v>
      </c>
      <c r="M182" s="64" t="s">
        <v>3109</v>
      </c>
      <c r="N182" s="64" t="s">
        <v>3109</v>
      </c>
      <c r="O182" s="64" t="s">
        <v>3109</v>
      </c>
      <c r="P182" s="64" t="s">
        <v>3109</v>
      </c>
      <c r="Q182" s="64" t="s">
        <v>3109</v>
      </c>
      <c r="R182" s="64" t="s">
        <v>3109</v>
      </c>
      <c r="S182" s="64" t="s">
        <v>3109</v>
      </c>
    </row>
    <row r="183" spans="1:19">
      <c r="A183" s="56">
        <v>3172</v>
      </c>
      <c r="B183" s="52">
        <v>0</v>
      </c>
      <c r="C183" s="60" t="s">
        <v>3127</v>
      </c>
      <c r="D183" s="60" t="s">
        <v>3107</v>
      </c>
      <c r="E183" s="60" t="s">
        <v>3107</v>
      </c>
      <c r="F183" s="60" t="s">
        <v>3107</v>
      </c>
      <c r="G183" s="60" t="s">
        <v>3107</v>
      </c>
      <c r="H183" s="60" t="s">
        <v>3107</v>
      </c>
      <c r="I183" s="60" t="s">
        <v>3107</v>
      </c>
      <c r="J183" s="60" t="s">
        <v>3107</v>
      </c>
      <c r="K183" s="60" t="s">
        <v>3107</v>
      </c>
      <c r="L183" s="60" t="s">
        <v>3107</v>
      </c>
      <c r="M183" s="60" t="s">
        <v>3107</v>
      </c>
      <c r="N183" s="60" t="s">
        <v>3107</v>
      </c>
      <c r="O183" s="60" t="s">
        <v>3107</v>
      </c>
      <c r="P183" s="60" t="s">
        <v>3107</v>
      </c>
      <c r="Q183" s="60" t="s">
        <v>3107</v>
      </c>
      <c r="R183" s="60" t="s">
        <v>3107</v>
      </c>
      <c r="S183" s="60" t="s">
        <v>3107</v>
      </c>
    </row>
    <row r="184" spans="1:19">
      <c r="A184" s="51">
        <v>3173</v>
      </c>
      <c r="B184" s="52">
        <v>0</v>
      </c>
      <c r="C184" s="61" t="s">
        <v>3127</v>
      </c>
      <c r="D184" s="61" t="s">
        <v>3107</v>
      </c>
      <c r="E184" s="61" t="s">
        <v>3107</v>
      </c>
      <c r="F184" s="61" t="s">
        <v>3107</v>
      </c>
      <c r="G184" s="61" t="s">
        <v>3107</v>
      </c>
      <c r="H184" s="61" t="s">
        <v>3107</v>
      </c>
      <c r="I184" s="61" t="s">
        <v>3107</v>
      </c>
      <c r="J184" s="61" t="s">
        <v>3107</v>
      </c>
      <c r="K184" s="61" t="s">
        <v>3107</v>
      </c>
      <c r="L184" s="61" t="s">
        <v>3107</v>
      </c>
      <c r="M184" s="61" t="s">
        <v>3107</v>
      </c>
      <c r="N184" s="61" t="s">
        <v>3107</v>
      </c>
      <c r="O184" s="61" t="s">
        <v>3107</v>
      </c>
      <c r="P184" s="61" t="s">
        <v>3107</v>
      </c>
      <c r="Q184" s="61" t="s">
        <v>3107</v>
      </c>
      <c r="R184" s="61" t="s">
        <v>3107</v>
      </c>
      <c r="S184" s="61" t="s">
        <v>3107</v>
      </c>
    </row>
    <row r="185" spans="1:19">
      <c r="A185" s="58">
        <v>3174</v>
      </c>
      <c r="B185" s="52">
        <v>0</v>
      </c>
      <c r="C185" s="62" t="s">
        <v>3127</v>
      </c>
      <c r="D185" s="62" t="s">
        <v>3107</v>
      </c>
      <c r="E185" s="62" t="s">
        <v>3107</v>
      </c>
      <c r="F185" s="62" t="s">
        <v>3107</v>
      </c>
      <c r="G185" s="62" t="s">
        <v>3107</v>
      </c>
      <c r="H185" s="62" t="s">
        <v>3107</v>
      </c>
      <c r="I185" s="62" t="s">
        <v>3107</v>
      </c>
      <c r="J185" s="62" t="s">
        <v>3107</v>
      </c>
      <c r="K185" s="62" t="s">
        <v>3107</v>
      </c>
      <c r="L185" s="62" t="s">
        <v>3107</v>
      </c>
      <c r="M185" s="62" t="s">
        <v>3107</v>
      </c>
      <c r="N185" s="62" t="s">
        <v>3107</v>
      </c>
      <c r="O185" s="62" t="s">
        <v>3107</v>
      </c>
      <c r="P185" s="62" t="s">
        <v>3107</v>
      </c>
      <c r="Q185" s="62" t="s">
        <v>3107</v>
      </c>
      <c r="R185" s="62" t="s">
        <v>3107</v>
      </c>
      <c r="S185" s="62" t="s">
        <v>3107</v>
      </c>
    </row>
    <row r="186" spans="1:19">
      <c r="A186" s="54">
        <v>3175</v>
      </c>
      <c r="B186" s="52">
        <v>0</v>
      </c>
      <c r="C186" s="55" t="s">
        <v>3115</v>
      </c>
      <c r="D186" s="55" t="s">
        <v>3107</v>
      </c>
      <c r="E186" s="55">
        <v>24</v>
      </c>
      <c r="F186" s="55">
        <v>6</v>
      </c>
      <c r="G186" s="55">
        <v>19</v>
      </c>
      <c r="H186" s="55">
        <v>30</v>
      </c>
      <c r="I186" s="55">
        <v>24</v>
      </c>
      <c r="J186" s="55">
        <v>6</v>
      </c>
      <c r="K186" s="55">
        <v>28</v>
      </c>
      <c r="L186" s="55">
        <v>14</v>
      </c>
      <c r="M186" s="55" t="s">
        <v>3107</v>
      </c>
      <c r="N186" s="55">
        <v>28</v>
      </c>
      <c r="O186" s="55">
        <v>6</v>
      </c>
      <c r="P186" s="55">
        <v>31</v>
      </c>
      <c r="Q186" s="55">
        <v>10</v>
      </c>
      <c r="R186" s="55">
        <v>32</v>
      </c>
      <c r="S186" s="55">
        <v>24</v>
      </c>
    </row>
    <row r="187" spans="1:19">
      <c r="A187" s="56">
        <v>3176</v>
      </c>
      <c r="B187" s="52">
        <v>0</v>
      </c>
      <c r="C187" s="57" t="s">
        <v>3115</v>
      </c>
      <c r="D187" s="57" t="s">
        <v>3107</v>
      </c>
      <c r="E187" s="57">
        <v>24</v>
      </c>
      <c r="F187" s="57">
        <v>6</v>
      </c>
      <c r="G187" s="57">
        <v>26</v>
      </c>
      <c r="H187" s="57">
        <v>38</v>
      </c>
      <c r="I187" s="57">
        <v>25</v>
      </c>
      <c r="J187" s="57">
        <v>12</v>
      </c>
      <c r="K187" s="57">
        <v>32</v>
      </c>
      <c r="L187" s="57">
        <v>20</v>
      </c>
      <c r="M187" s="57" t="s">
        <v>3107</v>
      </c>
      <c r="N187" s="57">
        <v>32</v>
      </c>
      <c r="O187" s="57">
        <v>6</v>
      </c>
      <c r="P187" s="57">
        <v>32</v>
      </c>
      <c r="Q187" s="57">
        <v>19</v>
      </c>
      <c r="R187" s="57">
        <v>30</v>
      </c>
      <c r="S187" s="57">
        <v>30</v>
      </c>
    </row>
    <row r="188" spans="1:19">
      <c r="A188" s="58">
        <v>3177</v>
      </c>
      <c r="B188" s="52">
        <v>0</v>
      </c>
      <c r="C188" s="52" t="s">
        <v>3115</v>
      </c>
      <c r="D188" s="52" t="s">
        <v>3107</v>
      </c>
      <c r="E188" s="52">
        <v>24</v>
      </c>
      <c r="F188" s="52">
        <v>6</v>
      </c>
      <c r="G188" s="52">
        <v>35</v>
      </c>
      <c r="H188" s="52">
        <v>10</v>
      </c>
      <c r="I188" s="52">
        <v>6</v>
      </c>
      <c r="J188" s="52">
        <v>37</v>
      </c>
      <c r="K188" s="52">
        <v>36</v>
      </c>
      <c r="L188" s="52">
        <v>38</v>
      </c>
      <c r="M188" s="52">
        <v>31</v>
      </c>
      <c r="N188" s="52">
        <v>34</v>
      </c>
      <c r="O188" s="52">
        <v>29</v>
      </c>
      <c r="P188" s="52">
        <v>39</v>
      </c>
      <c r="Q188" s="52">
        <v>22</v>
      </c>
      <c r="R188" s="52">
        <v>6</v>
      </c>
      <c r="S188" s="52">
        <v>34</v>
      </c>
    </row>
    <row r="189" spans="1:19">
      <c r="A189" s="54">
        <v>3178</v>
      </c>
      <c r="B189" s="52">
        <v>0</v>
      </c>
      <c r="C189" s="55" t="s">
        <v>3126</v>
      </c>
      <c r="D189" s="55" t="s">
        <v>3107</v>
      </c>
      <c r="E189" s="55">
        <v>26</v>
      </c>
      <c r="F189" s="55">
        <v>6</v>
      </c>
      <c r="G189" s="55">
        <v>18</v>
      </c>
      <c r="H189" s="55">
        <v>39</v>
      </c>
      <c r="I189" s="55">
        <v>26</v>
      </c>
      <c r="J189" s="55">
        <v>25</v>
      </c>
      <c r="K189" s="55">
        <v>35</v>
      </c>
      <c r="L189" s="55">
        <v>34</v>
      </c>
      <c r="M189" s="55">
        <v>23</v>
      </c>
      <c r="N189" s="55">
        <v>30</v>
      </c>
      <c r="O189" s="55">
        <v>6</v>
      </c>
      <c r="P189" s="55">
        <v>36</v>
      </c>
      <c r="Q189" s="55">
        <v>13</v>
      </c>
      <c r="R189" s="55">
        <v>19</v>
      </c>
      <c r="S189" s="55">
        <v>24</v>
      </c>
    </row>
    <row r="190" spans="1:19">
      <c r="A190" s="56">
        <v>3179</v>
      </c>
      <c r="B190" s="52">
        <v>0</v>
      </c>
      <c r="C190" s="57" t="s">
        <v>3115</v>
      </c>
      <c r="D190" s="57" t="s">
        <v>3107</v>
      </c>
      <c r="E190" s="57">
        <v>21</v>
      </c>
      <c r="F190" s="57">
        <v>6</v>
      </c>
      <c r="G190" s="57">
        <v>19</v>
      </c>
      <c r="H190" s="57">
        <v>29</v>
      </c>
      <c r="I190" s="57">
        <v>23</v>
      </c>
      <c r="J190" s="57">
        <v>10</v>
      </c>
      <c r="K190" s="57">
        <v>29</v>
      </c>
      <c r="L190" s="57">
        <v>15</v>
      </c>
      <c r="M190" s="57">
        <v>26</v>
      </c>
      <c r="N190" s="57">
        <v>26</v>
      </c>
      <c r="O190" s="57">
        <v>6</v>
      </c>
      <c r="P190" s="57">
        <v>27</v>
      </c>
      <c r="Q190" s="57">
        <v>13</v>
      </c>
      <c r="R190" s="57">
        <v>29</v>
      </c>
      <c r="S190" s="57">
        <v>23</v>
      </c>
    </row>
    <row r="191" spans="1:19">
      <c r="A191" s="58">
        <v>3180</v>
      </c>
      <c r="B191" s="52">
        <v>0</v>
      </c>
      <c r="C191" s="52" t="s">
        <v>3115</v>
      </c>
      <c r="D191" s="52" t="s">
        <v>3107</v>
      </c>
      <c r="E191" s="52">
        <v>22</v>
      </c>
      <c r="F191" s="52">
        <v>6</v>
      </c>
      <c r="G191" s="52">
        <v>17</v>
      </c>
      <c r="H191" s="52">
        <v>28</v>
      </c>
      <c r="I191" s="52">
        <v>23</v>
      </c>
      <c r="J191" s="52">
        <v>6</v>
      </c>
      <c r="K191" s="52">
        <v>27</v>
      </c>
      <c r="L191" s="52">
        <v>13</v>
      </c>
      <c r="M191" s="52">
        <v>30</v>
      </c>
      <c r="N191" s="52">
        <v>27</v>
      </c>
      <c r="O191" s="52">
        <v>6</v>
      </c>
      <c r="P191" s="52">
        <v>28</v>
      </c>
      <c r="Q191" s="52">
        <v>9</v>
      </c>
      <c r="R191" s="52">
        <v>28</v>
      </c>
      <c r="S191" s="52">
        <v>23</v>
      </c>
    </row>
    <row r="192" spans="1:19">
      <c r="A192" s="51">
        <v>3181</v>
      </c>
      <c r="B192" s="52">
        <v>0</v>
      </c>
      <c r="C192" s="53" t="s">
        <v>3147</v>
      </c>
      <c r="D192" s="53" t="s">
        <v>3107</v>
      </c>
      <c r="E192" s="53">
        <v>35</v>
      </c>
      <c r="F192" s="53">
        <v>10</v>
      </c>
      <c r="G192" s="53">
        <v>20</v>
      </c>
      <c r="H192" s="53">
        <v>50</v>
      </c>
      <c r="I192" s="53">
        <v>33</v>
      </c>
      <c r="J192" s="53">
        <v>32</v>
      </c>
      <c r="K192" s="53">
        <v>50</v>
      </c>
      <c r="L192" s="53">
        <v>32</v>
      </c>
      <c r="M192" s="53">
        <v>36</v>
      </c>
      <c r="N192" s="53">
        <v>36</v>
      </c>
      <c r="O192" s="53">
        <v>10</v>
      </c>
      <c r="P192" s="53">
        <v>50</v>
      </c>
      <c r="Q192" s="53">
        <v>16</v>
      </c>
      <c r="R192" s="53">
        <v>36</v>
      </c>
      <c r="S192" s="53">
        <v>50</v>
      </c>
    </row>
    <row r="193" spans="1:19">
      <c r="A193" s="51">
        <v>3182</v>
      </c>
      <c r="B193" s="52">
        <v>0</v>
      </c>
      <c r="C193" s="61" t="s">
        <v>3118</v>
      </c>
      <c r="D193" s="61" t="s">
        <v>3107</v>
      </c>
      <c r="E193" s="61" t="s">
        <v>3107</v>
      </c>
      <c r="F193" s="61" t="s">
        <v>3107</v>
      </c>
      <c r="G193" s="61" t="s">
        <v>3107</v>
      </c>
      <c r="H193" s="61" t="s">
        <v>3107</v>
      </c>
      <c r="I193" s="61" t="s">
        <v>3107</v>
      </c>
      <c r="J193" s="61" t="s">
        <v>3107</v>
      </c>
      <c r="K193" s="61" t="s">
        <v>3107</v>
      </c>
      <c r="L193" s="61" t="s">
        <v>3107</v>
      </c>
      <c r="M193" s="61" t="s">
        <v>3107</v>
      </c>
      <c r="N193" s="61" t="s">
        <v>3107</v>
      </c>
      <c r="O193" s="61" t="s">
        <v>3107</v>
      </c>
      <c r="P193" s="61" t="s">
        <v>3107</v>
      </c>
      <c r="Q193" s="61" t="s">
        <v>3107</v>
      </c>
      <c r="R193" s="61" t="s">
        <v>3107</v>
      </c>
      <c r="S193" s="61" t="s">
        <v>3107</v>
      </c>
    </row>
    <row r="194" spans="1:19">
      <c r="A194" s="58">
        <v>3183</v>
      </c>
      <c r="B194" s="52">
        <v>0</v>
      </c>
      <c r="C194" s="62" t="s">
        <v>3148</v>
      </c>
      <c r="D194" s="62" t="s">
        <v>3107</v>
      </c>
      <c r="E194" s="62" t="s">
        <v>3107</v>
      </c>
      <c r="F194" s="62" t="s">
        <v>3107</v>
      </c>
      <c r="G194" s="62" t="s">
        <v>3107</v>
      </c>
      <c r="H194" s="62" t="s">
        <v>3107</v>
      </c>
      <c r="I194" s="62" t="s">
        <v>3107</v>
      </c>
      <c r="J194" s="62" t="s">
        <v>3107</v>
      </c>
      <c r="K194" s="62" t="s">
        <v>3107</v>
      </c>
      <c r="L194" s="62" t="s">
        <v>3107</v>
      </c>
      <c r="M194" s="62" t="s">
        <v>3107</v>
      </c>
      <c r="N194" s="62" t="s">
        <v>3107</v>
      </c>
      <c r="O194" s="62" t="s">
        <v>3107</v>
      </c>
      <c r="P194" s="62" t="s">
        <v>3107</v>
      </c>
      <c r="Q194" s="62" t="s">
        <v>3107</v>
      </c>
      <c r="R194" s="62" t="s">
        <v>3107</v>
      </c>
      <c r="S194" s="62" t="s">
        <v>3107</v>
      </c>
    </row>
    <row r="195" spans="1:19">
      <c r="A195" s="54">
        <v>3184</v>
      </c>
      <c r="B195" s="52">
        <v>0</v>
      </c>
      <c r="C195" s="55" t="s">
        <v>3115</v>
      </c>
      <c r="D195" s="55" t="s">
        <v>3107</v>
      </c>
      <c r="E195" s="55">
        <v>25</v>
      </c>
      <c r="F195" s="55">
        <v>24</v>
      </c>
      <c r="G195" s="55">
        <v>32</v>
      </c>
      <c r="H195" s="55">
        <v>35</v>
      </c>
      <c r="I195" s="55">
        <v>26</v>
      </c>
      <c r="J195" s="55">
        <v>34</v>
      </c>
      <c r="K195" s="55">
        <v>36</v>
      </c>
      <c r="L195" s="55">
        <v>36</v>
      </c>
      <c r="M195" s="55">
        <v>32</v>
      </c>
      <c r="N195" s="55">
        <v>33</v>
      </c>
      <c r="O195" s="55">
        <v>32</v>
      </c>
      <c r="P195" s="55">
        <v>35</v>
      </c>
      <c r="Q195" s="55">
        <v>26</v>
      </c>
      <c r="R195" s="55">
        <v>30</v>
      </c>
      <c r="S195" s="55">
        <v>34</v>
      </c>
    </row>
    <row r="196" spans="1:19">
      <c r="A196" s="48">
        <v>3185</v>
      </c>
      <c r="B196" s="52">
        <v>0</v>
      </c>
      <c r="C196" s="50" t="s">
        <v>3116</v>
      </c>
      <c r="D196" s="50" t="s">
        <v>3117</v>
      </c>
      <c r="E196" s="50" t="s">
        <v>3109</v>
      </c>
      <c r="F196" s="50" t="s">
        <v>3109</v>
      </c>
      <c r="G196" s="50" t="s">
        <v>3109</v>
      </c>
      <c r="H196" s="50" t="s">
        <v>3107</v>
      </c>
      <c r="I196" s="50" t="s">
        <v>3109</v>
      </c>
      <c r="J196" s="50" t="s">
        <v>3109</v>
      </c>
      <c r="K196" s="50" t="s">
        <v>3109</v>
      </c>
      <c r="L196" s="50" t="s">
        <v>3109</v>
      </c>
      <c r="M196" s="50" t="s">
        <v>3109</v>
      </c>
      <c r="N196" s="50" t="s">
        <v>3109</v>
      </c>
      <c r="O196" s="50" t="s">
        <v>3109</v>
      </c>
      <c r="P196" s="50" t="s">
        <v>3109</v>
      </c>
      <c r="Q196" s="50" t="s">
        <v>3109</v>
      </c>
      <c r="R196" s="50" t="s">
        <v>3109</v>
      </c>
      <c r="S196" s="50" t="s">
        <v>3109</v>
      </c>
    </row>
    <row r="197" spans="1:19">
      <c r="A197" s="54">
        <v>3186</v>
      </c>
      <c r="B197" s="52">
        <v>0</v>
      </c>
      <c r="C197" s="55" t="s">
        <v>3112</v>
      </c>
      <c r="D197" s="55" t="s">
        <v>3107</v>
      </c>
      <c r="E197" s="55">
        <v>24</v>
      </c>
      <c r="F197" s="55">
        <v>16</v>
      </c>
      <c r="G197" s="55">
        <v>30</v>
      </c>
      <c r="H197" s="55">
        <v>6</v>
      </c>
      <c r="I197" s="55">
        <v>22</v>
      </c>
      <c r="J197" s="55">
        <v>33</v>
      </c>
      <c r="K197" s="55">
        <v>36</v>
      </c>
      <c r="L197" s="55">
        <v>36</v>
      </c>
      <c r="M197" s="55">
        <v>32</v>
      </c>
      <c r="N197" s="55">
        <v>30</v>
      </c>
      <c r="O197" s="55">
        <v>26</v>
      </c>
      <c r="P197" s="55">
        <v>34</v>
      </c>
      <c r="Q197" s="55">
        <v>20</v>
      </c>
      <c r="R197" s="55">
        <v>31</v>
      </c>
      <c r="S197" s="55">
        <v>29</v>
      </c>
    </row>
    <row r="198" spans="1:19">
      <c r="A198" s="48">
        <v>3187</v>
      </c>
      <c r="B198" s="52">
        <v>0</v>
      </c>
      <c r="C198" s="50" t="s">
        <v>3127</v>
      </c>
      <c r="D198" s="50" t="s">
        <v>3107</v>
      </c>
      <c r="E198" s="50" t="s">
        <v>3107</v>
      </c>
      <c r="F198" s="50" t="s">
        <v>3107</v>
      </c>
      <c r="G198" s="50" t="s">
        <v>3107</v>
      </c>
      <c r="H198" s="50" t="s">
        <v>3107</v>
      </c>
      <c r="I198" s="50" t="s">
        <v>3107</v>
      </c>
      <c r="J198" s="50" t="s">
        <v>3107</v>
      </c>
      <c r="K198" s="50" t="s">
        <v>3107</v>
      </c>
      <c r="L198" s="50" t="s">
        <v>3107</v>
      </c>
      <c r="M198" s="50" t="s">
        <v>3107</v>
      </c>
      <c r="N198" s="50" t="s">
        <v>3107</v>
      </c>
      <c r="O198" s="50" t="s">
        <v>3107</v>
      </c>
      <c r="P198" s="50" t="s">
        <v>3107</v>
      </c>
      <c r="Q198" s="50" t="s">
        <v>3107</v>
      </c>
      <c r="R198" s="50" t="s">
        <v>3107</v>
      </c>
      <c r="S198" s="50" t="s">
        <v>3107</v>
      </c>
    </row>
    <row r="199" spans="1:19">
      <c r="A199" s="54">
        <v>3188</v>
      </c>
      <c r="B199" s="52">
        <v>0</v>
      </c>
      <c r="C199" s="55" t="s">
        <v>3115</v>
      </c>
      <c r="D199" s="55" t="s">
        <v>3107</v>
      </c>
      <c r="E199" s="55">
        <v>26</v>
      </c>
      <c r="F199" s="55">
        <v>25</v>
      </c>
      <c r="G199" s="55">
        <v>36</v>
      </c>
      <c r="H199" s="55">
        <v>17</v>
      </c>
      <c r="I199" s="55">
        <v>24</v>
      </c>
      <c r="J199" s="55">
        <v>37</v>
      </c>
      <c r="K199" s="55">
        <v>38</v>
      </c>
      <c r="L199" s="55">
        <v>38</v>
      </c>
      <c r="M199" s="55">
        <v>29</v>
      </c>
      <c r="N199" s="55">
        <v>30</v>
      </c>
      <c r="O199" s="55">
        <v>29</v>
      </c>
      <c r="P199" s="55">
        <v>34</v>
      </c>
      <c r="Q199" s="55">
        <v>26</v>
      </c>
      <c r="R199" s="55">
        <v>36</v>
      </c>
      <c r="S199" s="55">
        <v>32</v>
      </c>
    </row>
    <row r="200" spans="1:19">
      <c r="A200" s="48">
        <v>3189</v>
      </c>
      <c r="B200" s="52">
        <v>0</v>
      </c>
      <c r="C200" s="49" t="s">
        <v>3115</v>
      </c>
      <c r="D200" s="49" t="s">
        <v>3107</v>
      </c>
      <c r="E200" s="49">
        <v>24</v>
      </c>
      <c r="F200" s="49">
        <v>26</v>
      </c>
      <c r="G200" s="49">
        <v>33</v>
      </c>
      <c r="H200" s="49">
        <v>18</v>
      </c>
      <c r="I200" s="49">
        <v>27</v>
      </c>
      <c r="J200" s="49">
        <v>33</v>
      </c>
      <c r="K200" s="49">
        <v>34</v>
      </c>
      <c r="L200" s="49">
        <v>36</v>
      </c>
      <c r="M200" s="49">
        <v>32</v>
      </c>
      <c r="N200" s="49">
        <v>33</v>
      </c>
      <c r="O200" s="49">
        <v>27</v>
      </c>
      <c r="P200" s="49">
        <v>33</v>
      </c>
      <c r="Q200" s="49">
        <v>27</v>
      </c>
      <c r="R200" s="49">
        <v>34</v>
      </c>
      <c r="S200" s="49">
        <v>32</v>
      </c>
    </row>
    <row r="201" spans="1:19">
      <c r="A201" s="51">
        <v>3190</v>
      </c>
      <c r="B201" s="52">
        <v>0</v>
      </c>
      <c r="C201" s="53" t="s">
        <v>3115</v>
      </c>
      <c r="D201" s="53" t="s">
        <v>3107</v>
      </c>
      <c r="E201" s="53">
        <v>25</v>
      </c>
      <c r="F201" s="53">
        <v>21</v>
      </c>
      <c r="G201" s="53">
        <v>32</v>
      </c>
      <c r="H201" s="53">
        <v>15</v>
      </c>
      <c r="I201" s="53">
        <v>25</v>
      </c>
      <c r="J201" s="53">
        <v>33</v>
      </c>
      <c r="K201" s="53">
        <v>35</v>
      </c>
      <c r="L201" s="53">
        <v>35</v>
      </c>
      <c r="M201" s="53">
        <v>28</v>
      </c>
      <c r="N201" s="53">
        <v>30</v>
      </c>
      <c r="O201" s="53">
        <v>27</v>
      </c>
      <c r="P201" s="53">
        <v>32</v>
      </c>
      <c r="Q201" s="53">
        <v>23</v>
      </c>
      <c r="R201" s="53">
        <v>32</v>
      </c>
      <c r="S201" s="53">
        <v>30</v>
      </c>
    </row>
    <row r="202" spans="1:19">
      <c r="A202" s="51">
        <v>3191</v>
      </c>
      <c r="B202" s="52">
        <v>0</v>
      </c>
      <c r="C202" s="61" t="s">
        <v>3127</v>
      </c>
      <c r="D202" s="61" t="s">
        <v>3107</v>
      </c>
      <c r="E202" s="61" t="s">
        <v>3107</v>
      </c>
      <c r="F202" s="61" t="s">
        <v>3107</v>
      </c>
      <c r="G202" s="61" t="s">
        <v>3107</v>
      </c>
      <c r="H202" s="61" t="s">
        <v>3107</v>
      </c>
      <c r="I202" s="61" t="s">
        <v>3107</v>
      </c>
      <c r="J202" s="61" t="s">
        <v>3107</v>
      </c>
      <c r="K202" s="61" t="s">
        <v>3107</v>
      </c>
      <c r="L202" s="61" t="s">
        <v>3107</v>
      </c>
      <c r="M202" s="61" t="s">
        <v>3107</v>
      </c>
      <c r="N202" s="61" t="s">
        <v>3107</v>
      </c>
      <c r="O202" s="61" t="s">
        <v>3107</v>
      </c>
      <c r="P202" s="61" t="s">
        <v>3107</v>
      </c>
      <c r="Q202" s="61" t="s">
        <v>3107</v>
      </c>
      <c r="R202" s="61" t="s">
        <v>3107</v>
      </c>
      <c r="S202" s="61" t="s">
        <v>3107</v>
      </c>
    </row>
    <row r="203" spans="1:19">
      <c r="A203" s="58">
        <v>3192</v>
      </c>
      <c r="B203" s="52">
        <v>0</v>
      </c>
      <c r="C203" s="52" t="s">
        <v>3126</v>
      </c>
      <c r="D203" s="52" t="s">
        <v>3107</v>
      </c>
      <c r="E203" s="52">
        <v>24</v>
      </c>
      <c r="F203" s="52">
        <v>6</v>
      </c>
      <c r="G203" s="52">
        <v>19</v>
      </c>
      <c r="H203" s="52">
        <v>36</v>
      </c>
      <c r="I203" s="52">
        <v>24</v>
      </c>
      <c r="J203" s="52">
        <v>25</v>
      </c>
      <c r="K203" s="52">
        <v>32</v>
      </c>
      <c r="L203" s="52">
        <v>35</v>
      </c>
      <c r="M203" s="52" t="s">
        <v>3107</v>
      </c>
      <c r="N203" s="52">
        <v>28</v>
      </c>
      <c r="O203" s="52">
        <v>6</v>
      </c>
      <c r="P203" s="52">
        <v>32</v>
      </c>
      <c r="Q203" s="52">
        <v>22</v>
      </c>
      <c r="R203" s="52">
        <v>24</v>
      </c>
      <c r="S203" s="52">
        <v>24</v>
      </c>
    </row>
    <row r="204" spans="1:19">
      <c r="A204" s="54">
        <v>3193</v>
      </c>
      <c r="B204" s="52">
        <v>0</v>
      </c>
      <c r="C204" s="55" t="s">
        <v>3133</v>
      </c>
      <c r="D204" s="55" t="s">
        <v>3109</v>
      </c>
      <c r="E204" s="55" t="s">
        <v>3109</v>
      </c>
      <c r="F204" s="55" t="s">
        <v>3109</v>
      </c>
      <c r="G204" s="55" t="s">
        <v>3109</v>
      </c>
      <c r="H204" s="55" t="s">
        <v>3109</v>
      </c>
      <c r="I204" s="55" t="s">
        <v>3109</v>
      </c>
      <c r="J204" s="55" t="s">
        <v>3109</v>
      </c>
      <c r="K204" s="55" t="s">
        <v>3109</v>
      </c>
      <c r="L204" s="55" t="s">
        <v>3109</v>
      </c>
      <c r="M204" s="55" t="s">
        <v>3109</v>
      </c>
      <c r="N204" s="55" t="s">
        <v>3109</v>
      </c>
      <c r="O204" s="55" t="s">
        <v>3109</v>
      </c>
      <c r="P204" s="55" t="s">
        <v>3109</v>
      </c>
      <c r="Q204" s="55" t="s">
        <v>3109</v>
      </c>
      <c r="R204" s="55" t="s">
        <v>3109</v>
      </c>
      <c r="S204" s="55" t="s">
        <v>3109</v>
      </c>
    </row>
    <row r="205" spans="1:19">
      <c r="A205" s="48">
        <v>3194</v>
      </c>
      <c r="B205" s="52">
        <v>0</v>
      </c>
      <c r="C205" s="49" t="s">
        <v>3126</v>
      </c>
      <c r="D205" s="49" t="s">
        <v>3107</v>
      </c>
      <c r="E205" s="49">
        <v>26</v>
      </c>
      <c r="F205" s="49">
        <v>8</v>
      </c>
      <c r="G205" s="49">
        <v>22</v>
      </c>
      <c r="H205" s="49">
        <v>34</v>
      </c>
      <c r="I205" s="49">
        <v>24</v>
      </c>
      <c r="J205" s="49">
        <v>26</v>
      </c>
      <c r="K205" s="49">
        <v>34</v>
      </c>
      <c r="L205" s="49">
        <v>34</v>
      </c>
      <c r="M205" s="49">
        <v>24</v>
      </c>
      <c r="N205" s="49">
        <v>31</v>
      </c>
      <c r="O205" s="49">
        <v>6</v>
      </c>
      <c r="P205" s="49">
        <v>34</v>
      </c>
      <c r="Q205" s="49">
        <v>18</v>
      </c>
      <c r="R205" s="49">
        <v>32</v>
      </c>
      <c r="S205" s="49">
        <v>29</v>
      </c>
    </row>
    <row r="206" spans="1:19">
      <c r="A206" s="54">
        <v>3195</v>
      </c>
      <c r="B206" s="52">
        <v>0</v>
      </c>
      <c r="C206" s="55" t="s">
        <v>3149</v>
      </c>
      <c r="D206" s="55" t="s">
        <v>3117</v>
      </c>
      <c r="E206" s="55" t="s">
        <v>3109</v>
      </c>
      <c r="F206" s="55" t="s">
        <v>3109</v>
      </c>
      <c r="G206" s="55" t="s">
        <v>3109</v>
      </c>
      <c r="H206" s="55" t="s">
        <v>3109</v>
      </c>
      <c r="I206" s="55" t="s">
        <v>3109</v>
      </c>
      <c r="J206" s="55" t="s">
        <v>3109</v>
      </c>
      <c r="K206" s="55" t="s">
        <v>3109</v>
      </c>
      <c r="L206" s="55" t="s">
        <v>3109</v>
      </c>
      <c r="M206" s="55" t="s">
        <v>3109</v>
      </c>
      <c r="N206" s="55" t="s">
        <v>3109</v>
      </c>
      <c r="O206" s="55" t="s">
        <v>3109</v>
      </c>
      <c r="P206" s="55" t="s">
        <v>3109</v>
      </c>
      <c r="Q206" s="55" t="s">
        <v>3109</v>
      </c>
      <c r="R206" s="55" t="s">
        <v>3109</v>
      </c>
      <c r="S206" s="55" t="s">
        <v>3109</v>
      </c>
    </row>
    <row r="207" spans="1:19">
      <c r="A207" s="56">
        <v>3196</v>
      </c>
      <c r="B207" s="52">
        <v>0</v>
      </c>
      <c r="C207" s="57" t="s">
        <v>3115</v>
      </c>
      <c r="D207" s="57" t="s">
        <v>3107</v>
      </c>
      <c r="E207" s="57">
        <v>25</v>
      </c>
      <c r="F207" s="57">
        <v>6</v>
      </c>
      <c r="G207" s="57">
        <v>25</v>
      </c>
      <c r="H207" s="57">
        <v>24</v>
      </c>
      <c r="I207" s="57">
        <v>50</v>
      </c>
      <c r="J207" s="57">
        <v>30</v>
      </c>
      <c r="K207" s="57">
        <v>36</v>
      </c>
      <c r="L207" s="57">
        <v>36</v>
      </c>
      <c r="M207" s="57">
        <v>27</v>
      </c>
      <c r="N207" s="57">
        <v>27</v>
      </c>
      <c r="O207" s="57">
        <v>11</v>
      </c>
      <c r="P207" s="57">
        <v>36</v>
      </c>
      <c r="Q207" s="57">
        <v>16</v>
      </c>
      <c r="R207" s="57">
        <v>19</v>
      </c>
      <c r="S207" s="57">
        <v>31</v>
      </c>
    </row>
    <row r="208" spans="1:19">
      <c r="A208" s="51">
        <v>3197</v>
      </c>
      <c r="B208" s="52">
        <v>0</v>
      </c>
      <c r="C208" s="53" t="s">
        <v>3115</v>
      </c>
      <c r="D208" s="53" t="s">
        <v>3107</v>
      </c>
      <c r="E208" s="53">
        <v>24</v>
      </c>
      <c r="F208" s="53">
        <v>6</v>
      </c>
      <c r="G208" s="53">
        <v>24</v>
      </c>
      <c r="H208" s="53">
        <v>36</v>
      </c>
      <c r="I208" s="53">
        <v>26</v>
      </c>
      <c r="J208" s="53">
        <v>16</v>
      </c>
      <c r="K208" s="53">
        <v>36</v>
      </c>
      <c r="L208" s="53">
        <v>26</v>
      </c>
      <c r="M208" s="53">
        <v>30</v>
      </c>
      <c r="N208" s="53">
        <v>31</v>
      </c>
      <c r="O208" s="53">
        <v>6</v>
      </c>
      <c r="P208" s="53">
        <v>35</v>
      </c>
      <c r="Q208" s="53">
        <v>23</v>
      </c>
      <c r="R208" s="53">
        <v>31</v>
      </c>
      <c r="S208" s="53">
        <v>28</v>
      </c>
    </row>
    <row r="209" spans="1:19">
      <c r="A209" s="58">
        <v>3198</v>
      </c>
      <c r="B209" s="52">
        <v>0</v>
      </c>
      <c r="C209" s="52" t="s">
        <v>3115</v>
      </c>
      <c r="D209" s="52" t="s">
        <v>3107</v>
      </c>
      <c r="E209" s="52">
        <v>24</v>
      </c>
      <c r="F209" s="52">
        <v>6</v>
      </c>
      <c r="G209" s="52">
        <v>24</v>
      </c>
      <c r="H209" s="52">
        <v>25</v>
      </c>
      <c r="I209" s="52">
        <v>24</v>
      </c>
      <c r="J209" s="52">
        <v>30</v>
      </c>
      <c r="K209" s="52">
        <v>33</v>
      </c>
      <c r="L209" s="52">
        <v>36</v>
      </c>
      <c r="M209" s="52">
        <v>28</v>
      </c>
      <c r="N209" s="52">
        <v>28</v>
      </c>
      <c r="O209" s="52">
        <v>10</v>
      </c>
      <c r="P209" s="52">
        <v>34</v>
      </c>
      <c r="Q209" s="52">
        <v>17</v>
      </c>
      <c r="R209" s="52">
        <v>21</v>
      </c>
      <c r="S209" s="52">
        <v>28</v>
      </c>
    </row>
    <row r="210" spans="1:19">
      <c r="A210" s="51">
        <v>3199</v>
      </c>
      <c r="B210" s="52">
        <v>0</v>
      </c>
      <c r="C210" s="53" t="s">
        <v>3115</v>
      </c>
      <c r="D210" s="53" t="s">
        <v>3107</v>
      </c>
      <c r="E210" s="53">
        <v>24</v>
      </c>
      <c r="F210" s="53">
        <v>6</v>
      </c>
      <c r="G210" s="53">
        <v>24</v>
      </c>
      <c r="H210" s="53">
        <v>24</v>
      </c>
      <c r="I210" s="53">
        <v>24</v>
      </c>
      <c r="J210" s="53">
        <v>32</v>
      </c>
      <c r="K210" s="53">
        <v>35</v>
      </c>
      <c r="L210" s="53">
        <v>38</v>
      </c>
      <c r="M210" s="53">
        <v>28</v>
      </c>
      <c r="N210" s="53">
        <v>27</v>
      </c>
      <c r="O210" s="53">
        <v>12</v>
      </c>
      <c r="P210" s="53">
        <v>35</v>
      </c>
      <c r="Q210" s="53">
        <v>14</v>
      </c>
      <c r="R210" s="53">
        <v>20</v>
      </c>
      <c r="S210" s="53">
        <v>31</v>
      </c>
    </row>
    <row r="211" spans="1:19">
      <c r="A211" s="51">
        <v>3200</v>
      </c>
      <c r="B211" s="52">
        <v>0</v>
      </c>
      <c r="C211" s="61" t="s">
        <v>3150</v>
      </c>
      <c r="D211" s="61" t="s">
        <v>3107</v>
      </c>
      <c r="E211" s="61" t="s">
        <v>3107</v>
      </c>
      <c r="F211" s="61" t="s">
        <v>3107</v>
      </c>
      <c r="G211" s="61" t="s">
        <v>3107</v>
      </c>
      <c r="H211" s="61" t="s">
        <v>3107</v>
      </c>
      <c r="I211" s="61" t="s">
        <v>3107</v>
      </c>
      <c r="J211" s="61" t="s">
        <v>3107</v>
      </c>
      <c r="K211" s="61" t="s">
        <v>3107</v>
      </c>
      <c r="L211" s="61" t="s">
        <v>3107</v>
      </c>
      <c r="M211" s="61" t="s">
        <v>3107</v>
      </c>
      <c r="N211" s="61" t="s">
        <v>3107</v>
      </c>
      <c r="O211" s="61" t="s">
        <v>3107</v>
      </c>
      <c r="P211" s="61" t="s">
        <v>3107</v>
      </c>
      <c r="Q211" s="61" t="s">
        <v>3107</v>
      </c>
      <c r="R211" s="61" t="s">
        <v>3107</v>
      </c>
      <c r="S211" s="61" t="s">
        <v>3107</v>
      </c>
    </row>
    <row r="212" spans="1:19">
      <c r="A212" s="54">
        <v>3201</v>
      </c>
      <c r="B212" s="52">
        <v>0</v>
      </c>
      <c r="C212" s="55" t="s">
        <v>3151</v>
      </c>
      <c r="D212" s="55" t="s">
        <v>3109</v>
      </c>
      <c r="E212" s="55">
        <v>27</v>
      </c>
      <c r="F212" s="55" t="s">
        <v>3107</v>
      </c>
      <c r="G212" s="55">
        <v>29</v>
      </c>
      <c r="H212" s="55">
        <v>32</v>
      </c>
      <c r="I212" s="55">
        <v>28</v>
      </c>
      <c r="J212" s="55" t="s">
        <v>3107</v>
      </c>
      <c r="K212" s="52" t="s">
        <v>3107</v>
      </c>
      <c r="L212" s="55">
        <v>29</v>
      </c>
      <c r="M212" s="55" t="s">
        <v>3107</v>
      </c>
      <c r="N212" s="55">
        <v>32</v>
      </c>
      <c r="O212" s="55" t="s">
        <v>3107</v>
      </c>
      <c r="P212" s="55">
        <v>23</v>
      </c>
      <c r="Q212" s="55" t="s">
        <v>3107</v>
      </c>
      <c r="R212" s="55" t="s">
        <v>3107</v>
      </c>
      <c r="S212" s="55">
        <v>26</v>
      </c>
    </row>
    <row r="213" spans="1:19">
      <c r="A213" s="48">
        <v>3202</v>
      </c>
      <c r="B213" s="52">
        <v>0</v>
      </c>
      <c r="C213" s="49" t="s">
        <v>3115</v>
      </c>
      <c r="D213" s="49" t="s">
        <v>3107</v>
      </c>
      <c r="E213" s="49">
        <v>25</v>
      </c>
      <c r="F213" s="49">
        <v>6</v>
      </c>
      <c r="G213" s="49">
        <v>19</v>
      </c>
      <c r="H213" s="49">
        <v>28</v>
      </c>
      <c r="I213" s="49">
        <v>25</v>
      </c>
      <c r="J213" s="49">
        <v>10</v>
      </c>
      <c r="K213" s="52">
        <v>29</v>
      </c>
      <c r="L213" s="49">
        <v>16</v>
      </c>
      <c r="M213" s="49">
        <v>28</v>
      </c>
      <c r="N213" s="49">
        <v>31</v>
      </c>
      <c r="O213" s="49">
        <v>6</v>
      </c>
      <c r="P213" s="49">
        <v>33</v>
      </c>
      <c r="Q213" s="49">
        <v>20</v>
      </c>
      <c r="R213" s="49">
        <v>29</v>
      </c>
      <c r="S213" s="49">
        <v>28</v>
      </c>
    </row>
    <row r="214" spans="1:19">
      <c r="A214" s="51">
        <v>3203</v>
      </c>
      <c r="B214" s="52">
        <v>0</v>
      </c>
      <c r="C214" s="53" t="s">
        <v>3123</v>
      </c>
      <c r="D214" s="53">
        <v>9</v>
      </c>
      <c r="E214" s="53">
        <v>34</v>
      </c>
      <c r="F214" s="53" t="s">
        <v>3107</v>
      </c>
      <c r="G214" s="53">
        <v>24</v>
      </c>
      <c r="H214" s="53">
        <v>30</v>
      </c>
      <c r="I214" s="53">
        <v>32</v>
      </c>
      <c r="J214" s="53" t="s">
        <v>3107</v>
      </c>
      <c r="K214" s="67" t="s">
        <v>3107</v>
      </c>
      <c r="L214" s="53">
        <v>24</v>
      </c>
      <c r="M214" s="53" t="s">
        <v>3107</v>
      </c>
      <c r="N214" s="53">
        <v>36</v>
      </c>
      <c r="O214" s="53" t="s">
        <v>3107</v>
      </c>
      <c r="P214" s="53">
        <v>32</v>
      </c>
      <c r="Q214" s="53" t="s">
        <v>3107</v>
      </c>
      <c r="R214" s="53" t="s">
        <v>3107</v>
      </c>
      <c r="S214" s="53">
        <v>27</v>
      </c>
    </row>
    <row r="215" spans="1:19">
      <c r="A215" s="58">
        <v>3204</v>
      </c>
      <c r="B215" s="52">
        <v>0</v>
      </c>
      <c r="C215" s="52" t="s">
        <v>3137</v>
      </c>
      <c r="D215" s="52" t="s">
        <v>3107</v>
      </c>
      <c r="E215" s="52">
        <v>22</v>
      </c>
      <c r="F215" s="52">
        <v>6</v>
      </c>
      <c r="G215" s="52">
        <v>24</v>
      </c>
      <c r="H215" s="52">
        <v>32</v>
      </c>
      <c r="I215" s="52">
        <v>21</v>
      </c>
      <c r="J215" s="52">
        <v>29</v>
      </c>
      <c r="K215" s="67">
        <v>36</v>
      </c>
      <c r="L215" s="52">
        <v>30</v>
      </c>
      <c r="M215" s="52">
        <v>20</v>
      </c>
      <c r="N215" s="52">
        <v>26</v>
      </c>
      <c r="O215" s="52">
        <v>11</v>
      </c>
      <c r="P215" s="52">
        <v>24</v>
      </c>
      <c r="Q215" s="52">
        <v>19</v>
      </c>
      <c r="R215" s="52">
        <v>24</v>
      </c>
      <c r="S215" s="52">
        <v>27</v>
      </c>
    </row>
    <row r="216" spans="1:19">
      <c r="A216" s="51">
        <v>3205</v>
      </c>
      <c r="B216" s="52">
        <v>0</v>
      </c>
      <c r="C216" s="53" t="s">
        <v>3134</v>
      </c>
      <c r="D216" s="53" t="s">
        <v>3107</v>
      </c>
      <c r="E216" s="53">
        <v>26</v>
      </c>
      <c r="F216" s="53">
        <v>6</v>
      </c>
      <c r="G216" s="53">
        <v>6</v>
      </c>
      <c r="H216" s="53">
        <v>35</v>
      </c>
      <c r="I216" s="53">
        <v>25</v>
      </c>
      <c r="J216" s="53">
        <v>6</v>
      </c>
      <c r="K216" s="53">
        <v>27</v>
      </c>
      <c r="L216" s="53">
        <v>25</v>
      </c>
      <c r="M216" s="53">
        <v>32</v>
      </c>
      <c r="N216" s="53">
        <v>29</v>
      </c>
      <c r="O216" s="53">
        <v>6</v>
      </c>
      <c r="P216" s="53">
        <v>34</v>
      </c>
      <c r="Q216" s="53">
        <v>6</v>
      </c>
      <c r="R216" s="53">
        <v>33</v>
      </c>
      <c r="S216" s="53">
        <v>22</v>
      </c>
    </row>
    <row r="217" spans="1:19">
      <c r="A217" s="51">
        <v>3206</v>
      </c>
      <c r="B217" s="52">
        <v>0</v>
      </c>
      <c r="C217" s="61" t="s">
        <v>3131</v>
      </c>
      <c r="D217" s="61" t="s">
        <v>3107</v>
      </c>
      <c r="E217" s="61" t="s">
        <v>3107</v>
      </c>
      <c r="F217" s="61" t="s">
        <v>3107</v>
      </c>
      <c r="G217" s="61" t="s">
        <v>3107</v>
      </c>
      <c r="H217" s="61" t="s">
        <v>3107</v>
      </c>
      <c r="I217" s="61" t="s">
        <v>3107</v>
      </c>
      <c r="J217" s="61" t="s">
        <v>3107</v>
      </c>
      <c r="K217" s="61" t="s">
        <v>3107</v>
      </c>
      <c r="L217" s="61" t="s">
        <v>3107</v>
      </c>
      <c r="M217" s="61" t="s">
        <v>3107</v>
      </c>
      <c r="N217" s="61" t="s">
        <v>3107</v>
      </c>
      <c r="O217" s="61" t="s">
        <v>3107</v>
      </c>
      <c r="P217" s="61" t="s">
        <v>3107</v>
      </c>
      <c r="Q217" s="61" t="s">
        <v>3107</v>
      </c>
      <c r="R217" s="61" t="s">
        <v>3107</v>
      </c>
      <c r="S217" s="61" t="s">
        <v>3107</v>
      </c>
    </row>
    <row r="218" spans="1:19">
      <c r="A218" s="51">
        <v>3207</v>
      </c>
      <c r="B218" s="52">
        <v>0</v>
      </c>
      <c r="C218" s="53" t="s">
        <v>3152</v>
      </c>
      <c r="D218" s="53" t="s">
        <v>3107</v>
      </c>
      <c r="E218" s="53">
        <v>26</v>
      </c>
      <c r="F218" s="53">
        <v>6</v>
      </c>
      <c r="G218" s="53">
        <v>32</v>
      </c>
      <c r="H218" s="53">
        <v>40</v>
      </c>
      <c r="I218" s="53">
        <v>23</v>
      </c>
      <c r="J218" s="53">
        <v>31</v>
      </c>
      <c r="K218" s="53">
        <v>34</v>
      </c>
      <c r="L218" s="53">
        <v>33</v>
      </c>
      <c r="M218" s="53">
        <v>20</v>
      </c>
      <c r="N218" s="53">
        <v>29</v>
      </c>
      <c r="O218" s="53">
        <v>6</v>
      </c>
      <c r="P218" s="53">
        <v>35</v>
      </c>
      <c r="Q218" s="53">
        <v>20</v>
      </c>
      <c r="R218" s="53">
        <v>29</v>
      </c>
      <c r="S218" s="53">
        <v>31</v>
      </c>
    </row>
    <row r="219" spans="1:19">
      <c r="A219" s="54">
        <v>3208</v>
      </c>
      <c r="B219" s="52">
        <v>0</v>
      </c>
      <c r="C219" s="59" t="s">
        <v>3118</v>
      </c>
      <c r="D219" s="59" t="s">
        <v>3107</v>
      </c>
      <c r="E219" s="59" t="s">
        <v>3107</v>
      </c>
      <c r="F219" s="59" t="s">
        <v>3107</v>
      </c>
      <c r="G219" s="59" t="s">
        <v>3107</v>
      </c>
      <c r="H219" s="59" t="s">
        <v>3107</v>
      </c>
      <c r="I219" s="59" t="s">
        <v>3107</v>
      </c>
      <c r="J219" s="59" t="s">
        <v>3107</v>
      </c>
      <c r="K219" s="59" t="s">
        <v>3107</v>
      </c>
      <c r="L219" s="59" t="s">
        <v>3107</v>
      </c>
      <c r="M219" s="59" t="s">
        <v>3107</v>
      </c>
      <c r="N219" s="59" t="s">
        <v>3107</v>
      </c>
      <c r="O219" s="59" t="s">
        <v>3107</v>
      </c>
      <c r="P219" s="59" t="s">
        <v>3107</v>
      </c>
      <c r="Q219" s="59" t="s">
        <v>3107</v>
      </c>
      <c r="R219" s="59" t="s">
        <v>3107</v>
      </c>
      <c r="S219" s="59" t="s">
        <v>3107</v>
      </c>
    </row>
    <row r="220" spans="1:19">
      <c r="A220" s="56">
        <v>3209</v>
      </c>
      <c r="B220" s="52">
        <v>0</v>
      </c>
      <c r="C220" s="57" t="s">
        <v>3123</v>
      </c>
      <c r="D220" s="57">
        <v>31</v>
      </c>
      <c r="E220" s="57">
        <v>32</v>
      </c>
      <c r="F220" s="57" t="s">
        <v>3107</v>
      </c>
      <c r="G220" s="57">
        <v>35</v>
      </c>
      <c r="H220" s="57">
        <v>34</v>
      </c>
      <c r="I220" s="57">
        <v>28</v>
      </c>
      <c r="J220" s="57" t="s">
        <v>3107</v>
      </c>
      <c r="K220" s="67" t="s">
        <v>3107</v>
      </c>
      <c r="L220" s="57">
        <v>37</v>
      </c>
      <c r="M220" s="57" t="s">
        <v>3107</v>
      </c>
      <c r="N220" s="57">
        <v>31</v>
      </c>
      <c r="O220" s="57" t="s">
        <v>3107</v>
      </c>
      <c r="P220" s="57">
        <v>31</v>
      </c>
      <c r="Q220" s="57" t="s">
        <v>3107</v>
      </c>
      <c r="R220" s="57" t="s">
        <v>3107</v>
      </c>
      <c r="S220" s="57">
        <v>37</v>
      </c>
    </row>
    <row r="221" spans="1:19">
      <c r="A221" s="58">
        <v>3210</v>
      </c>
      <c r="B221" s="52">
        <v>0</v>
      </c>
      <c r="C221" s="52" t="s">
        <v>3123</v>
      </c>
      <c r="D221" s="52">
        <v>27</v>
      </c>
      <c r="E221" s="52">
        <v>28</v>
      </c>
      <c r="F221" s="52" t="s">
        <v>3107</v>
      </c>
      <c r="G221" s="52">
        <v>24</v>
      </c>
      <c r="H221" s="52">
        <v>34</v>
      </c>
      <c r="I221" s="52">
        <v>22</v>
      </c>
      <c r="J221" s="52" t="s">
        <v>3107</v>
      </c>
      <c r="K221" s="67" t="s">
        <v>3107</v>
      </c>
      <c r="L221" s="52">
        <v>30</v>
      </c>
      <c r="M221" s="52" t="s">
        <v>3107</v>
      </c>
      <c r="N221" s="52">
        <v>31</v>
      </c>
      <c r="O221" s="52" t="s">
        <v>3107</v>
      </c>
      <c r="P221" s="52">
        <v>34</v>
      </c>
      <c r="Q221" s="52" t="s">
        <v>3107</v>
      </c>
      <c r="R221" s="52" t="s">
        <v>3107</v>
      </c>
      <c r="S221" s="52">
        <v>29</v>
      </c>
    </row>
    <row r="222" spans="1:19">
      <c r="A222" s="51">
        <v>3211</v>
      </c>
      <c r="B222" s="52">
        <v>0</v>
      </c>
      <c r="C222" s="53" t="s">
        <v>3111</v>
      </c>
      <c r="D222" s="53" t="s">
        <v>3107</v>
      </c>
      <c r="E222" s="53">
        <v>20</v>
      </c>
      <c r="F222" s="53">
        <v>6</v>
      </c>
      <c r="G222" s="53">
        <v>16</v>
      </c>
      <c r="H222" s="53">
        <v>28</v>
      </c>
      <c r="I222" s="53">
        <v>6</v>
      </c>
      <c r="J222" s="53">
        <v>25</v>
      </c>
      <c r="K222" s="53">
        <v>35</v>
      </c>
      <c r="L222" s="53">
        <v>30</v>
      </c>
      <c r="M222" s="53">
        <v>24</v>
      </c>
      <c r="N222" s="53">
        <v>30</v>
      </c>
      <c r="O222" s="53">
        <v>6</v>
      </c>
      <c r="P222" s="53">
        <v>34</v>
      </c>
      <c r="Q222" s="53">
        <v>14</v>
      </c>
      <c r="R222" s="53">
        <v>29</v>
      </c>
      <c r="S222" s="53">
        <v>29</v>
      </c>
    </row>
    <row r="223" spans="1:19">
      <c r="A223" s="58">
        <v>3212</v>
      </c>
      <c r="B223" s="52">
        <v>0</v>
      </c>
      <c r="C223" s="52" t="s">
        <v>3115</v>
      </c>
      <c r="D223" s="52" t="s">
        <v>3107</v>
      </c>
      <c r="E223" s="52">
        <v>27</v>
      </c>
      <c r="F223" s="52">
        <v>6</v>
      </c>
      <c r="G223" s="52">
        <v>25</v>
      </c>
      <c r="H223" s="52">
        <v>36</v>
      </c>
      <c r="I223" s="52">
        <v>26</v>
      </c>
      <c r="J223" s="52">
        <v>19</v>
      </c>
      <c r="K223" s="52">
        <v>36</v>
      </c>
      <c r="L223" s="52">
        <v>29</v>
      </c>
      <c r="M223" s="52">
        <v>34</v>
      </c>
      <c r="N223" s="52">
        <v>34</v>
      </c>
      <c r="O223" s="52">
        <v>8</v>
      </c>
      <c r="P223" s="52">
        <v>39</v>
      </c>
      <c r="Q223" s="52">
        <v>26</v>
      </c>
      <c r="R223" s="52">
        <v>32</v>
      </c>
      <c r="S223" s="52">
        <v>32</v>
      </c>
    </row>
    <row r="224" spans="1:19">
      <c r="A224" s="54">
        <v>3213</v>
      </c>
      <c r="B224" s="52">
        <v>0</v>
      </c>
      <c r="C224" s="55" t="s">
        <v>3115</v>
      </c>
      <c r="D224" s="55" t="s">
        <v>3107</v>
      </c>
      <c r="E224" s="55">
        <v>21</v>
      </c>
      <c r="F224" s="55">
        <v>6</v>
      </c>
      <c r="G224" s="55">
        <v>21</v>
      </c>
      <c r="H224" s="55">
        <v>6</v>
      </c>
      <c r="I224" s="55">
        <v>27</v>
      </c>
      <c r="J224" s="55">
        <v>10</v>
      </c>
      <c r="K224" s="55">
        <v>30</v>
      </c>
      <c r="L224" s="55">
        <v>17</v>
      </c>
      <c r="M224" s="55">
        <v>32</v>
      </c>
      <c r="N224" s="55">
        <v>32</v>
      </c>
      <c r="O224" s="55">
        <v>6</v>
      </c>
      <c r="P224" s="55">
        <v>36</v>
      </c>
      <c r="Q224" s="55">
        <v>11</v>
      </c>
      <c r="R224" s="55">
        <v>6</v>
      </c>
      <c r="S224" s="55">
        <v>30</v>
      </c>
    </row>
    <row r="225" spans="1:19">
      <c r="A225" s="56">
        <v>3214</v>
      </c>
      <c r="B225" s="52">
        <v>0</v>
      </c>
      <c r="C225" s="57" t="s">
        <v>3115</v>
      </c>
      <c r="D225" s="57" t="s">
        <v>3107</v>
      </c>
      <c r="E225" s="57">
        <v>28</v>
      </c>
      <c r="F225" s="57">
        <v>6</v>
      </c>
      <c r="G225" s="57">
        <v>26</v>
      </c>
      <c r="H225" s="57">
        <v>36</v>
      </c>
      <c r="I225" s="57">
        <v>25</v>
      </c>
      <c r="J225" s="57">
        <v>18</v>
      </c>
      <c r="K225" s="57">
        <v>34</v>
      </c>
      <c r="L225" s="57">
        <v>25</v>
      </c>
      <c r="M225" s="57">
        <v>32</v>
      </c>
      <c r="N225" s="57">
        <v>32</v>
      </c>
      <c r="O225" s="57">
        <v>9</v>
      </c>
      <c r="P225" s="57">
        <v>36</v>
      </c>
      <c r="Q225" s="57">
        <v>24</v>
      </c>
      <c r="R225" s="57">
        <v>30</v>
      </c>
      <c r="S225" s="57">
        <v>24</v>
      </c>
    </row>
    <row r="226" spans="1:19">
      <c r="A226" s="58">
        <v>3215</v>
      </c>
      <c r="B226" s="52">
        <v>0</v>
      </c>
      <c r="C226" s="52" t="s">
        <v>3115</v>
      </c>
      <c r="D226" s="52" t="s">
        <v>3107</v>
      </c>
      <c r="E226" s="52">
        <v>25</v>
      </c>
      <c r="F226" s="52">
        <v>6</v>
      </c>
      <c r="G226" s="52">
        <v>23</v>
      </c>
      <c r="H226" s="52">
        <v>37</v>
      </c>
      <c r="I226" s="52">
        <v>24</v>
      </c>
      <c r="J226" s="52">
        <v>17</v>
      </c>
      <c r="K226" s="52">
        <v>36</v>
      </c>
      <c r="L226" s="52">
        <v>28</v>
      </c>
      <c r="M226" s="52">
        <v>31</v>
      </c>
      <c r="N226" s="52">
        <v>32</v>
      </c>
      <c r="O226" s="52">
        <v>8</v>
      </c>
      <c r="P226" s="52">
        <v>38</v>
      </c>
      <c r="Q226" s="52">
        <v>23</v>
      </c>
      <c r="R226" s="52">
        <v>31</v>
      </c>
      <c r="S226" s="52">
        <v>30</v>
      </c>
    </row>
    <row r="227" spans="1:19">
      <c r="A227" s="51">
        <v>3216</v>
      </c>
      <c r="B227" s="52">
        <v>0</v>
      </c>
      <c r="C227" s="61" t="s">
        <v>3153</v>
      </c>
      <c r="D227" s="61" t="s">
        <v>3117</v>
      </c>
      <c r="E227" s="61" t="s">
        <v>3109</v>
      </c>
      <c r="F227" s="61" t="s">
        <v>3109</v>
      </c>
      <c r="G227" s="61" t="s">
        <v>3109</v>
      </c>
      <c r="H227" s="61" t="s">
        <v>3107</v>
      </c>
      <c r="I227" s="61" t="s">
        <v>3109</v>
      </c>
      <c r="J227" s="61" t="s">
        <v>3109</v>
      </c>
      <c r="K227" s="61" t="s">
        <v>3109</v>
      </c>
      <c r="L227" s="61" t="s">
        <v>3109</v>
      </c>
      <c r="M227" s="61" t="s">
        <v>3109</v>
      </c>
      <c r="N227" s="61" t="s">
        <v>3109</v>
      </c>
      <c r="O227" s="61" t="s">
        <v>3109</v>
      </c>
      <c r="P227" s="61" t="s">
        <v>3109</v>
      </c>
      <c r="Q227" s="61" t="s">
        <v>3109</v>
      </c>
      <c r="R227" s="61" t="s">
        <v>3109</v>
      </c>
      <c r="S227" s="61" t="s">
        <v>3109</v>
      </c>
    </row>
    <row r="228" spans="1:19">
      <c r="A228" s="54">
        <v>3217</v>
      </c>
      <c r="B228" s="52">
        <v>0</v>
      </c>
      <c r="C228" s="59" t="s">
        <v>3118</v>
      </c>
      <c r="D228" s="59" t="s">
        <v>3107</v>
      </c>
      <c r="E228" s="59" t="s">
        <v>3107</v>
      </c>
      <c r="F228" s="59" t="s">
        <v>3107</v>
      </c>
      <c r="G228" s="59" t="s">
        <v>3107</v>
      </c>
      <c r="H228" s="59" t="s">
        <v>3107</v>
      </c>
      <c r="I228" s="59" t="s">
        <v>3107</v>
      </c>
      <c r="J228" s="59" t="s">
        <v>3107</v>
      </c>
      <c r="K228" s="59" t="s">
        <v>3107</v>
      </c>
      <c r="L228" s="59" t="s">
        <v>3107</v>
      </c>
      <c r="M228" s="59" t="s">
        <v>3107</v>
      </c>
      <c r="N228" s="59" t="s">
        <v>3107</v>
      </c>
      <c r="O228" s="59" t="s">
        <v>3107</v>
      </c>
      <c r="P228" s="59" t="s">
        <v>3107</v>
      </c>
      <c r="Q228" s="59" t="s">
        <v>3107</v>
      </c>
      <c r="R228" s="59" t="s">
        <v>3107</v>
      </c>
      <c r="S228" s="59" t="s">
        <v>3107</v>
      </c>
    </row>
    <row r="229" spans="1:19">
      <c r="A229" s="56">
        <v>3218</v>
      </c>
      <c r="B229" s="52">
        <v>0</v>
      </c>
      <c r="C229" s="57" t="s">
        <v>3115</v>
      </c>
      <c r="D229" s="57" t="s">
        <v>3107</v>
      </c>
      <c r="E229" s="57">
        <v>27</v>
      </c>
      <c r="F229" s="57">
        <v>6</v>
      </c>
      <c r="G229" s="57">
        <v>24</v>
      </c>
      <c r="H229" s="57">
        <v>29</v>
      </c>
      <c r="I229" s="57">
        <v>28</v>
      </c>
      <c r="J229" s="57">
        <v>39</v>
      </c>
      <c r="K229" s="57">
        <v>40</v>
      </c>
      <c r="L229" s="57">
        <v>40</v>
      </c>
      <c r="M229" s="57">
        <v>30</v>
      </c>
      <c r="N229" s="57">
        <v>38</v>
      </c>
      <c r="O229" s="57">
        <v>19</v>
      </c>
      <c r="P229" s="57">
        <v>39</v>
      </c>
      <c r="Q229" s="57">
        <v>18</v>
      </c>
      <c r="R229" s="57">
        <v>6</v>
      </c>
      <c r="S229" s="57">
        <v>34</v>
      </c>
    </row>
    <row r="230" spans="1:19">
      <c r="A230" s="51">
        <v>3219</v>
      </c>
      <c r="B230" s="52">
        <v>0</v>
      </c>
      <c r="C230" s="53" t="s">
        <v>3115</v>
      </c>
      <c r="D230" s="53" t="s">
        <v>3107</v>
      </c>
      <c r="E230" s="53">
        <v>25</v>
      </c>
      <c r="F230" s="53">
        <v>6</v>
      </c>
      <c r="G230" s="53">
        <v>25</v>
      </c>
      <c r="H230" s="53">
        <v>29</v>
      </c>
      <c r="I230" s="53">
        <v>25</v>
      </c>
      <c r="J230" s="53">
        <v>32</v>
      </c>
      <c r="K230" s="53">
        <v>34</v>
      </c>
      <c r="L230" s="53">
        <v>34</v>
      </c>
      <c r="M230" s="53">
        <v>30</v>
      </c>
      <c r="N230" s="53">
        <v>27</v>
      </c>
      <c r="O230" s="53">
        <v>13</v>
      </c>
      <c r="P230" s="53">
        <v>34</v>
      </c>
      <c r="Q230" s="53">
        <v>15</v>
      </c>
      <c r="R230" s="53">
        <v>6</v>
      </c>
      <c r="S230" s="53">
        <v>26</v>
      </c>
    </row>
    <row r="231" spans="1:19">
      <c r="A231" s="58">
        <v>3220</v>
      </c>
      <c r="B231" s="52">
        <v>0</v>
      </c>
      <c r="C231" s="52" t="s">
        <v>3115</v>
      </c>
      <c r="D231" s="52" t="s">
        <v>3107</v>
      </c>
      <c r="E231" s="52">
        <v>26</v>
      </c>
      <c r="F231" s="52">
        <v>6</v>
      </c>
      <c r="G231" s="52">
        <v>21</v>
      </c>
      <c r="H231" s="52">
        <v>29</v>
      </c>
      <c r="I231" s="52">
        <v>24</v>
      </c>
      <c r="J231" s="52">
        <v>29</v>
      </c>
      <c r="K231" s="52">
        <v>38</v>
      </c>
      <c r="L231" s="52">
        <v>38</v>
      </c>
      <c r="M231" s="52">
        <v>29</v>
      </c>
      <c r="N231" s="52">
        <v>30</v>
      </c>
      <c r="O231" s="52">
        <v>11</v>
      </c>
      <c r="P231" s="52">
        <v>36</v>
      </c>
      <c r="Q231" s="52">
        <v>18</v>
      </c>
      <c r="R231" s="52">
        <v>6</v>
      </c>
      <c r="S231" s="52">
        <v>32</v>
      </c>
    </row>
    <row r="232" spans="1:19">
      <c r="A232" s="51">
        <v>3221</v>
      </c>
      <c r="B232" s="52">
        <v>0</v>
      </c>
      <c r="C232" s="53" t="s">
        <v>3137</v>
      </c>
      <c r="D232" s="53" t="s">
        <v>3107</v>
      </c>
      <c r="E232" s="53">
        <v>24</v>
      </c>
      <c r="F232" s="53">
        <v>6</v>
      </c>
      <c r="G232" s="53">
        <v>28</v>
      </c>
      <c r="H232" s="53">
        <v>34</v>
      </c>
      <c r="I232" s="53">
        <v>22</v>
      </c>
      <c r="J232" s="53">
        <v>32</v>
      </c>
      <c r="K232" s="53">
        <v>33</v>
      </c>
      <c r="L232" s="53">
        <v>38</v>
      </c>
      <c r="M232" s="53">
        <v>30</v>
      </c>
      <c r="N232" s="53">
        <v>26</v>
      </c>
      <c r="O232" s="53">
        <v>6</v>
      </c>
      <c r="P232" s="53">
        <v>32</v>
      </c>
      <c r="Q232" s="53">
        <v>17</v>
      </c>
      <c r="R232" s="53">
        <v>6</v>
      </c>
      <c r="S232" s="53">
        <v>30</v>
      </c>
    </row>
    <row r="233" spans="1:19">
      <c r="A233" s="54">
        <v>3222</v>
      </c>
      <c r="B233" s="52">
        <v>0</v>
      </c>
      <c r="C233" s="55" t="s">
        <v>3115</v>
      </c>
      <c r="D233" s="55" t="s">
        <v>3107</v>
      </c>
      <c r="E233" s="55">
        <v>24</v>
      </c>
      <c r="F233" s="55">
        <v>22</v>
      </c>
      <c r="G233" s="55">
        <v>28</v>
      </c>
      <c r="H233" s="55">
        <v>29</v>
      </c>
      <c r="I233" s="55">
        <v>22</v>
      </c>
      <c r="J233" s="55">
        <v>31</v>
      </c>
      <c r="K233" s="55">
        <v>34</v>
      </c>
      <c r="L233" s="55">
        <v>32</v>
      </c>
      <c r="M233" s="55">
        <v>29</v>
      </c>
      <c r="N233" s="55">
        <v>31</v>
      </c>
      <c r="O233" s="55">
        <v>28</v>
      </c>
      <c r="P233" s="55">
        <v>33</v>
      </c>
      <c r="Q233" s="55">
        <v>22</v>
      </c>
      <c r="R233" s="55">
        <v>31</v>
      </c>
      <c r="S233" s="55">
        <v>28</v>
      </c>
    </row>
    <row r="234" spans="1:19">
      <c r="A234" s="56">
        <v>3223</v>
      </c>
      <c r="B234" s="52">
        <v>0</v>
      </c>
      <c r="C234" s="57" t="s">
        <v>3145</v>
      </c>
      <c r="D234" s="57" t="s">
        <v>3107</v>
      </c>
      <c r="E234" s="57" t="s">
        <v>3107</v>
      </c>
      <c r="F234" s="57" t="s">
        <v>3107</v>
      </c>
      <c r="G234" s="57">
        <v>6</v>
      </c>
      <c r="H234" s="57" t="s">
        <v>3107</v>
      </c>
      <c r="I234" s="57" t="s">
        <v>3107</v>
      </c>
      <c r="J234" s="57" t="s">
        <v>3107</v>
      </c>
      <c r="K234" s="57" t="s">
        <v>3107</v>
      </c>
      <c r="L234" s="57" t="s">
        <v>3107</v>
      </c>
      <c r="M234" s="57" t="s">
        <v>3107</v>
      </c>
      <c r="N234" s="57" t="s">
        <v>3107</v>
      </c>
      <c r="O234" s="57" t="s">
        <v>3107</v>
      </c>
      <c r="P234" s="57" t="s">
        <v>3107</v>
      </c>
      <c r="Q234" s="57" t="s">
        <v>3107</v>
      </c>
      <c r="R234" s="57">
        <v>34</v>
      </c>
      <c r="S234" s="57" t="s">
        <v>3107</v>
      </c>
    </row>
    <row r="235" spans="1:19">
      <c r="A235" s="51">
        <v>3224</v>
      </c>
      <c r="B235" s="52">
        <v>0</v>
      </c>
      <c r="C235" s="61" t="s">
        <v>3125</v>
      </c>
      <c r="D235" s="61" t="s">
        <v>3107</v>
      </c>
      <c r="E235" s="61" t="s">
        <v>3107</v>
      </c>
      <c r="F235" s="61" t="s">
        <v>3107</v>
      </c>
      <c r="G235" s="61" t="s">
        <v>3107</v>
      </c>
      <c r="H235" s="61" t="s">
        <v>3107</v>
      </c>
      <c r="I235" s="61" t="s">
        <v>3107</v>
      </c>
      <c r="J235" s="61" t="s">
        <v>3107</v>
      </c>
      <c r="K235" s="61" t="s">
        <v>3107</v>
      </c>
      <c r="L235" s="61" t="s">
        <v>3107</v>
      </c>
      <c r="M235" s="61" t="s">
        <v>3107</v>
      </c>
      <c r="N235" s="61" t="s">
        <v>3107</v>
      </c>
      <c r="O235" s="61" t="s">
        <v>3107</v>
      </c>
      <c r="P235" s="61" t="s">
        <v>3107</v>
      </c>
      <c r="Q235" s="61" t="s">
        <v>3107</v>
      </c>
      <c r="R235" s="61" t="s">
        <v>3107</v>
      </c>
      <c r="S235" s="61" t="s">
        <v>3107</v>
      </c>
    </row>
    <row r="236" spans="1:19">
      <c r="A236" s="58">
        <v>3225</v>
      </c>
      <c r="B236" s="52">
        <v>0</v>
      </c>
      <c r="C236" s="52" t="s">
        <v>3145</v>
      </c>
      <c r="D236" s="52" t="s">
        <v>3107</v>
      </c>
      <c r="E236" s="52" t="s">
        <v>3107</v>
      </c>
      <c r="F236" s="52" t="s">
        <v>3107</v>
      </c>
      <c r="G236" s="52">
        <v>6</v>
      </c>
      <c r="H236" s="52" t="s">
        <v>3107</v>
      </c>
      <c r="I236" s="52" t="s">
        <v>3107</v>
      </c>
      <c r="J236" s="52" t="s">
        <v>3107</v>
      </c>
      <c r="K236" s="52" t="s">
        <v>3107</v>
      </c>
      <c r="L236" s="52" t="s">
        <v>3107</v>
      </c>
      <c r="M236" s="52" t="s">
        <v>3107</v>
      </c>
      <c r="N236" s="52" t="s">
        <v>3107</v>
      </c>
      <c r="O236" s="52" t="s">
        <v>3107</v>
      </c>
      <c r="P236" s="52" t="s">
        <v>3107</v>
      </c>
      <c r="Q236" s="52" t="s">
        <v>3107</v>
      </c>
      <c r="R236" s="52">
        <v>30</v>
      </c>
      <c r="S236" s="52" t="s">
        <v>3107</v>
      </c>
    </row>
    <row r="237" spans="1:19">
      <c r="A237" s="54">
        <v>3226</v>
      </c>
      <c r="B237" s="52">
        <v>0</v>
      </c>
      <c r="C237" s="55" t="s">
        <v>3115</v>
      </c>
      <c r="D237" s="55" t="s">
        <v>3107</v>
      </c>
      <c r="E237" s="55">
        <v>22</v>
      </c>
      <c r="F237" s="55">
        <v>6</v>
      </c>
      <c r="G237" s="55">
        <v>31</v>
      </c>
      <c r="H237" s="55">
        <v>11</v>
      </c>
      <c r="I237" s="55">
        <v>24</v>
      </c>
      <c r="J237" s="55">
        <v>34</v>
      </c>
      <c r="K237" s="55">
        <v>32</v>
      </c>
      <c r="L237" s="55">
        <v>35</v>
      </c>
      <c r="M237" s="55">
        <v>30</v>
      </c>
      <c r="N237" s="55">
        <v>31</v>
      </c>
      <c r="O237" s="55">
        <v>27</v>
      </c>
      <c r="P237" s="55">
        <v>32</v>
      </c>
      <c r="Q237" s="55">
        <v>22</v>
      </c>
      <c r="R237" s="55">
        <v>6</v>
      </c>
      <c r="S237" s="55">
        <v>31</v>
      </c>
    </row>
    <row r="238" spans="1:19">
      <c r="A238" s="56">
        <v>3227</v>
      </c>
      <c r="B238" s="52">
        <v>0</v>
      </c>
      <c r="C238" s="57" t="s">
        <v>3112</v>
      </c>
      <c r="D238" s="57" t="s">
        <v>3107</v>
      </c>
      <c r="E238" s="57">
        <v>22</v>
      </c>
      <c r="F238" s="57">
        <v>22</v>
      </c>
      <c r="G238" s="57">
        <v>29</v>
      </c>
      <c r="H238" s="57">
        <v>8</v>
      </c>
      <c r="I238" s="57">
        <v>22</v>
      </c>
      <c r="J238" s="57">
        <v>32</v>
      </c>
      <c r="K238" s="57">
        <v>34</v>
      </c>
      <c r="L238" s="57">
        <v>35</v>
      </c>
      <c r="M238" s="57">
        <v>29</v>
      </c>
      <c r="N238" s="57">
        <v>29</v>
      </c>
      <c r="O238" s="57">
        <v>27</v>
      </c>
      <c r="P238" s="57">
        <v>33</v>
      </c>
      <c r="Q238" s="57">
        <v>24</v>
      </c>
      <c r="R238" s="57">
        <v>28</v>
      </c>
      <c r="S238" s="57">
        <v>28</v>
      </c>
    </row>
    <row r="239" spans="1:19">
      <c r="A239" s="51">
        <v>3228</v>
      </c>
      <c r="B239" s="52">
        <v>0</v>
      </c>
      <c r="C239" s="53" t="s">
        <v>3112</v>
      </c>
      <c r="D239" s="53" t="s">
        <v>3107</v>
      </c>
      <c r="E239" s="53">
        <v>24</v>
      </c>
      <c r="F239" s="53">
        <v>22</v>
      </c>
      <c r="G239" s="53">
        <v>36</v>
      </c>
      <c r="H239" s="53">
        <v>6</v>
      </c>
      <c r="I239" s="53">
        <v>26</v>
      </c>
      <c r="J239" s="53">
        <v>29</v>
      </c>
      <c r="K239" s="53">
        <v>38</v>
      </c>
      <c r="L239" s="53">
        <v>38</v>
      </c>
      <c r="M239" s="53">
        <v>30</v>
      </c>
      <c r="N239" s="53">
        <v>32</v>
      </c>
      <c r="O239" s="53">
        <v>28</v>
      </c>
      <c r="P239" s="53">
        <v>34</v>
      </c>
      <c r="Q239" s="53">
        <v>24</v>
      </c>
      <c r="R239" s="53">
        <v>22</v>
      </c>
      <c r="S239" s="53">
        <v>33</v>
      </c>
    </row>
    <row r="240" spans="1:19">
      <c r="A240" s="54">
        <v>3229</v>
      </c>
      <c r="B240" s="52">
        <v>0</v>
      </c>
      <c r="C240" s="55" t="s">
        <v>3115</v>
      </c>
      <c r="D240" s="55" t="s">
        <v>3107</v>
      </c>
      <c r="E240" s="55">
        <v>23</v>
      </c>
      <c r="F240" s="55">
        <v>22</v>
      </c>
      <c r="G240" s="55">
        <v>30</v>
      </c>
      <c r="H240" s="55">
        <v>8</v>
      </c>
      <c r="I240" s="55">
        <v>21</v>
      </c>
      <c r="J240" s="55">
        <v>32</v>
      </c>
      <c r="K240" s="55">
        <v>35</v>
      </c>
      <c r="L240" s="55">
        <v>33</v>
      </c>
      <c r="M240" s="55">
        <v>28</v>
      </c>
      <c r="N240" s="55">
        <v>29</v>
      </c>
      <c r="O240" s="55">
        <v>27</v>
      </c>
      <c r="P240" s="55">
        <v>32</v>
      </c>
      <c r="Q240" s="55">
        <v>24</v>
      </c>
      <c r="R240" s="55">
        <v>30</v>
      </c>
      <c r="S240" s="55">
        <v>28</v>
      </c>
    </row>
    <row r="241" spans="1:19">
      <c r="A241" s="56">
        <v>3230</v>
      </c>
      <c r="B241" s="52">
        <v>0</v>
      </c>
      <c r="C241" s="57" t="s">
        <v>3112</v>
      </c>
      <c r="D241" s="57" t="s">
        <v>3107</v>
      </c>
      <c r="E241" s="57">
        <v>24</v>
      </c>
      <c r="F241" s="57">
        <v>6</v>
      </c>
      <c r="G241" s="57">
        <v>34</v>
      </c>
      <c r="H241" s="57">
        <v>10</v>
      </c>
      <c r="I241" s="57">
        <v>24</v>
      </c>
      <c r="J241" s="57">
        <v>34</v>
      </c>
      <c r="K241" s="57">
        <v>36</v>
      </c>
      <c r="L241" s="57">
        <v>36</v>
      </c>
      <c r="M241" s="57">
        <v>31</v>
      </c>
      <c r="N241" s="57">
        <v>32</v>
      </c>
      <c r="O241" s="57">
        <v>24</v>
      </c>
      <c r="P241" s="57">
        <v>35</v>
      </c>
      <c r="Q241" s="57">
        <v>10</v>
      </c>
      <c r="R241" s="57">
        <v>28</v>
      </c>
      <c r="S241" s="57">
        <v>26</v>
      </c>
    </row>
    <row r="242" spans="1:19">
      <c r="A242" s="51">
        <v>3231</v>
      </c>
      <c r="B242" s="52">
        <v>0</v>
      </c>
      <c r="C242" s="53" t="s">
        <v>3115</v>
      </c>
      <c r="D242" s="53" t="s">
        <v>3107</v>
      </c>
      <c r="E242" s="53">
        <v>23</v>
      </c>
      <c r="F242" s="53">
        <v>6</v>
      </c>
      <c r="G242" s="53">
        <v>30</v>
      </c>
      <c r="H242" s="53">
        <v>11</v>
      </c>
      <c r="I242" s="53">
        <v>22</v>
      </c>
      <c r="J242" s="53">
        <v>31</v>
      </c>
      <c r="K242" s="53">
        <v>34</v>
      </c>
      <c r="L242" s="53">
        <v>35</v>
      </c>
      <c r="M242" s="53">
        <v>30</v>
      </c>
      <c r="N242" s="53">
        <v>30</v>
      </c>
      <c r="O242" s="53">
        <v>24</v>
      </c>
      <c r="P242" s="53">
        <v>35</v>
      </c>
      <c r="Q242" s="53">
        <v>15</v>
      </c>
      <c r="R242" s="53">
        <v>31</v>
      </c>
      <c r="S242" s="53">
        <v>25</v>
      </c>
    </row>
    <row r="243" spans="1:19">
      <c r="A243" s="58">
        <v>3232</v>
      </c>
      <c r="B243" s="52">
        <v>0</v>
      </c>
      <c r="C243" s="52" t="s">
        <v>3112</v>
      </c>
      <c r="D243" s="52" t="s">
        <v>3107</v>
      </c>
      <c r="E243" s="52">
        <v>50</v>
      </c>
      <c r="F243" s="52">
        <v>50</v>
      </c>
      <c r="G243" s="52">
        <v>50</v>
      </c>
      <c r="H243" s="52">
        <v>50</v>
      </c>
      <c r="I243" s="52">
        <v>50</v>
      </c>
      <c r="J243" s="52">
        <v>50</v>
      </c>
      <c r="K243" s="52">
        <v>50</v>
      </c>
      <c r="L243" s="52">
        <v>50</v>
      </c>
      <c r="M243" s="52">
        <v>50</v>
      </c>
      <c r="N243" s="52">
        <v>50</v>
      </c>
      <c r="O243" s="52">
        <v>50</v>
      </c>
      <c r="P243" s="52">
        <v>50</v>
      </c>
      <c r="Q243" s="52">
        <v>50</v>
      </c>
      <c r="R243" s="52">
        <v>50</v>
      </c>
      <c r="S243" s="52">
        <v>50</v>
      </c>
    </row>
    <row r="244" spans="1:19">
      <c r="A244" s="54">
        <v>3233</v>
      </c>
      <c r="B244" s="52">
        <v>0</v>
      </c>
      <c r="C244" s="55" t="s">
        <v>3109</v>
      </c>
      <c r="D244" s="55" t="s">
        <v>3109</v>
      </c>
      <c r="E244" s="55">
        <v>24</v>
      </c>
      <c r="F244" s="55">
        <v>6</v>
      </c>
      <c r="G244" s="55">
        <v>29</v>
      </c>
      <c r="H244" s="55">
        <v>15</v>
      </c>
      <c r="I244" s="55">
        <v>24</v>
      </c>
      <c r="J244" s="55">
        <v>31</v>
      </c>
      <c r="K244" s="55">
        <v>35</v>
      </c>
      <c r="L244" s="55">
        <v>33</v>
      </c>
      <c r="M244" s="55">
        <v>30</v>
      </c>
      <c r="N244" s="55">
        <v>30</v>
      </c>
      <c r="O244" s="55">
        <v>25</v>
      </c>
      <c r="P244" s="55">
        <v>34</v>
      </c>
      <c r="Q244" s="55">
        <v>20</v>
      </c>
      <c r="R244" s="55">
        <v>6</v>
      </c>
      <c r="S244" s="55">
        <v>27</v>
      </c>
    </row>
    <row r="245" spans="1:19">
      <c r="A245" s="56">
        <v>3234</v>
      </c>
      <c r="B245" s="52">
        <v>0</v>
      </c>
      <c r="C245" s="57" t="s">
        <v>3115</v>
      </c>
      <c r="D245" s="57" t="s">
        <v>3107</v>
      </c>
      <c r="E245" s="57">
        <v>22</v>
      </c>
      <c r="F245" s="57">
        <v>6</v>
      </c>
      <c r="G245" s="57">
        <v>19</v>
      </c>
      <c r="H245" s="57">
        <v>27</v>
      </c>
      <c r="I245" s="57">
        <v>23</v>
      </c>
      <c r="J245" s="57">
        <v>29</v>
      </c>
      <c r="K245" s="57">
        <v>33</v>
      </c>
      <c r="L245" s="57">
        <v>31</v>
      </c>
      <c r="M245" s="57">
        <v>30</v>
      </c>
      <c r="N245" s="57">
        <v>28</v>
      </c>
      <c r="O245" s="57">
        <v>10</v>
      </c>
      <c r="P245" s="57">
        <v>32</v>
      </c>
      <c r="Q245" s="57">
        <v>10</v>
      </c>
      <c r="R245" s="57">
        <v>6</v>
      </c>
      <c r="S245" s="57">
        <v>23</v>
      </c>
    </row>
    <row r="246" spans="1:19">
      <c r="A246" s="58">
        <v>3235</v>
      </c>
      <c r="B246" s="52">
        <v>0</v>
      </c>
      <c r="C246" s="52" t="s">
        <v>3154</v>
      </c>
      <c r="D246" s="52" t="s">
        <v>3107</v>
      </c>
      <c r="E246" s="52">
        <v>24</v>
      </c>
      <c r="F246" s="52">
        <v>17</v>
      </c>
      <c r="G246" s="52">
        <v>32</v>
      </c>
      <c r="H246" s="52">
        <v>33</v>
      </c>
      <c r="I246" s="52">
        <v>23</v>
      </c>
      <c r="J246" s="52">
        <v>30</v>
      </c>
      <c r="K246" s="52">
        <v>35</v>
      </c>
      <c r="L246" s="52">
        <v>34</v>
      </c>
      <c r="M246" s="52">
        <v>25</v>
      </c>
      <c r="N246" s="52">
        <v>30</v>
      </c>
      <c r="O246" s="52">
        <v>27</v>
      </c>
      <c r="P246" s="52">
        <v>35</v>
      </c>
      <c r="Q246" s="52">
        <v>24</v>
      </c>
      <c r="R246" s="52">
        <v>30</v>
      </c>
      <c r="S246" s="52">
        <v>28</v>
      </c>
    </row>
    <row r="247" spans="1:19">
      <c r="A247" s="54">
        <v>3236</v>
      </c>
      <c r="B247" s="52">
        <v>0</v>
      </c>
      <c r="C247" s="55" t="s">
        <v>3115</v>
      </c>
      <c r="D247" s="55" t="s">
        <v>3107</v>
      </c>
      <c r="E247" s="55">
        <v>20</v>
      </c>
      <c r="F247" s="55">
        <v>6</v>
      </c>
      <c r="G247" s="55">
        <v>23</v>
      </c>
      <c r="H247" s="55">
        <v>6</v>
      </c>
      <c r="I247" s="55">
        <v>23</v>
      </c>
      <c r="J247" s="55">
        <v>10</v>
      </c>
      <c r="K247" s="55">
        <v>28</v>
      </c>
      <c r="L247" s="55">
        <v>17</v>
      </c>
      <c r="M247" s="55">
        <v>31</v>
      </c>
      <c r="N247" s="55">
        <v>32</v>
      </c>
      <c r="O247" s="55">
        <v>6</v>
      </c>
      <c r="P247" s="55">
        <v>33</v>
      </c>
      <c r="Q247" s="55">
        <v>12</v>
      </c>
      <c r="R247" s="55">
        <v>6</v>
      </c>
      <c r="S247" s="55">
        <v>24</v>
      </c>
    </row>
    <row r="248" spans="1:19">
      <c r="A248" s="56">
        <v>3237</v>
      </c>
      <c r="B248" s="52">
        <v>0</v>
      </c>
      <c r="C248" s="57" t="s">
        <v>3112</v>
      </c>
      <c r="D248" s="57" t="s">
        <v>3107</v>
      </c>
      <c r="E248" s="57">
        <v>27</v>
      </c>
      <c r="F248" s="57">
        <v>8</v>
      </c>
      <c r="G248" s="57">
        <v>30</v>
      </c>
      <c r="H248" s="57">
        <v>17</v>
      </c>
      <c r="I248" s="57">
        <v>27</v>
      </c>
      <c r="J248" s="57">
        <v>36</v>
      </c>
      <c r="K248" s="57">
        <v>37</v>
      </c>
      <c r="L248" s="57">
        <v>36</v>
      </c>
      <c r="M248" s="57">
        <v>32</v>
      </c>
      <c r="N248" s="57">
        <v>32</v>
      </c>
      <c r="O248" s="57">
        <v>30</v>
      </c>
      <c r="P248" s="57">
        <v>29</v>
      </c>
      <c r="Q248" s="57">
        <v>26</v>
      </c>
      <c r="R248" s="57">
        <v>6</v>
      </c>
      <c r="S248" s="57">
        <v>31</v>
      </c>
    </row>
    <row r="249" spans="1:19">
      <c r="A249" s="58">
        <v>3238</v>
      </c>
      <c r="B249" s="52">
        <v>0</v>
      </c>
      <c r="C249" s="52" t="s">
        <v>3115</v>
      </c>
      <c r="D249" s="52" t="s">
        <v>3107</v>
      </c>
      <c r="E249" s="52">
        <v>24</v>
      </c>
      <c r="F249" s="52">
        <v>6</v>
      </c>
      <c r="G249" s="52">
        <v>32</v>
      </c>
      <c r="H249" s="52">
        <v>16</v>
      </c>
      <c r="I249" s="52">
        <v>25</v>
      </c>
      <c r="J249" s="52">
        <v>35</v>
      </c>
      <c r="K249" s="52">
        <v>35</v>
      </c>
      <c r="L249" s="52">
        <v>36</v>
      </c>
      <c r="M249" s="52">
        <v>32</v>
      </c>
      <c r="N249" s="52">
        <v>31</v>
      </c>
      <c r="O249" s="52">
        <v>26</v>
      </c>
      <c r="P249" s="52">
        <v>34</v>
      </c>
      <c r="Q249" s="52">
        <v>23</v>
      </c>
      <c r="R249" s="52">
        <v>6</v>
      </c>
      <c r="S249" s="52">
        <v>33</v>
      </c>
    </row>
    <row r="250" spans="1:19">
      <c r="A250" s="54">
        <v>3239</v>
      </c>
      <c r="B250" s="52">
        <v>0</v>
      </c>
      <c r="C250" s="55" t="s">
        <v>3115</v>
      </c>
      <c r="D250" s="55" t="s">
        <v>3107</v>
      </c>
      <c r="E250" s="55">
        <v>24</v>
      </c>
      <c r="F250" s="55">
        <v>6</v>
      </c>
      <c r="G250" s="55">
        <v>27</v>
      </c>
      <c r="H250" s="55">
        <v>35</v>
      </c>
      <c r="I250" s="55">
        <v>25</v>
      </c>
      <c r="J250" s="55">
        <v>15</v>
      </c>
      <c r="K250" s="55">
        <v>32</v>
      </c>
      <c r="L250" s="55">
        <v>24</v>
      </c>
      <c r="M250" s="55">
        <v>30</v>
      </c>
      <c r="N250" s="55">
        <v>31</v>
      </c>
      <c r="O250" s="55">
        <v>6</v>
      </c>
      <c r="P250" s="55">
        <v>34</v>
      </c>
      <c r="Q250" s="55">
        <v>18</v>
      </c>
      <c r="R250" s="55">
        <v>32</v>
      </c>
      <c r="S250" s="55">
        <v>29</v>
      </c>
    </row>
    <row r="251" spans="1:19">
      <c r="A251" s="56">
        <v>3240</v>
      </c>
      <c r="B251" s="52">
        <v>0</v>
      </c>
      <c r="C251" s="57" t="s">
        <v>3126</v>
      </c>
      <c r="D251" s="57" t="s">
        <v>3107</v>
      </c>
      <c r="E251" s="57">
        <v>27</v>
      </c>
      <c r="F251" s="57">
        <v>20</v>
      </c>
      <c r="G251" s="57">
        <v>29</v>
      </c>
      <c r="H251" s="57">
        <v>38</v>
      </c>
      <c r="I251" s="57">
        <v>25</v>
      </c>
      <c r="J251" s="57">
        <v>31</v>
      </c>
      <c r="K251" s="57">
        <v>35</v>
      </c>
      <c r="L251" s="57">
        <v>39</v>
      </c>
      <c r="M251" s="57">
        <v>25</v>
      </c>
      <c r="N251" s="57">
        <v>29</v>
      </c>
      <c r="O251" s="57">
        <v>10</v>
      </c>
      <c r="P251" s="57">
        <v>36</v>
      </c>
      <c r="Q251" s="57">
        <v>19</v>
      </c>
      <c r="R251" s="57">
        <v>32</v>
      </c>
      <c r="S251" s="57">
        <v>30</v>
      </c>
    </row>
    <row r="252" spans="1:19">
      <c r="A252" s="58">
        <v>3241</v>
      </c>
      <c r="B252" s="52">
        <v>0</v>
      </c>
      <c r="C252" s="52" t="s">
        <v>3115</v>
      </c>
      <c r="D252" s="52" t="s">
        <v>3107</v>
      </c>
      <c r="E252" s="52">
        <v>6</v>
      </c>
      <c r="F252" s="52">
        <v>30</v>
      </c>
      <c r="G252" s="52">
        <v>6</v>
      </c>
      <c r="H252" s="52">
        <v>24</v>
      </c>
      <c r="I252" s="52">
        <v>8</v>
      </c>
      <c r="J252" s="52">
        <v>6</v>
      </c>
      <c r="K252" s="52">
        <v>16</v>
      </c>
      <c r="L252" s="52">
        <v>13</v>
      </c>
      <c r="M252" s="52">
        <v>23</v>
      </c>
      <c r="N252" s="52">
        <v>27</v>
      </c>
      <c r="O252" s="52">
        <v>16</v>
      </c>
      <c r="P252" s="52">
        <v>21</v>
      </c>
      <c r="Q252" s="52">
        <v>25</v>
      </c>
      <c r="R252" s="52">
        <v>33</v>
      </c>
      <c r="S252" s="52">
        <v>30</v>
      </c>
    </row>
    <row r="253" spans="1:19">
      <c r="A253" s="54">
        <v>3242</v>
      </c>
      <c r="B253" s="52">
        <v>0</v>
      </c>
      <c r="C253" s="55" t="s">
        <v>3115</v>
      </c>
      <c r="D253" s="55" t="s">
        <v>3107</v>
      </c>
      <c r="E253" s="55">
        <v>23</v>
      </c>
      <c r="F253" s="55">
        <v>6</v>
      </c>
      <c r="G253" s="55">
        <v>31</v>
      </c>
      <c r="H253" s="55">
        <v>14</v>
      </c>
      <c r="I253" s="55">
        <v>22</v>
      </c>
      <c r="J253" s="55">
        <v>34</v>
      </c>
      <c r="K253" s="55">
        <v>35</v>
      </c>
      <c r="L253" s="55">
        <v>37</v>
      </c>
      <c r="M253" s="55">
        <v>29</v>
      </c>
      <c r="N253" s="55">
        <v>31</v>
      </c>
      <c r="O253" s="55">
        <v>27</v>
      </c>
      <c r="P253" s="55">
        <v>36</v>
      </c>
      <c r="Q253" s="55">
        <v>21</v>
      </c>
      <c r="R253" s="55">
        <v>6</v>
      </c>
      <c r="S253" s="55">
        <v>30</v>
      </c>
    </row>
    <row r="254" spans="1:19">
      <c r="A254" s="56">
        <v>3243</v>
      </c>
      <c r="B254" s="52">
        <v>0</v>
      </c>
      <c r="C254" s="60" t="s">
        <v>3118</v>
      </c>
      <c r="D254" s="60" t="s">
        <v>3107</v>
      </c>
      <c r="E254" s="60" t="s">
        <v>3107</v>
      </c>
      <c r="F254" s="60" t="s">
        <v>3107</v>
      </c>
      <c r="G254" s="60" t="s">
        <v>3107</v>
      </c>
      <c r="H254" s="60" t="s">
        <v>3107</v>
      </c>
      <c r="I254" s="60" t="s">
        <v>3107</v>
      </c>
      <c r="J254" s="60" t="s">
        <v>3107</v>
      </c>
      <c r="K254" s="60" t="s">
        <v>3107</v>
      </c>
      <c r="L254" s="60" t="s">
        <v>3107</v>
      </c>
      <c r="M254" s="60" t="s">
        <v>3107</v>
      </c>
      <c r="N254" s="60" t="s">
        <v>3107</v>
      </c>
      <c r="O254" s="60" t="s">
        <v>3107</v>
      </c>
      <c r="P254" s="60" t="s">
        <v>3107</v>
      </c>
      <c r="Q254" s="60" t="s">
        <v>3107</v>
      </c>
      <c r="R254" s="60" t="s">
        <v>3107</v>
      </c>
      <c r="S254" s="60" t="s">
        <v>3107</v>
      </c>
    </row>
    <row r="255" spans="1:19">
      <c r="A255" s="58">
        <v>3244</v>
      </c>
      <c r="B255" s="52">
        <v>0</v>
      </c>
      <c r="C255" s="52" t="s">
        <v>3115</v>
      </c>
      <c r="D255" s="52" t="s">
        <v>3109</v>
      </c>
      <c r="E255" s="52">
        <v>25</v>
      </c>
      <c r="F255" s="52">
        <v>6</v>
      </c>
      <c r="G255" s="52">
        <v>24</v>
      </c>
      <c r="H255" s="52">
        <v>34</v>
      </c>
      <c r="I255" s="52">
        <v>28</v>
      </c>
      <c r="J255" s="52">
        <v>16</v>
      </c>
      <c r="K255" s="52">
        <v>36</v>
      </c>
      <c r="L255" s="52">
        <v>24</v>
      </c>
      <c r="M255" s="52">
        <v>31</v>
      </c>
      <c r="N255" s="52">
        <v>33</v>
      </c>
      <c r="O255" s="52">
        <v>6</v>
      </c>
      <c r="P255" s="52">
        <v>34</v>
      </c>
      <c r="Q255" s="52">
        <v>19</v>
      </c>
      <c r="R255" s="52">
        <v>30</v>
      </c>
      <c r="S255" s="52">
        <v>28</v>
      </c>
    </row>
    <row r="256" spans="1:19">
      <c r="A256" s="51">
        <v>3245</v>
      </c>
      <c r="B256" s="52">
        <v>0</v>
      </c>
      <c r="C256" s="53" t="s">
        <v>3126</v>
      </c>
      <c r="D256" s="53" t="s">
        <v>3109</v>
      </c>
      <c r="E256" s="53">
        <v>26</v>
      </c>
      <c r="F256" s="53">
        <v>22</v>
      </c>
      <c r="G256" s="53">
        <v>24</v>
      </c>
      <c r="H256" s="53">
        <v>35</v>
      </c>
      <c r="I256" s="53">
        <v>25</v>
      </c>
      <c r="J256" s="53">
        <v>32</v>
      </c>
      <c r="K256" s="53">
        <v>37</v>
      </c>
      <c r="L256" s="53">
        <v>41</v>
      </c>
      <c r="M256" s="53">
        <v>29</v>
      </c>
      <c r="N256" s="53">
        <v>29</v>
      </c>
      <c r="O256" s="53">
        <v>14</v>
      </c>
      <c r="P256" s="53">
        <v>36</v>
      </c>
      <c r="Q256" s="53">
        <v>20</v>
      </c>
      <c r="R256" s="53">
        <v>36</v>
      </c>
      <c r="S256" s="53">
        <v>31</v>
      </c>
    </row>
    <row r="257" spans="1:19">
      <c r="A257" s="54">
        <v>3246</v>
      </c>
      <c r="B257" s="52">
        <v>0</v>
      </c>
      <c r="C257" s="55" t="s">
        <v>3126</v>
      </c>
      <c r="D257" s="55" t="s">
        <v>3109</v>
      </c>
      <c r="E257" s="55">
        <v>26</v>
      </c>
      <c r="F257" s="55">
        <v>22</v>
      </c>
      <c r="G257" s="55">
        <v>26</v>
      </c>
      <c r="H257" s="55">
        <v>37</v>
      </c>
      <c r="I257" s="55">
        <v>25</v>
      </c>
      <c r="J257" s="55">
        <v>30</v>
      </c>
      <c r="K257" s="55">
        <v>36</v>
      </c>
      <c r="L257" s="55">
        <v>26</v>
      </c>
      <c r="M257" s="55">
        <v>24</v>
      </c>
      <c r="N257" s="55">
        <v>29</v>
      </c>
      <c r="O257" s="55">
        <v>17</v>
      </c>
      <c r="P257" s="55">
        <v>31</v>
      </c>
      <c r="Q257" s="55">
        <v>20</v>
      </c>
      <c r="R257" s="55">
        <v>31</v>
      </c>
      <c r="S257" s="55">
        <v>30</v>
      </c>
    </row>
    <row r="258" spans="1:19">
      <c r="A258" s="56">
        <v>3247</v>
      </c>
      <c r="B258" s="52">
        <v>0</v>
      </c>
      <c r="C258" s="57" t="s">
        <v>3112</v>
      </c>
      <c r="D258" s="57" t="s">
        <v>3107</v>
      </c>
      <c r="E258" s="57">
        <v>23</v>
      </c>
      <c r="F258" s="57">
        <v>6</v>
      </c>
      <c r="G258" s="57">
        <v>27</v>
      </c>
      <c r="H258" s="57">
        <v>15</v>
      </c>
      <c r="I258" s="57">
        <v>24</v>
      </c>
      <c r="J258" s="57">
        <v>29</v>
      </c>
      <c r="K258" s="57">
        <v>35</v>
      </c>
      <c r="L258" s="57">
        <v>36</v>
      </c>
      <c r="M258" s="57">
        <v>33</v>
      </c>
      <c r="N258" s="57">
        <v>34</v>
      </c>
      <c r="O258" s="57">
        <v>26</v>
      </c>
      <c r="P258" s="57">
        <v>33</v>
      </c>
      <c r="Q258" s="57">
        <v>24</v>
      </c>
      <c r="R258" s="57">
        <v>6</v>
      </c>
      <c r="S258" s="57">
        <v>29</v>
      </c>
    </row>
    <row r="259" spans="1:19">
      <c r="A259" s="58">
        <v>3248</v>
      </c>
      <c r="B259" s="52">
        <v>0</v>
      </c>
      <c r="C259" s="52" t="s">
        <v>3115</v>
      </c>
      <c r="D259" s="52" t="s">
        <v>3109</v>
      </c>
      <c r="E259" s="52">
        <v>24</v>
      </c>
      <c r="F259" s="52">
        <v>6</v>
      </c>
      <c r="G259" s="52">
        <v>29</v>
      </c>
      <c r="H259" s="52">
        <v>14</v>
      </c>
      <c r="I259" s="52">
        <v>25</v>
      </c>
      <c r="J259" s="52">
        <v>33</v>
      </c>
      <c r="K259" s="52">
        <v>36</v>
      </c>
      <c r="L259" s="52">
        <v>35</v>
      </c>
      <c r="M259" s="52">
        <v>34</v>
      </c>
      <c r="N259" s="52">
        <v>34</v>
      </c>
      <c r="O259" s="52">
        <v>27</v>
      </c>
      <c r="P259" s="52">
        <v>34</v>
      </c>
      <c r="Q259" s="52">
        <v>20</v>
      </c>
      <c r="R259" s="52">
        <v>6</v>
      </c>
      <c r="S259" s="52">
        <v>27</v>
      </c>
    </row>
    <row r="260" spans="1:19">
      <c r="A260" s="58">
        <v>3249</v>
      </c>
      <c r="B260" s="52">
        <v>0</v>
      </c>
      <c r="C260" s="62" t="s">
        <v>3116</v>
      </c>
      <c r="D260" s="62" t="s">
        <v>3117</v>
      </c>
      <c r="E260" s="62" t="s">
        <v>3109</v>
      </c>
      <c r="F260" s="62" t="s">
        <v>3109</v>
      </c>
      <c r="G260" s="62" t="s">
        <v>3109</v>
      </c>
      <c r="H260" s="62" t="s">
        <v>3107</v>
      </c>
      <c r="I260" s="62" t="s">
        <v>3109</v>
      </c>
      <c r="J260" s="62" t="s">
        <v>3109</v>
      </c>
      <c r="K260" s="62" t="s">
        <v>3109</v>
      </c>
      <c r="L260" s="62" t="s">
        <v>3109</v>
      </c>
      <c r="M260" s="62" t="s">
        <v>3109</v>
      </c>
      <c r="N260" s="62" t="s">
        <v>3109</v>
      </c>
      <c r="O260" s="62" t="s">
        <v>3109</v>
      </c>
      <c r="P260" s="62" t="s">
        <v>3109</v>
      </c>
      <c r="Q260" s="62" t="s">
        <v>3109</v>
      </c>
      <c r="R260" s="62" t="s">
        <v>3109</v>
      </c>
      <c r="S260" s="62" t="s">
        <v>3109</v>
      </c>
    </row>
    <row r="261" spans="1:19">
      <c r="A261" s="54">
        <v>3250</v>
      </c>
      <c r="B261" s="52">
        <v>0</v>
      </c>
      <c r="C261" s="59" t="s">
        <v>3127</v>
      </c>
      <c r="D261" s="59" t="s">
        <v>3107</v>
      </c>
      <c r="E261" s="59" t="s">
        <v>3107</v>
      </c>
      <c r="F261" s="59" t="s">
        <v>3107</v>
      </c>
      <c r="G261" s="59" t="s">
        <v>3107</v>
      </c>
      <c r="H261" s="59" t="s">
        <v>3107</v>
      </c>
      <c r="I261" s="59" t="s">
        <v>3107</v>
      </c>
      <c r="J261" s="59" t="s">
        <v>3107</v>
      </c>
      <c r="K261" s="59" t="s">
        <v>3107</v>
      </c>
      <c r="L261" s="59" t="s">
        <v>3107</v>
      </c>
      <c r="M261" s="59" t="s">
        <v>3107</v>
      </c>
      <c r="N261" s="59" t="s">
        <v>3107</v>
      </c>
      <c r="O261" s="59" t="s">
        <v>3107</v>
      </c>
      <c r="P261" s="59" t="s">
        <v>3107</v>
      </c>
      <c r="Q261" s="59" t="s">
        <v>3107</v>
      </c>
      <c r="R261" s="59" t="s">
        <v>3107</v>
      </c>
      <c r="S261" s="59" t="s">
        <v>3107</v>
      </c>
    </row>
    <row r="262" spans="1:19">
      <c r="A262" s="56">
        <v>3251</v>
      </c>
      <c r="B262" s="52">
        <v>0</v>
      </c>
      <c r="C262" s="57" t="s">
        <v>3126</v>
      </c>
      <c r="D262" s="57" t="s">
        <v>3107</v>
      </c>
      <c r="E262" s="57">
        <v>24</v>
      </c>
      <c r="F262" s="57">
        <v>17</v>
      </c>
      <c r="G262" s="57">
        <v>24</v>
      </c>
      <c r="H262" s="57">
        <v>32</v>
      </c>
      <c r="I262" s="57">
        <v>23</v>
      </c>
      <c r="J262" s="57">
        <v>28</v>
      </c>
      <c r="K262" s="57">
        <v>35</v>
      </c>
      <c r="L262" s="57">
        <v>34</v>
      </c>
      <c r="M262" s="57">
        <v>29</v>
      </c>
      <c r="N262" s="57">
        <v>28</v>
      </c>
      <c r="O262" s="57">
        <v>6</v>
      </c>
      <c r="P262" s="57">
        <v>33</v>
      </c>
      <c r="Q262" s="57">
        <v>16</v>
      </c>
      <c r="R262" s="57">
        <v>25</v>
      </c>
      <c r="S262" s="57">
        <v>28</v>
      </c>
    </row>
    <row r="263" spans="1:19">
      <c r="A263" s="51">
        <v>3252</v>
      </c>
      <c r="B263" s="52">
        <v>0</v>
      </c>
      <c r="C263" s="53" t="s">
        <v>3126</v>
      </c>
      <c r="D263" s="53" t="s">
        <v>3109</v>
      </c>
      <c r="E263" s="53">
        <v>23</v>
      </c>
      <c r="F263" s="53">
        <v>14</v>
      </c>
      <c r="G263" s="53">
        <v>25</v>
      </c>
      <c r="H263" s="53">
        <v>34</v>
      </c>
      <c r="I263" s="53">
        <v>24</v>
      </c>
      <c r="J263" s="53">
        <v>29</v>
      </c>
      <c r="K263" s="53">
        <v>33</v>
      </c>
      <c r="L263" s="53">
        <v>35</v>
      </c>
      <c r="M263" s="53">
        <v>26</v>
      </c>
      <c r="N263" s="53">
        <v>28</v>
      </c>
      <c r="O263" s="53">
        <v>6</v>
      </c>
      <c r="P263" s="53">
        <v>32</v>
      </c>
      <c r="Q263" s="53">
        <v>12</v>
      </c>
      <c r="R263" s="53">
        <v>27</v>
      </c>
      <c r="S263" s="53">
        <v>28</v>
      </c>
    </row>
    <row r="264" spans="1:19">
      <c r="A264" s="51">
        <v>3253</v>
      </c>
      <c r="B264" s="52">
        <v>0</v>
      </c>
      <c r="C264" s="53" t="s">
        <v>3126</v>
      </c>
      <c r="D264" s="53" t="s">
        <v>3107</v>
      </c>
      <c r="E264" s="53">
        <v>24</v>
      </c>
      <c r="F264" s="53">
        <v>17</v>
      </c>
      <c r="G264" s="53">
        <v>26</v>
      </c>
      <c r="H264" s="53">
        <v>36</v>
      </c>
      <c r="I264" s="53">
        <v>25</v>
      </c>
      <c r="J264" s="53">
        <v>29</v>
      </c>
      <c r="K264" s="53">
        <v>34</v>
      </c>
      <c r="L264" s="53">
        <v>36</v>
      </c>
      <c r="M264" s="53">
        <v>36</v>
      </c>
      <c r="N264" s="53">
        <v>30</v>
      </c>
      <c r="O264" s="53">
        <v>11</v>
      </c>
      <c r="P264" s="53">
        <v>34</v>
      </c>
      <c r="Q264" s="53">
        <v>16</v>
      </c>
      <c r="R264" s="53">
        <v>32</v>
      </c>
      <c r="S264" s="53">
        <v>29</v>
      </c>
    </row>
    <row r="265" spans="1:19">
      <c r="A265" s="58">
        <v>3254</v>
      </c>
      <c r="B265" s="52">
        <v>0</v>
      </c>
      <c r="C265" s="52" t="s">
        <v>3126</v>
      </c>
      <c r="D265" s="52" t="s">
        <v>3109</v>
      </c>
      <c r="E265" s="52">
        <v>24</v>
      </c>
      <c r="F265" s="52">
        <v>21</v>
      </c>
      <c r="G265" s="52">
        <v>25</v>
      </c>
      <c r="H265" s="52">
        <v>32</v>
      </c>
      <c r="I265" s="52">
        <v>25</v>
      </c>
      <c r="J265" s="52">
        <v>28</v>
      </c>
      <c r="K265" s="52">
        <v>33</v>
      </c>
      <c r="L265" s="52">
        <v>37</v>
      </c>
      <c r="M265" s="52">
        <v>31</v>
      </c>
      <c r="N265" s="52">
        <v>27</v>
      </c>
      <c r="O265" s="52">
        <v>8</v>
      </c>
      <c r="P265" s="52">
        <v>32</v>
      </c>
      <c r="Q265" s="52">
        <v>14</v>
      </c>
      <c r="R265" s="52">
        <v>25</v>
      </c>
      <c r="S265" s="52">
        <v>29</v>
      </c>
    </row>
    <row r="266" spans="1:19">
      <c r="A266" s="51">
        <v>3255</v>
      </c>
      <c r="B266" s="52">
        <v>0</v>
      </c>
      <c r="C266" s="53" t="s">
        <v>3128</v>
      </c>
      <c r="D266" s="53" t="s">
        <v>3107</v>
      </c>
      <c r="E266" s="53">
        <v>23</v>
      </c>
      <c r="F266" s="53">
        <v>6</v>
      </c>
      <c r="G266" s="53">
        <v>19</v>
      </c>
      <c r="H266" s="53">
        <v>14</v>
      </c>
      <c r="I266" s="53">
        <v>24</v>
      </c>
      <c r="J266" s="53">
        <v>24</v>
      </c>
      <c r="K266" s="53">
        <v>27</v>
      </c>
      <c r="L266" s="53">
        <v>28</v>
      </c>
      <c r="M266" s="53">
        <v>28</v>
      </c>
      <c r="N266" s="53">
        <v>28</v>
      </c>
      <c r="O266" s="53">
        <v>6</v>
      </c>
      <c r="P266" s="53">
        <v>28</v>
      </c>
      <c r="Q266" s="53">
        <v>6</v>
      </c>
      <c r="R266" s="53">
        <v>6</v>
      </c>
      <c r="S266" s="53">
        <v>22</v>
      </c>
    </row>
    <row r="267" spans="1:19">
      <c r="A267" s="54">
        <v>3256</v>
      </c>
      <c r="B267" s="52">
        <v>0</v>
      </c>
      <c r="C267" s="55" t="s">
        <v>3128</v>
      </c>
      <c r="D267" s="55" t="s">
        <v>3109</v>
      </c>
      <c r="E267" s="55">
        <v>20</v>
      </c>
      <c r="F267" s="55">
        <v>6</v>
      </c>
      <c r="G267" s="55">
        <v>19</v>
      </c>
      <c r="H267" s="55">
        <v>16</v>
      </c>
      <c r="I267" s="55">
        <v>22</v>
      </c>
      <c r="J267" s="55">
        <v>26</v>
      </c>
      <c r="K267" s="55">
        <v>26</v>
      </c>
      <c r="L267" s="55">
        <v>29</v>
      </c>
      <c r="M267" s="55">
        <v>30</v>
      </c>
      <c r="N267" s="55">
        <v>24</v>
      </c>
      <c r="O267" s="55">
        <v>6</v>
      </c>
      <c r="P267" s="55">
        <v>29</v>
      </c>
      <c r="Q267" s="69" t="s">
        <v>3109</v>
      </c>
      <c r="R267" s="55">
        <v>6</v>
      </c>
      <c r="S267" s="55">
        <v>22</v>
      </c>
    </row>
    <row r="268" spans="1:19">
      <c r="A268" s="48">
        <v>3258</v>
      </c>
      <c r="B268" s="52">
        <v>1</v>
      </c>
      <c r="C268" s="49" t="s">
        <v>3115</v>
      </c>
      <c r="D268" s="49" t="s">
        <v>3109</v>
      </c>
      <c r="E268" s="49">
        <v>25</v>
      </c>
      <c r="F268" s="49">
        <v>6</v>
      </c>
      <c r="G268" s="49">
        <v>24</v>
      </c>
      <c r="H268" s="49">
        <v>23</v>
      </c>
      <c r="I268" s="49">
        <v>22</v>
      </c>
      <c r="J268" s="49">
        <v>16</v>
      </c>
      <c r="K268" s="49">
        <v>32</v>
      </c>
      <c r="L268" s="49">
        <v>26</v>
      </c>
      <c r="M268" s="49">
        <v>28</v>
      </c>
      <c r="N268" s="49">
        <v>30</v>
      </c>
      <c r="O268" s="49">
        <v>6</v>
      </c>
      <c r="P268" s="49">
        <v>23</v>
      </c>
      <c r="Q268" s="49">
        <v>21</v>
      </c>
      <c r="R268" s="49">
        <v>31</v>
      </c>
      <c r="S268" s="49">
        <v>30</v>
      </c>
    </row>
    <row r="269" spans="1:19">
      <c r="A269" s="51">
        <v>3259</v>
      </c>
      <c r="B269" s="52">
        <v>0</v>
      </c>
      <c r="C269" s="53" t="s">
        <v>3109</v>
      </c>
      <c r="D269" s="53" t="s">
        <v>3109</v>
      </c>
      <c r="E269" s="53">
        <v>23</v>
      </c>
      <c r="F269" s="53">
        <v>6</v>
      </c>
      <c r="G269" s="53">
        <v>24</v>
      </c>
      <c r="H269" s="53">
        <v>24</v>
      </c>
      <c r="I269" s="53">
        <v>24</v>
      </c>
      <c r="J269" s="53">
        <v>14</v>
      </c>
      <c r="K269" s="53">
        <v>32</v>
      </c>
      <c r="L269" s="53">
        <v>24</v>
      </c>
      <c r="M269" s="53">
        <v>28</v>
      </c>
      <c r="N269" s="53">
        <v>27</v>
      </c>
      <c r="O269" s="53">
        <v>6</v>
      </c>
      <c r="P269" s="53">
        <v>32</v>
      </c>
      <c r="Q269" s="53">
        <v>19</v>
      </c>
      <c r="R269" s="53">
        <v>33</v>
      </c>
      <c r="S269" s="53">
        <v>30</v>
      </c>
    </row>
    <row r="270" spans="1:19">
      <c r="A270" s="54">
        <v>3260</v>
      </c>
      <c r="B270" s="52">
        <v>0</v>
      </c>
      <c r="C270" s="55" t="s">
        <v>3109</v>
      </c>
      <c r="D270" s="55" t="s">
        <v>3109</v>
      </c>
      <c r="E270" s="55">
        <v>25</v>
      </c>
      <c r="F270" s="55">
        <v>6</v>
      </c>
      <c r="G270" s="55">
        <v>29</v>
      </c>
      <c r="H270" s="55">
        <v>31</v>
      </c>
      <c r="I270" s="55">
        <v>25</v>
      </c>
      <c r="J270" s="55">
        <v>18</v>
      </c>
      <c r="K270" s="55">
        <v>36</v>
      </c>
      <c r="L270" s="55">
        <v>28</v>
      </c>
      <c r="M270" s="55">
        <v>28</v>
      </c>
      <c r="N270" s="55">
        <v>33</v>
      </c>
      <c r="O270" s="55">
        <v>6</v>
      </c>
      <c r="P270" s="55">
        <v>33</v>
      </c>
      <c r="Q270" s="55">
        <v>18</v>
      </c>
      <c r="R270" s="55">
        <v>32</v>
      </c>
      <c r="S270" s="55">
        <v>28</v>
      </c>
    </row>
    <row r="271" spans="1:19">
      <c r="A271" s="56">
        <v>3261</v>
      </c>
      <c r="B271" s="52">
        <v>0</v>
      </c>
      <c r="C271" s="57" t="s">
        <v>3109</v>
      </c>
      <c r="D271" s="57" t="s">
        <v>3109</v>
      </c>
      <c r="E271" s="57">
        <v>19</v>
      </c>
      <c r="F271" s="57">
        <v>12</v>
      </c>
      <c r="G271" s="57">
        <v>6</v>
      </c>
      <c r="H271" s="57">
        <v>32</v>
      </c>
      <c r="I271" s="57">
        <v>15</v>
      </c>
      <c r="J271" s="57">
        <v>12</v>
      </c>
      <c r="K271" s="57">
        <v>34</v>
      </c>
      <c r="L271" s="57">
        <v>19</v>
      </c>
      <c r="M271" s="57">
        <v>6</v>
      </c>
      <c r="N271" s="57">
        <v>34</v>
      </c>
      <c r="O271" s="57">
        <v>29</v>
      </c>
      <c r="P271" s="57">
        <v>35</v>
      </c>
      <c r="Q271" s="57">
        <v>27</v>
      </c>
      <c r="R271" s="57">
        <v>25</v>
      </c>
      <c r="S271" s="57">
        <v>25</v>
      </c>
    </row>
    <row r="272" spans="1:19">
      <c r="A272" s="58">
        <v>3262</v>
      </c>
      <c r="B272" s="52">
        <v>0</v>
      </c>
      <c r="C272" s="52" t="s">
        <v>3126</v>
      </c>
      <c r="D272" s="52" t="s">
        <v>3109</v>
      </c>
      <c r="E272" s="52">
        <v>22</v>
      </c>
      <c r="F272" s="52">
        <v>6</v>
      </c>
      <c r="G272" s="52">
        <v>17</v>
      </c>
      <c r="H272" s="52">
        <v>32</v>
      </c>
      <c r="I272" s="52">
        <v>19</v>
      </c>
      <c r="J272" s="52">
        <v>6</v>
      </c>
      <c r="K272" s="52">
        <v>15</v>
      </c>
      <c r="L272" s="52">
        <v>22</v>
      </c>
      <c r="M272" s="52">
        <v>17</v>
      </c>
      <c r="N272" s="52">
        <v>27</v>
      </c>
      <c r="O272" s="52">
        <v>6</v>
      </c>
      <c r="P272" s="52">
        <v>29</v>
      </c>
      <c r="Q272" s="52">
        <v>6</v>
      </c>
      <c r="R272" s="52">
        <v>6</v>
      </c>
      <c r="S272" s="52">
        <v>19</v>
      </c>
    </row>
    <row r="273" spans="1:19">
      <c r="A273" s="54">
        <v>3263</v>
      </c>
      <c r="B273" s="52">
        <v>0</v>
      </c>
      <c r="C273" s="55" t="s">
        <v>3115</v>
      </c>
      <c r="D273" s="55" t="s">
        <v>3107</v>
      </c>
      <c r="E273" s="55">
        <v>25</v>
      </c>
      <c r="F273" s="55">
        <v>6</v>
      </c>
      <c r="G273" s="55">
        <v>24</v>
      </c>
      <c r="H273" s="55">
        <v>32</v>
      </c>
      <c r="I273" s="55">
        <v>24</v>
      </c>
      <c r="J273" s="55">
        <v>16</v>
      </c>
      <c r="K273" s="55">
        <v>30</v>
      </c>
      <c r="L273" s="55">
        <v>24</v>
      </c>
      <c r="M273" s="55">
        <v>28</v>
      </c>
      <c r="N273" s="55">
        <v>30</v>
      </c>
      <c r="O273" s="55">
        <v>6</v>
      </c>
      <c r="P273" s="55">
        <v>29</v>
      </c>
      <c r="Q273" s="55">
        <v>211</v>
      </c>
      <c r="R273" s="55">
        <v>29</v>
      </c>
      <c r="S273" s="55">
        <v>30</v>
      </c>
    </row>
    <row r="274" spans="1:19">
      <c r="A274" s="48">
        <v>3264</v>
      </c>
      <c r="B274" s="52">
        <v>0</v>
      </c>
      <c r="C274" s="49" t="s">
        <v>3123</v>
      </c>
      <c r="D274" s="49">
        <v>20</v>
      </c>
      <c r="E274" s="49">
        <v>25</v>
      </c>
      <c r="F274" s="49" t="s">
        <v>3107</v>
      </c>
      <c r="G274" s="49">
        <v>18</v>
      </c>
      <c r="H274" s="49">
        <v>35</v>
      </c>
      <c r="I274" s="49">
        <v>20</v>
      </c>
      <c r="J274" s="49" t="s">
        <v>3107</v>
      </c>
      <c r="K274" s="67" t="s">
        <v>3107</v>
      </c>
      <c r="L274" s="49">
        <v>21</v>
      </c>
      <c r="M274" s="49" t="s">
        <v>3107</v>
      </c>
      <c r="N274" s="49">
        <v>30</v>
      </c>
      <c r="O274" s="49" t="s">
        <v>3107</v>
      </c>
      <c r="P274" s="49">
        <v>34</v>
      </c>
      <c r="Q274" s="49" t="s">
        <v>3107</v>
      </c>
      <c r="R274" s="49" t="s">
        <v>3107</v>
      </c>
      <c r="S274" s="49">
        <v>19</v>
      </c>
    </row>
    <row r="275" spans="1:19">
      <c r="A275" s="51">
        <v>3265</v>
      </c>
      <c r="B275" s="52">
        <v>0</v>
      </c>
      <c r="C275" s="53" t="s">
        <v>3108</v>
      </c>
      <c r="D275" s="53" t="s">
        <v>3107</v>
      </c>
      <c r="E275" s="53">
        <v>30</v>
      </c>
      <c r="F275" s="53">
        <v>6</v>
      </c>
      <c r="G275" s="53">
        <v>20</v>
      </c>
      <c r="H275" s="53">
        <v>23</v>
      </c>
      <c r="I275" s="53">
        <v>29</v>
      </c>
      <c r="J275" s="53">
        <v>28</v>
      </c>
      <c r="K275" s="53">
        <v>29</v>
      </c>
      <c r="L275" s="53">
        <v>37</v>
      </c>
      <c r="M275" s="53">
        <v>28</v>
      </c>
      <c r="N275" s="53">
        <v>28</v>
      </c>
      <c r="O275" s="53">
        <v>6</v>
      </c>
      <c r="P275" s="53">
        <v>33</v>
      </c>
      <c r="Q275" s="53">
        <v>11</v>
      </c>
      <c r="R275" s="53">
        <v>34</v>
      </c>
      <c r="S275" s="53">
        <v>28</v>
      </c>
    </row>
    <row r="276" spans="1:19">
      <c r="A276" s="51">
        <v>3266</v>
      </c>
      <c r="B276" s="52">
        <v>0</v>
      </c>
      <c r="C276" s="53" t="s">
        <v>3134</v>
      </c>
      <c r="D276" s="53" t="s">
        <v>3107</v>
      </c>
      <c r="E276" s="53">
        <v>28</v>
      </c>
      <c r="F276" s="53">
        <v>6</v>
      </c>
      <c r="G276" s="53">
        <v>20</v>
      </c>
      <c r="H276" s="53">
        <v>37</v>
      </c>
      <c r="I276" s="53">
        <v>26</v>
      </c>
      <c r="J276" s="53">
        <v>24</v>
      </c>
      <c r="K276" s="53">
        <v>36</v>
      </c>
      <c r="L276" s="53">
        <v>38</v>
      </c>
      <c r="M276" s="53">
        <v>30</v>
      </c>
      <c r="N276" s="53">
        <v>30</v>
      </c>
      <c r="O276" s="53">
        <v>6</v>
      </c>
      <c r="P276" s="53">
        <v>34</v>
      </c>
      <c r="Q276" s="53">
        <v>16</v>
      </c>
      <c r="R276" s="53">
        <v>32</v>
      </c>
      <c r="S276" s="53">
        <v>29</v>
      </c>
    </row>
    <row r="277" spans="1:19">
      <c r="A277" s="54">
        <v>3267</v>
      </c>
      <c r="B277" s="52">
        <v>0</v>
      </c>
      <c r="C277" s="55" t="s">
        <v>3109</v>
      </c>
      <c r="D277" s="55" t="s">
        <v>3109</v>
      </c>
      <c r="E277" s="55">
        <v>24</v>
      </c>
      <c r="F277" s="55">
        <v>6</v>
      </c>
      <c r="G277" s="55">
        <v>25</v>
      </c>
      <c r="H277" s="55">
        <v>32</v>
      </c>
      <c r="I277" s="55">
        <v>24</v>
      </c>
      <c r="J277" s="55">
        <v>16</v>
      </c>
      <c r="K277" s="55">
        <v>33</v>
      </c>
      <c r="L277" s="55">
        <v>23</v>
      </c>
      <c r="M277" s="55">
        <v>29</v>
      </c>
      <c r="N277" s="55">
        <v>31</v>
      </c>
      <c r="O277" s="55">
        <v>6</v>
      </c>
      <c r="P277" s="55">
        <v>34</v>
      </c>
      <c r="Q277" s="55">
        <v>17</v>
      </c>
      <c r="R277" s="55">
        <v>29</v>
      </c>
      <c r="S277" s="55">
        <v>26</v>
      </c>
    </row>
    <row r="278" spans="1:19">
      <c r="A278" s="56">
        <v>3268</v>
      </c>
      <c r="B278" s="52">
        <v>0</v>
      </c>
      <c r="C278" s="57" t="s">
        <v>3112</v>
      </c>
      <c r="D278" s="57" t="s">
        <v>3107</v>
      </c>
      <c r="E278" s="57">
        <v>22</v>
      </c>
      <c r="F278" s="57">
        <v>21</v>
      </c>
      <c r="G278" s="57">
        <v>31</v>
      </c>
      <c r="H278" s="57">
        <v>14</v>
      </c>
      <c r="I278" s="57">
        <v>22</v>
      </c>
      <c r="J278" s="57">
        <v>33</v>
      </c>
      <c r="K278" s="57">
        <v>32</v>
      </c>
      <c r="L278" s="57">
        <v>34</v>
      </c>
      <c r="M278" s="57">
        <v>26</v>
      </c>
      <c r="N278" s="57">
        <v>30</v>
      </c>
      <c r="O278" s="57">
        <v>27</v>
      </c>
      <c r="P278" s="57">
        <v>29</v>
      </c>
      <c r="Q278" s="57">
        <v>23</v>
      </c>
      <c r="R278" s="57">
        <v>30</v>
      </c>
      <c r="S278" s="57">
        <v>30</v>
      </c>
    </row>
    <row r="279" spans="1:19">
      <c r="A279" s="51">
        <v>3269</v>
      </c>
      <c r="B279" s="52">
        <v>0</v>
      </c>
      <c r="C279" s="53" t="s">
        <v>3109</v>
      </c>
      <c r="D279" s="53" t="s">
        <v>3107</v>
      </c>
      <c r="E279" s="53">
        <v>25</v>
      </c>
      <c r="F279" s="53">
        <v>22</v>
      </c>
      <c r="G279" s="53">
        <v>34</v>
      </c>
      <c r="H279" s="53">
        <v>16</v>
      </c>
      <c r="I279" s="53">
        <v>24</v>
      </c>
      <c r="J279" s="53">
        <v>35</v>
      </c>
      <c r="K279" s="53">
        <v>32</v>
      </c>
      <c r="L279" s="53">
        <v>36</v>
      </c>
      <c r="M279" s="53">
        <v>30</v>
      </c>
      <c r="N279" s="53">
        <v>31</v>
      </c>
      <c r="O279" s="53">
        <v>26</v>
      </c>
      <c r="P279" s="53">
        <v>33</v>
      </c>
      <c r="Q279" s="53">
        <v>25</v>
      </c>
      <c r="R279" s="53">
        <v>33</v>
      </c>
      <c r="S279" s="53">
        <v>34</v>
      </c>
    </row>
    <row r="280" spans="1:19">
      <c r="A280" s="51">
        <v>3270</v>
      </c>
      <c r="B280" s="52">
        <v>0</v>
      </c>
      <c r="C280" s="53" t="s">
        <v>3109</v>
      </c>
      <c r="D280" s="53" t="s">
        <v>3107</v>
      </c>
      <c r="E280" s="53">
        <v>22</v>
      </c>
      <c r="F280" s="53">
        <v>21</v>
      </c>
      <c r="G280" s="53">
        <v>32</v>
      </c>
      <c r="H280" s="53">
        <v>15</v>
      </c>
      <c r="I280" s="53">
        <v>24</v>
      </c>
      <c r="J280" s="53">
        <v>34</v>
      </c>
      <c r="K280" s="53">
        <v>36</v>
      </c>
      <c r="L280" s="53">
        <v>35</v>
      </c>
      <c r="M280" s="53">
        <v>28</v>
      </c>
      <c r="N280" s="53">
        <v>31</v>
      </c>
      <c r="O280" s="53">
        <v>30</v>
      </c>
      <c r="P280" s="53">
        <v>33</v>
      </c>
      <c r="Q280" s="53">
        <v>26</v>
      </c>
      <c r="R280" s="53">
        <v>31</v>
      </c>
      <c r="S280" s="53">
        <v>33</v>
      </c>
    </row>
    <row r="281" spans="1:19">
      <c r="A281" s="51">
        <v>3271</v>
      </c>
      <c r="B281" s="52">
        <v>0</v>
      </c>
      <c r="C281" s="53" t="s">
        <v>3112</v>
      </c>
      <c r="D281" s="53" t="s">
        <v>3107</v>
      </c>
      <c r="E281" s="53">
        <v>24</v>
      </c>
      <c r="F281" s="53">
        <v>22</v>
      </c>
      <c r="G281" s="53">
        <v>34</v>
      </c>
      <c r="H281" s="53">
        <v>16</v>
      </c>
      <c r="I281" s="53">
        <v>24</v>
      </c>
      <c r="J281" s="53">
        <v>33</v>
      </c>
      <c r="K281" s="53">
        <v>34</v>
      </c>
      <c r="L281" s="53">
        <v>38</v>
      </c>
      <c r="M281" s="53">
        <v>29</v>
      </c>
      <c r="N281" s="53">
        <v>30</v>
      </c>
      <c r="O281" s="53">
        <v>28</v>
      </c>
      <c r="P281" s="53">
        <v>31</v>
      </c>
      <c r="Q281" s="53">
        <v>26</v>
      </c>
      <c r="R281" s="53">
        <v>31</v>
      </c>
      <c r="S281" s="53">
        <v>32</v>
      </c>
    </row>
    <row r="282" spans="1:19">
      <c r="A282" s="58">
        <v>3272</v>
      </c>
      <c r="B282" s="52">
        <v>0</v>
      </c>
      <c r="C282" s="52" t="s">
        <v>3115</v>
      </c>
      <c r="D282" s="52" t="s">
        <v>3107</v>
      </c>
      <c r="E282" s="52">
        <v>21</v>
      </c>
      <c r="F282" s="52">
        <v>21</v>
      </c>
      <c r="G282" s="52">
        <v>35</v>
      </c>
      <c r="H282" s="52">
        <v>14</v>
      </c>
      <c r="I282" s="52">
        <v>23</v>
      </c>
      <c r="J282" s="52">
        <v>35</v>
      </c>
      <c r="K282" s="52">
        <v>35</v>
      </c>
      <c r="L282" s="52">
        <v>34</v>
      </c>
      <c r="M282" s="52">
        <v>28</v>
      </c>
      <c r="N282" s="52">
        <v>30</v>
      </c>
      <c r="O282" s="52">
        <v>28</v>
      </c>
      <c r="P282" s="52">
        <v>34</v>
      </c>
      <c r="Q282" s="52">
        <v>25</v>
      </c>
      <c r="R282" s="52">
        <v>29</v>
      </c>
      <c r="S282" s="52">
        <v>32</v>
      </c>
    </row>
    <row r="283" spans="1:19">
      <c r="A283" s="54">
        <v>3273</v>
      </c>
      <c r="B283" s="52">
        <v>0</v>
      </c>
      <c r="C283" s="55" t="s">
        <v>3112</v>
      </c>
      <c r="D283" s="55" t="s">
        <v>3107</v>
      </c>
      <c r="E283" s="55">
        <v>24</v>
      </c>
      <c r="F283" s="55">
        <v>6</v>
      </c>
      <c r="G283" s="55">
        <v>17</v>
      </c>
      <c r="H283" s="55">
        <v>6</v>
      </c>
      <c r="I283" s="55">
        <v>24</v>
      </c>
      <c r="J283" s="55">
        <v>6</v>
      </c>
      <c r="K283" s="55">
        <v>29</v>
      </c>
      <c r="L283" s="55">
        <v>14</v>
      </c>
      <c r="M283" s="55">
        <v>26</v>
      </c>
      <c r="N283" s="55">
        <v>29</v>
      </c>
      <c r="O283" s="55">
        <v>6</v>
      </c>
      <c r="P283" s="55">
        <v>33</v>
      </c>
      <c r="Q283" s="55">
        <v>6</v>
      </c>
      <c r="R283" s="55">
        <v>17</v>
      </c>
      <c r="S283" s="55">
        <v>24</v>
      </c>
    </row>
    <row r="284" spans="1:19">
      <c r="A284" s="48">
        <v>3274</v>
      </c>
      <c r="B284" s="52">
        <v>0</v>
      </c>
      <c r="C284" s="49" t="s">
        <v>3128</v>
      </c>
      <c r="D284" s="49" t="s">
        <v>3107</v>
      </c>
      <c r="E284" s="49">
        <v>23</v>
      </c>
      <c r="F284" s="49">
        <v>6</v>
      </c>
      <c r="G284" s="49">
        <v>23</v>
      </c>
      <c r="H284" s="49">
        <v>16</v>
      </c>
      <c r="I284" s="49">
        <v>25</v>
      </c>
      <c r="J284" s="49">
        <v>28</v>
      </c>
      <c r="K284" s="49">
        <v>28</v>
      </c>
      <c r="L284" s="49">
        <v>33</v>
      </c>
      <c r="M284" s="49">
        <v>33</v>
      </c>
      <c r="N284" s="49">
        <v>21</v>
      </c>
      <c r="O284" s="49">
        <v>6</v>
      </c>
      <c r="P284" s="49">
        <v>32</v>
      </c>
      <c r="Q284" s="49">
        <v>6</v>
      </c>
      <c r="R284" s="49">
        <v>6</v>
      </c>
      <c r="S284" s="49">
        <v>24</v>
      </c>
    </row>
    <row r="285" spans="1:19">
      <c r="A285" s="54">
        <v>3275</v>
      </c>
      <c r="B285" s="52">
        <v>0</v>
      </c>
      <c r="C285" s="55" t="s">
        <v>3112</v>
      </c>
      <c r="D285" s="55" t="s">
        <v>3107</v>
      </c>
      <c r="E285" s="55">
        <v>50</v>
      </c>
      <c r="F285" s="55">
        <v>50</v>
      </c>
      <c r="G285" s="55">
        <v>50</v>
      </c>
      <c r="H285" s="55">
        <v>50</v>
      </c>
      <c r="I285" s="55">
        <v>50</v>
      </c>
      <c r="J285" s="55">
        <v>50</v>
      </c>
      <c r="K285" s="55">
        <v>50</v>
      </c>
      <c r="L285" s="55">
        <v>50</v>
      </c>
      <c r="M285" s="55">
        <v>50</v>
      </c>
      <c r="N285" s="55">
        <v>50</v>
      </c>
      <c r="O285" s="55">
        <v>50</v>
      </c>
      <c r="P285" s="55">
        <v>50</v>
      </c>
      <c r="Q285" s="55">
        <v>50</v>
      </c>
      <c r="R285" s="55">
        <v>50</v>
      </c>
      <c r="S285" s="55" t="s">
        <v>3109</v>
      </c>
    </row>
    <row r="286" spans="1:19">
      <c r="A286" s="56">
        <v>3276</v>
      </c>
      <c r="B286" s="52">
        <v>0</v>
      </c>
      <c r="C286" s="57" t="s">
        <v>3112</v>
      </c>
      <c r="D286" s="57" t="s">
        <v>3107</v>
      </c>
      <c r="E286" s="57">
        <v>22</v>
      </c>
      <c r="F286" s="57">
        <v>25</v>
      </c>
      <c r="G286" s="57">
        <v>32</v>
      </c>
      <c r="H286" s="57">
        <v>18</v>
      </c>
      <c r="I286" s="57">
        <v>24</v>
      </c>
      <c r="J286" s="57">
        <v>35</v>
      </c>
      <c r="K286" s="57">
        <v>33</v>
      </c>
      <c r="L286" s="57">
        <v>34</v>
      </c>
      <c r="M286" s="57">
        <v>27</v>
      </c>
      <c r="N286" s="57">
        <v>30</v>
      </c>
      <c r="O286" s="57">
        <v>26</v>
      </c>
      <c r="P286" s="57">
        <v>34</v>
      </c>
      <c r="Q286" s="57">
        <v>24</v>
      </c>
      <c r="R286" s="57">
        <v>31</v>
      </c>
      <c r="S286" s="57">
        <v>30</v>
      </c>
    </row>
    <row r="287" spans="1:19">
      <c r="A287" s="58">
        <v>3277</v>
      </c>
      <c r="B287" s="52">
        <v>0</v>
      </c>
      <c r="C287" s="52" t="s">
        <v>3112</v>
      </c>
      <c r="D287" s="52" t="s">
        <v>3107</v>
      </c>
      <c r="E287" s="52">
        <v>24</v>
      </c>
      <c r="F287" s="52">
        <v>22</v>
      </c>
      <c r="G287" s="52">
        <v>29</v>
      </c>
      <c r="H287" s="52">
        <v>22</v>
      </c>
      <c r="I287" s="52">
        <v>24</v>
      </c>
      <c r="J287" s="52">
        <v>30</v>
      </c>
      <c r="K287" s="52">
        <v>27</v>
      </c>
      <c r="L287" s="52">
        <v>33</v>
      </c>
      <c r="M287" s="52">
        <v>22</v>
      </c>
      <c r="N287" s="52">
        <v>29</v>
      </c>
      <c r="O287" s="52">
        <v>28</v>
      </c>
      <c r="P287" s="52">
        <v>32</v>
      </c>
      <c r="Q287" s="52">
        <v>25</v>
      </c>
      <c r="R287" s="52">
        <v>6</v>
      </c>
      <c r="S287" s="52">
        <v>30</v>
      </c>
    </row>
    <row r="288" spans="1:19">
      <c r="A288" s="54">
        <v>3278</v>
      </c>
      <c r="B288" s="52">
        <v>0</v>
      </c>
      <c r="C288" s="59" t="s">
        <v>3116</v>
      </c>
      <c r="D288" s="59" t="s">
        <v>3117</v>
      </c>
      <c r="E288" s="59" t="s">
        <v>3109</v>
      </c>
      <c r="F288" s="59" t="s">
        <v>3109</v>
      </c>
      <c r="G288" s="59" t="s">
        <v>3109</v>
      </c>
      <c r="H288" s="59" t="s">
        <v>3107</v>
      </c>
      <c r="I288" s="59" t="s">
        <v>3109</v>
      </c>
      <c r="J288" s="59" t="s">
        <v>3109</v>
      </c>
      <c r="K288" s="59" t="s">
        <v>3109</v>
      </c>
      <c r="L288" s="59" t="s">
        <v>3109</v>
      </c>
      <c r="M288" s="59" t="s">
        <v>3109</v>
      </c>
      <c r="N288" s="59" t="s">
        <v>3109</v>
      </c>
      <c r="O288" s="59" t="s">
        <v>3109</v>
      </c>
      <c r="P288" s="59" t="s">
        <v>3109</v>
      </c>
      <c r="Q288" s="59" t="s">
        <v>3109</v>
      </c>
      <c r="R288" s="59" t="s">
        <v>3109</v>
      </c>
      <c r="S288" s="59" t="s">
        <v>3109</v>
      </c>
    </row>
    <row r="289" spans="1:19">
      <c r="A289" s="63">
        <v>3279</v>
      </c>
      <c r="B289" s="52">
        <v>0</v>
      </c>
      <c r="C289" s="64" t="s">
        <v>3109</v>
      </c>
      <c r="D289" s="64" t="s">
        <v>3109</v>
      </c>
      <c r="E289" s="64">
        <v>25</v>
      </c>
      <c r="F289" s="64">
        <v>6</v>
      </c>
      <c r="G289" s="64">
        <v>20</v>
      </c>
      <c r="H289" s="64">
        <v>31</v>
      </c>
      <c r="I289" s="64">
        <v>24</v>
      </c>
      <c r="J289" s="64">
        <v>6</v>
      </c>
      <c r="K289" s="64">
        <v>29</v>
      </c>
      <c r="L289" s="64">
        <v>11</v>
      </c>
      <c r="M289" s="64">
        <v>30</v>
      </c>
      <c r="N289" s="64">
        <v>29</v>
      </c>
      <c r="O289" s="64">
        <v>6</v>
      </c>
      <c r="P289" s="64">
        <v>31</v>
      </c>
      <c r="Q289" s="64">
        <v>6</v>
      </c>
      <c r="R289" s="64">
        <v>31</v>
      </c>
      <c r="S289" s="64">
        <v>24</v>
      </c>
    </row>
    <row r="290" spans="1:19">
      <c r="A290" s="56">
        <v>3280</v>
      </c>
      <c r="B290" s="52">
        <v>0</v>
      </c>
      <c r="C290" s="57" t="s">
        <v>3112</v>
      </c>
      <c r="D290" s="57" t="s">
        <v>3107</v>
      </c>
      <c r="E290" s="57">
        <v>24</v>
      </c>
      <c r="F290" s="57">
        <v>26</v>
      </c>
      <c r="G290" s="57">
        <v>31</v>
      </c>
      <c r="H290" s="57">
        <v>20</v>
      </c>
      <c r="I290" s="57">
        <v>25</v>
      </c>
      <c r="J290" s="57">
        <v>36</v>
      </c>
      <c r="K290" s="57">
        <v>37</v>
      </c>
      <c r="L290" s="57">
        <v>35</v>
      </c>
      <c r="M290" s="57">
        <v>30</v>
      </c>
      <c r="N290" s="57">
        <v>31</v>
      </c>
      <c r="O290" s="57">
        <v>29</v>
      </c>
      <c r="P290" s="57">
        <v>36</v>
      </c>
      <c r="Q290" s="57">
        <v>26</v>
      </c>
      <c r="R290" s="57">
        <v>6</v>
      </c>
      <c r="S290" s="57">
        <v>33</v>
      </c>
    </row>
    <row r="291" spans="1:19">
      <c r="A291" s="51">
        <v>3281</v>
      </c>
      <c r="B291" s="52">
        <v>0</v>
      </c>
      <c r="C291" s="53" t="s">
        <v>3112</v>
      </c>
      <c r="D291" s="53" t="s">
        <v>3107</v>
      </c>
      <c r="E291" s="53">
        <v>26</v>
      </c>
      <c r="F291" s="53">
        <v>20</v>
      </c>
      <c r="G291" s="53">
        <v>37</v>
      </c>
      <c r="H291" s="53">
        <v>11</v>
      </c>
      <c r="I291" s="53">
        <v>26</v>
      </c>
      <c r="J291" s="53">
        <v>32</v>
      </c>
      <c r="K291" s="53">
        <v>41</v>
      </c>
      <c r="L291" s="53">
        <v>38</v>
      </c>
      <c r="M291" s="53">
        <v>34</v>
      </c>
      <c r="N291" s="53">
        <v>28</v>
      </c>
      <c r="O291" s="53">
        <v>32</v>
      </c>
      <c r="P291" s="53">
        <v>40</v>
      </c>
      <c r="Q291" s="53">
        <v>28</v>
      </c>
      <c r="R291" s="53">
        <v>36</v>
      </c>
      <c r="S291" s="53">
        <v>34</v>
      </c>
    </row>
    <row r="292" spans="1:19">
      <c r="A292" s="58">
        <v>3282</v>
      </c>
      <c r="B292" s="52">
        <v>0</v>
      </c>
      <c r="C292" s="52" t="s">
        <v>3112</v>
      </c>
      <c r="D292" s="52" t="s">
        <v>3107</v>
      </c>
      <c r="E292" s="52">
        <v>25</v>
      </c>
      <c r="F292" s="52">
        <v>6</v>
      </c>
      <c r="G292" s="52">
        <v>31</v>
      </c>
      <c r="H292" s="52">
        <v>12</v>
      </c>
      <c r="I292" s="52">
        <v>23</v>
      </c>
      <c r="J292" s="52">
        <v>32</v>
      </c>
      <c r="K292" s="52">
        <v>33</v>
      </c>
      <c r="L292" s="52">
        <v>34</v>
      </c>
      <c r="M292" s="52">
        <v>31</v>
      </c>
      <c r="N292" s="52">
        <v>30</v>
      </c>
      <c r="O292" s="52">
        <v>22</v>
      </c>
      <c r="P292" s="52">
        <v>31</v>
      </c>
      <c r="Q292" s="52">
        <v>14</v>
      </c>
      <c r="R292" s="52">
        <v>6</v>
      </c>
      <c r="S292" s="52">
        <v>27</v>
      </c>
    </row>
    <row r="293" spans="1:19">
      <c r="A293" s="51">
        <v>3283</v>
      </c>
      <c r="B293" s="52">
        <v>0</v>
      </c>
      <c r="C293" s="53" t="s">
        <v>3155</v>
      </c>
      <c r="D293" s="53" t="s">
        <v>3107</v>
      </c>
      <c r="E293" s="53">
        <v>30</v>
      </c>
      <c r="F293" s="53">
        <v>23</v>
      </c>
      <c r="G293" s="53">
        <v>36</v>
      </c>
      <c r="H293" s="53">
        <v>34</v>
      </c>
      <c r="I293" s="53">
        <v>22</v>
      </c>
      <c r="J293" s="53">
        <v>21</v>
      </c>
      <c r="K293" s="53">
        <v>41</v>
      </c>
      <c r="L293" s="53">
        <v>22</v>
      </c>
      <c r="M293" s="53">
        <v>6</v>
      </c>
      <c r="N293" s="53">
        <v>32</v>
      </c>
      <c r="O293" s="53">
        <v>20</v>
      </c>
      <c r="P293" s="53">
        <v>32</v>
      </c>
      <c r="Q293" s="53">
        <v>20</v>
      </c>
      <c r="R293" s="53">
        <v>6</v>
      </c>
      <c r="S293" s="53">
        <v>40</v>
      </c>
    </row>
    <row r="294" spans="1:19" ht="75">
      <c r="A294" s="51">
        <v>3284</v>
      </c>
      <c r="B294" s="52">
        <v>0</v>
      </c>
      <c r="C294" s="70" t="s">
        <v>3156</v>
      </c>
      <c r="D294" s="53" t="s">
        <v>3107</v>
      </c>
      <c r="E294" s="53">
        <v>28</v>
      </c>
      <c r="F294" s="53">
        <v>6</v>
      </c>
      <c r="G294" s="53">
        <v>30</v>
      </c>
      <c r="H294" s="53">
        <v>36</v>
      </c>
      <c r="I294" s="53">
        <v>24</v>
      </c>
      <c r="J294" s="53">
        <v>16</v>
      </c>
      <c r="K294" s="53">
        <v>10</v>
      </c>
      <c r="L294" s="53">
        <v>32</v>
      </c>
      <c r="M294" s="53">
        <v>31</v>
      </c>
      <c r="N294" s="53">
        <v>29</v>
      </c>
      <c r="O294" s="53">
        <v>6</v>
      </c>
      <c r="P294" s="53">
        <v>44</v>
      </c>
      <c r="Q294" s="53">
        <v>6</v>
      </c>
      <c r="R294" s="53">
        <v>12</v>
      </c>
      <c r="S294" s="53">
        <v>34</v>
      </c>
    </row>
    <row r="295" spans="1:19">
      <c r="A295" s="58">
        <v>3285</v>
      </c>
      <c r="B295" s="52">
        <v>0</v>
      </c>
      <c r="C295" s="52" t="s">
        <v>3157</v>
      </c>
      <c r="D295" s="52" t="s">
        <v>3117</v>
      </c>
      <c r="E295" s="52" t="s">
        <v>3109</v>
      </c>
      <c r="F295" s="52" t="s">
        <v>3109</v>
      </c>
      <c r="G295" s="52" t="s">
        <v>3109</v>
      </c>
      <c r="H295" s="52" t="s">
        <v>3109</v>
      </c>
      <c r="I295" s="52" t="s">
        <v>3109</v>
      </c>
      <c r="J295" s="52" t="s">
        <v>3109</v>
      </c>
      <c r="K295" s="52" t="s">
        <v>3109</v>
      </c>
      <c r="L295" s="52" t="s">
        <v>3109</v>
      </c>
      <c r="M295" s="52" t="s">
        <v>3109</v>
      </c>
      <c r="N295" s="52" t="s">
        <v>3109</v>
      </c>
      <c r="O295" s="52" t="s">
        <v>3109</v>
      </c>
      <c r="P295" s="52" t="s">
        <v>3109</v>
      </c>
      <c r="Q295" s="52" t="s">
        <v>3109</v>
      </c>
      <c r="R295" s="52" t="s">
        <v>3109</v>
      </c>
      <c r="S295" s="52" t="s">
        <v>3109</v>
      </c>
    </row>
    <row r="296" spans="1:19">
      <c r="A296" s="51">
        <v>3286</v>
      </c>
      <c r="B296" s="52">
        <v>0</v>
      </c>
      <c r="C296" s="53" t="s">
        <v>3115</v>
      </c>
      <c r="D296" s="53" t="s">
        <v>3107</v>
      </c>
      <c r="E296" s="53">
        <v>23</v>
      </c>
      <c r="F296" s="53">
        <v>6</v>
      </c>
      <c r="G296" s="53">
        <v>18</v>
      </c>
      <c r="H296" s="53">
        <v>25</v>
      </c>
      <c r="I296" s="53">
        <v>21</v>
      </c>
      <c r="J296" s="53">
        <v>11</v>
      </c>
      <c r="K296" s="53">
        <v>31</v>
      </c>
      <c r="L296" s="53">
        <v>18</v>
      </c>
      <c r="M296" s="53">
        <v>22</v>
      </c>
      <c r="N296" s="53">
        <v>28</v>
      </c>
      <c r="O296" s="53">
        <v>6</v>
      </c>
      <c r="P296" s="53">
        <v>30</v>
      </c>
      <c r="Q296" s="53">
        <v>17</v>
      </c>
      <c r="R296" s="53">
        <v>6</v>
      </c>
      <c r="S296" s="53">
        <v>26</v>
      </c>
    </row>
    <row r="297" spans="1:19">
      <c r="A297" s="58">
        <v>3287</v>
      </c>
      <c r="B297" s="52">
        <v>0</v>
      </c>
      <c r="C297" s="52" t="s">
        <v>3115</v>
      </c>
      <c r="D297" s="52" t="s">
        <v>3107</v>
      </c>
      <c r="E297" s="52">
        <v>22</v>
      </c>
      <c r="F297" s="52">
        <v>6</v>
      </c>
      <c r="G297" s="52">
        <v>20</v>
      </c>
      <c r="H297" s="52">
        <v>25</v>
      </c>
      <c r="I297" s="52">
        <v>23</v>
      </c>
      <c r="J297" s="52">
        <v>11</v>
      </c>
      <c r="K297" s="52">
        <v>32</v>
      </c>
      <c r="L297" s="52">
        <v>19</v>
      </c>
      <c r="M297" s="52">
        <v>23</v>
      </c>
      <c r="N297" s="52">
        <v>29</v>
      </c>
      <c r="O297" s="52">
        <v>6</v>
      </c>
      <c r="P297" s="52">
        <v>29</v>
      </c>
      <c r="Q297" s="52">
        <v>18</v>
      </c>
      <c r="R297" s="52">
        <v>6</v>
      </c>
      <c r="S297" s="52">
        <v>25</v>
      </c>
    </row>
    <row r="298" spans="1:19">
      <c r="A298" s="51">
        <v>3288</v>
      </c>
      <c r="B298" s="52">
        <v>0</v>
      </c>
      <c r="C298" s="61" t="s">
        <v>3153</v>
      </c>
      <c r="D298" s="61" t="s">
        <v>3117</v>
      </c>
      <c r="E298" s="61" t="s">
        <v>3109</v>
      </c>
      <c r="F298" s="61" t="s">
        <v>3109</v>
      </c>
      <c r="G298" s="61" t="s">
        <v>3109</v>
      </c>
      <c r="H298" s="61" t="s">
        <v>3107</v>
      </c>
      <c r="I298" s="61" t="s">
        <v>3109</v>
      </c>
      <c r="J298" s="61" t="s">
        <v>3109</v>
      </c>
      <c r="K298" s="61" t="s">
        <v>3109</v>
      </c>
      <c r="L298" s="61" t="s">
        <v>3109</v>
      </c>
      <c r="M298" s="61" t="s">
        <v>3109</v>
      </c>
      <c r="N298" s="61" t="s">
        <v>3109</v>
      </c>
      <c r="O298" s="61" t="s">
        <v>3109</v>
      </c>
      <c r="P298" s="61" t="s">
        <v>3109</v>
      </c>
      <c r="Q298" s="61" t="s">
        <v>3109</v>
      </c>
      <c r="R298" s="61" t="s">
        <v>3109</v>
      </c>
      <c r="S298" s="61" t="s">
        <v>3109</v>
      </c>
    </row>
    <row r="299" spans="1:19">
      <c r="A299" s="58">
        <v>3289</v>
      </c>
      <c r="B299" s="52">
        <v>0</v>
      </c>
      <c r="C299" s="52" t="s">
        <v>3109</v>
      </c>
      <c r="D299" s="52" t="s">
        <v>3107</v>
      </c>
      <c r="E299" s="52">
        <v>23</v>
      </c>
      <c r="F299" s="52">
        <v>6</v>
      </c>
      <c r="G299" s="52">
        <v>25</v>
      </c>
      <c r="H299" s="52">
        <v>24</v>
      </c>
      <c r="I299" s="52">
        <v>22</v>
      </c>
      <c r="J299" s="52">
        <v>16</v>
      </c>
      <c r="K299" s="52">
        <v>33</v>
      </c>
      <c r="L299" s="52">
        <v>24</v>
      </c>
      <c r="M299" s="52">
        <v>26</v>
      </c>
      <c r="N299" s="52">
        <v>29</v>
      </c>
      <c r="O299" s="52">
        <v>6</v>
      </c>
      <c r="P299" s="52">
        <v>33</v>
      </c>
      <c r="Q299" s="52">
        <v>21</v>
      </c>
      <c r="R299" s="52">
        <v>31</v>
      </c>
      <c r="S299" s="52">
        <v>28</v>
      </c>
    </row>
    <row r="300" spans="1:19">
      <c r="A300" s="54">
        <v>3293</v>
      </c>
      <c r="B300" s="52">
        <v>0</v>
      </c>
      <c r="C300" s="59" t="s">
        <v>3153</v>
      </c>
      <c r="D300" s="59" t="s">
        <v>3117</v>
      </c>
      <c r="E300" s="59" t="s">
        <v>3109</v>
      </c>
      <c r="F300" s="59" t="s">
        <v>3109</v>
      </c>
      <c r="G300" s="59" t="s">
        <v>3109</v>
      </c>
      <c r="H300" s="59" t="s">
        <v>3107</v>
      </c>
      <c r="I300" s="59" t="s">
        <v>3109</v>
      </c>
      <c r="J300" s="59" t="s">
        <v>3109</v>
      </c>
      <c r="K300" s="59" t="s">
        <v>3109</v>
      </c>
      <c r="L300" s="59" t="s">
        <v>3109</v>
      </c>
      <c r="M300" s="59" t="s">
        <v>3109</v>
      </c>
      <c r="N300" s="59" t="s">
        <v>3109</v>
      </c>
      <c r="O300" s="59" t="s">
        <v>3109</v>
      </c>
      <c r="P300" s="59" t="s">
        <v>3109</v>
      </c>
      <c r="Q300" s="59" t="s">
        <v>3109</v>
      </c>
      <c r="R300" s="59" t="s">
        <v>3109</v>
      </c>
      <c r="S300" s="59" t="s">
        <v>3109</v>
      </c>
    </row>
    <row r="301" spans="1:19">
      <c r="A301" s="48">
        <v>3295</v>
      </c>
      <c r="B301" s="52">
        <v>0</v>
      </c>
      <c r="C301" s="49" t="s">
        <v>3115</v>
      </c>
      <c r="D301" s="49" t="s">
        <v>3107</v>
      </c>
      <c r="E301" s="49">
        <v>22</v>
      </c>
      <c r="F301" s="49">
        <v>6</v>
      </c>
      <c r="G301" s="49">
        <v>19</v>
      </c>
      <c r="H301" s="49">
        <v>34</v>
      </c>
      <c r="I301" s="49">
        <v>23</v>
      </c>
      <c r="J301" s="49">
        <v>26</v>
      </c>
      <c r="K301" s="49">
        <v>33</v>
      </c>
      <c r="L301" s="49">
        <v>31</v>
      </c>
      <c r="M301" s="49">
        <v>22</v>
      </c>
      <c r="N301" s="49">
        <v>31</v>
      </c>
      <c r="O301" s="49">
        <v>9</v>
      </c>
      <c r="P301" s="49">
        <v>34</v>
      </c>
      <c r="Q301" s="49">
        <v>10</v>
      </c>
      <c r="R301" s="49">
        <v>29</v>
      </c>
      <c r="S301" s="49">
        <v>21</v>
      </c>
    </row>
    <row r="302" spans="1:19">
      <c r="A302" s="51">
        <v>3297</v>
      </c>
      <c r="B302" s="52">
        <v>0</v>
      </c>
      <c r="C302" s="53" t="s">
        <v>3115</v>
      </c>
      <c r="D302" s="53" t="s">
        <v>3107</v>
      </c>
      <c r="E302" s="53">
        <v>26</v>
      </c>
      <c r="F302" s="53">
        <v>6</v>
      </c>
      <c r="G302" s="53">
        <v>23</v>
      </c>
      <c r="H302" s="53">
        <v>37</v>
      </c>
      <c r="I302" s="53">
        <v>25</v>
      </c>
      <c r="J302" s="53">
        <v>10</v>
      </c>
      <c r="K302" s="53">
        <v>34</v>
      </c>
      <c r="L302" s="53">
        <v>17</v>
      </c>
      <c r="M302" s="53">
        <v>28</v>
      </c>
      <c r="N302" s="53">
        <v>32</v>
      </c>
      <c r="O302" s="53">
        <v>6</v>
      </c>
      <c r="P302" s="53">
        <v>36</v>
      </c>
      <c r="Q302" s="53">
        <v>12</v>
      </c>
      <c r="R302" s="53">
        <v>33</v>
      </c>
      <c r="S302" s="53">
        <v>28</v>
      </c>
    </row>
    <row r="303" spans="1:19">
      <c r="A303" s="54">
        <v>3298</v>
      </c>
      <c r="B303" s="52">
        <v>0</v>
      </c>
      <c r="C303" s="55" t="s">
        <v>3109</v>
      </c>
      <c r="D303" s="55" t="s">
        <v>3107</v>
      </c>
      <c r="E303" s="55">
        <v>25</v>
      </c>
      <c r="F303" s="55">
        <v>6</v>
      </c>
      <c r="G303" s="55">
        <v>25</v>
      </c>
      <c r="H303" s="55">
        <v>39</v>
      </c>
      <c r="I303" s="55">
        <v>25</v>
      </c>
      <c r="J303" s="55">
        <v>14</v>
      </c>
      <c r="K303" s="55">
        <v>34</v>
      </c>
      <c r="L303" s="55">
        <v>23</v>
      </c>
      <c r="M303" s="55">
        <v>30</v>
      </c>
      <c r="N303" s="55">
        <v>34</v>
      </c>
      <c r="O303" s="55">
        <v>6</v>
      </c>
      <c r="P303" s="55">
        <v>35</v>
      </c>
      <c r="Q303" s="55">
        <v>15</v>
      </c>
      <c r="R303" s="55">
        <v>32</v>
      </c>
      <c r="S303" s="55">
        <v>29</v>
      </c>
    </row>
    <row r="304" spans="1:19">
      <c r="A304" s="48">
        <v>3299</v>
      </c>
      <c r="B304" s="52">
        <v>0</v>
      </c>
      <c r="C304" s="49" t="s">
        <v>3128</v>
      </c>
      <c r="D304" s="49" t="s">
        <v>3107</v>
      </c>
      <c r="E304" s="49">
        <v>25</v>
      </c>
      <c r="F304" s="49">
        <v>6</v>
      </c>
      <c r="G304" s="49">
        <v>11</v>
      </c>
      <c r="H304" s="49">
        <v>35</v>
      </c>
      <c r="I304" s="49">
        <v>23</v>
      </c>
      <c r="J304" s="49">
        <v>15</v>
      </c>
      <c r="K304" s="49">
        <v>28</v>
      </c>
      <c r="L304" s="49">
        <v>29</v>
      </c>
      <c r="M304" s="49">
        <v>28</v>
      </c>
      <c r="N304" s="49">
        <v>26</v>
      </c>
      <c r="O304" s="49">
        <v>6</v>
      </c>
      <c r="P304" s="49">
        <v>32</v>
      </c>
      <c r="Q304" s="49">
        <v>6</v>
      </c>
      <c r="R304" s="49">
        <v>31</v>
      </c>
      <c r="S304" s="49">
        <v>23</v>
      </c>
    </row>
    <row r="305" spans="1:19">
      <c r="A305" s="51">
        <v>3302</v>
      </c>
      <c r="B305" s="52">
        <v>0</v>
      </c>
      <c r="C305" s="53" t="s">
        <v>3115</v>
      </c>
      <c r="D305" s="53" t="s">
        <v>3107</v>
      </c>
      <c r="E305" s="53">
        <v>26</v>
      </c>
      <c r="F305" s="53">
        <v>6</v>
      </c>
      <c r="G305" s="53">
        <v>22</v>
      </c>
      <c r="H305" s="53">
        <v>6</v>
      </c>
      <c r="I305" s="53">
        <v>26</v>
      </c>
      <c r="J305" s="53">
        <v>6</v>
      </c>
      <c r="K305" s="53">
        <v>31</v>
      </c>
      <c r="L305" s="53">
        <v>15</v>
      </c>
      <c r="M305" s="53">
        <v>30</v>
      </c>
      <c r="N305" s="53">
        <v>31</v>
      </c>
      <c r="O305" s="53">
        <v>6</v>
      </c>
      <c r="P305" s="53">
        <v>35</v>
      </c>
      <c r="Q305" s="53">
        <v>6</v>
      </c>
      <c r="R305" s="53">
        <v>24</v>
      </c>
      <c r="S305" s="53">
        <v>28</v>
      </c>
    </row>
    <row r="306" spans="1:19">
      <c r="A306" s="51">
        <v>3303</v>
      </c>
      <c r="B306" s="52">
        <v>0</v>
      </c>
      <c r="C306" s="53" t="s">
        <v>3115</v>
      </c>
      <c r="D306" s="53" t="s">
        <v>3107</v>
      </c>
      <c r="E306" s="53">
        <v>29</v>
      </c>
      <c r="F306" s="53">
        <v>6</v>
      </c>
      <c r="G306" s="53">
        <v>27</v>
      </c>
      <c r="H306" s="53">
        <v>9</v>
      </c>
      <c r="I306" s="53">
        <v>29</v>
      </c>
      <c r="J306" s="53">
        <v>12</v>
      </c>
      <c r="K306" s="53">
        <v>39</v>
      </c>
      <c r="L306" s="53">
        <v>21</v>
      </c>
      <c r="M306" s="53">
        <v>35</v>
      </c>
      <c r="N306" s="53">
        <v>36</v>
      </c>
      <c r="O306" s="53">
        <v>6</v>
      </c>
      <c r="P306" s="53">
        <v>44</v>
      </c>
      <c r="Q306" s="53">
        <v>10</v>
      </c>
      <c r="R306" s="53">
        <v>25</v>
      </c>
      <c r="S306" s="53">
        <v>31</v>
      </c>
    </row>
    <row r="307" spans="1:19">
      <c r="A307" s="58">
        <v>3304</v>
      </c>
      <c r="B307" s="52">
        <v>0</v>
      </c>
      <c r="C307" s="52" t="s">
        <v>3115</v>
      </c>
      <c r="D307" s="52" t="s">
        <v>3107</v>
      </c>
      <c r="E307" s="52">
        <v>28</v>
      </c>
      <c r="F307" s="52">
        <v>6</v>
      </c>
      <c r="G307" s="52">
        <v>29</v>
      </c>
      <c r="H307" s="52">
        <v>40</v>
      </c>
      <c r="I307" s="52">
        <v>27</v>
      </c>
      <c r="J307" s="52">
        <v>15</v>
      </c>
      <c r="K307" s="52">
        <v>29</v>
      </c>
      <c r="L307" s="52">
        <v>20</v>
      </c>
      <c r="M307" s="52">
        <v>36</v>
      </c>
      <c r="N307" s="52">
        <v>30</v>
      </c>
      <c r="O307" s="52">
        <v>6</v>
      </c>
      <c r="P307" s="52">
        <v>35</v>
      </c>
      <c r="Q307" s="52">
        <v>15</v>
      </c>
      <c r="R307" s="52">
        <v>35</v>
      </c>
      <c r="S307" s="52">
        <v>26</v>
      </c>
    </row>
    <row r="308" spans="1:19">
      <c r="A308" s="51">
        <v>3305</v>
      </c>
      <c r="B308" s="52">
        <v>0</v>
      </c>
      <c r="C308" s="53" t="s">
        <v>3115</v>
      </c>
      <c r="D308" s="53" t="s">
        <v>3107</v>
      </c>
      <c r="E308" s="53">
        <v>24</v>
      </c>
      <c r="F308" s="53">
        <v>6</v>
      </c>
      <c r="G308" s="53">
        <v>18</v>
      </c>
      <c r="H308" s="53">
        <v>35</v>
      </c>
      <c r="I308" s="53">
        <v>24</v>
      </c>
      <c r="J308" s="53">
        <v>20</v>
      </c>
      <c r="K308" s="53">
        <v>34</v>
      </c>
      <c r="L308" s="53">
        <v>35</v>
      </c>
      <c r="M308" s="53">
        <v>30</v>
      </c>
      <c r="N308" s="53">
        <v>32</v>
      </c>
      <c r="O308" s="53">
        <v>6</v>
      </c>
      <c r="P308" s="53">
        <v>36</v>
      </c>
      <c r="Q308" s="53">
        <v>12</v>
      </c>
      <c r="R308" s="53">
        <v>34</v>
      </c>
      <c r="S308" s="53">
        <v>27</v>
      </c>
    </row>
    <row r="309" spans="1:19">
      <c r="A309" s="51">
        <v>3306</v>
      </c>
      <c r="B309" s="52">
        <v>0</v>
      </c>
      <c r="C309" s="53" t="s">
        <v>3115</v>
      </c>
      <c r="D309" s="53" t="s">
        <v>3107</v>
      </c>
      <c r="E309" s="53">
        <v>24</v>
      </c>
      <c r="F309" s="53">
        <v>6</v>
      </c>
      <c r="G309" s="53">
        <v>6</v>
      </c>
      <c r="H309" s="53">
        <v>30</v>
      </c>
      <c r="I309" s="53">
        <v>25</v>
      </c>
      <c r="J309" s="53">
        <v>9</v>
      </c>
      <c r="K309" s="53">
        <v>28</v>
      </c>
      <c r="L309" s="53">
        <v>28</v>
      </c>
      <c r="M309" s="53">
        <v>26</v>
      </c>
      <c r="N309" s="53">
        <v>28</v>
      </c>
      <c r="O309" s="53">
        <v>6</v>
      </c>
      <c r="P309" s="53">
        <v>33</v>
      </c>
      <c r="Q309" s="53">
        <v>8</v>
      </c>
      <c r="R309" s="53">
        <v>32</v>
      </c>
      <c r="S309" s="53">
        <v>22</v>
      </c>
    </row>
    <row r="310" spans="1:19">
      <c r="A310" s="54">
        <v>3307</v>
      </c>
      <c r="B310" s="52">
        <v>0</v>
      </c>
      <c r="C310" s="55" t="s">
        <v>3115</v>
      </c>
      <c r="D310" s="55" t="s">
        <v>3107</v>
      </c>
      <c r="E310" s="55">
        <v>26</v>
      </c>
      <c r="F310" s="55">
        <v>6</v>
      </c>
      <c r="G310" s="55">
        <v>19</v>
      </c>
      <c r="H310" s="55">
        <v>39</v>
      </c>
      <c r="I310" s="55">
        <v>26</v>
      </c>
      <c r="J310" s="55">
        <v>21</v>
      </c>
      <c r="K310" s="55">
        <v>38</v>
      </c>
      <c r="L310" s="55">
        <v>37</v>
      </c>
      <c r="M310" s="55">
        <v>34</v>
      </c>
      <c r="N310" s="55">
        <v>36</v>
      </c>
      <c r="O310" s="55">
        <v>6</v>
      </c>
      <c r="P310" s="55">
        <v>40</v>
      </c>
      <c r="Q310" s="55">
        <v>14</v>
      </c>
      <c r="R310" s="55">
        <v>37</v>
      </c>
      <c r="S310" s="55">
        <v>30</v>
      </c>
    </row>
    <row r="311" spans="1:19">
      <c r="A311" s="56">
        <v>3309</v>
      </c>
      <c r="B311" s="52">
        <v>0</v>
      </c>
      <c r="C311" s="60" t="s">
        <v>3106</v>
      </c>
      <c r="D311" s="60" t="s">
        <v>3107</v>
      </c>
      <c r="E311" s="60" t="s">
        <v>3107</v>
      </c>
      <c r="F311" s="60" t="s">
        <v>3107</v>
      </c>
      <c r="G311" s="60" t="s">
        <v>3107</v>
      </c>
      <c r="H311" s="60" t="s">
        <v>3107</v>
      </c>
      <c r="I311" s="60" t="s">
        <v>3107</v>
      </c>
      <c r="J311" s="60" t="s">
        <v>3107</v>
      </c>
      <c r="K311" s="60" t="s">
        <v>3107</v>
      </c>
      <c r="L311" s="60" t="s">
        <v>3107</v>
      </c>
      <c r="M311" s="60" t="s">
        <v>3107</v>
      </c>
      <c r="N311" s="60" t="s">
        <v>3107</v>
      </c>
      <c r="O311" s="60" t="s">
        <v>3107</v>
      </c>
      <c r="P311" s="60" t="s">
        <v>3107</v>
      </c>
      <c r="Q311" s="60" t="s">
        <v>3107</v>
      </c>
      <c r="R311" s="60" t="s">
        <v>3107</v>
      </c>
      <c r="S311" s="60" t="s">
        <v>3107</v>
      </c>
    </row>
    <row r="312" spans="1:19">
      <c r="A312" s="51">
        <v>3310</v>
      </c>
      <c r="B312" s="52">
        <v>0</v>
      </c>
      <c r="C312" s="53" t="s">
        <v>3109</v>
      </c>
      <c r="D312" s="53" t="s">
        <v>3107</v>
      </c>
      <c r="E312" s="53">
        <v>24</v>
      </c>
      <c r="F312" s="53">
        <v>6</v>
      </c>
      <c r="G312" s="53">
        <v>32</v>
      </c>
      <c r="H312" s="53">
        <v>32</v>
      </c>
      <c r="I312" s="53">
        <v>23</v>
      </c>
      <c r="J312" s="53">
        <v>30</v>
      </c>
      <c r="K312" s="53">
        <v>30</v>
      </c>
      <c r="L312" s="53">
        <v>34</v>
      </c>
      <c r="M312" s="53">
        <v>29</v>
      </c>
      <c r="N312" s="53">
        <v>28</v>
      </c>
      <c r="O312" s="53">
        <v>6</v>
      </c>
      <c r="P312" s="53">
        <v>31</v>
      </c>
      <c r="Q312" s="53">
        <v>9</v>
      </c>
      <c r="R312" s="53">
        <v>14</v>
      </c>
      <c r="S312" s="53">
        <v>27</v>
      </c>
    </row>
    <row r="313" spans="1:19">
      <c r="A313" s="58">
        <v>3311</v>
      </c>
      <c r="B313" s="52">
        <v>0</v>
      </c>
      <c r="C313" s="52" t="s">
        <v>3109</v>
      </c>
      <c r="D313" s="52" t="s">
        <v>3107</v>
      </c>
      <c r="E313" s="52">
        <v>6</v>
      </c>
      <c r="F313" s="52">
        <v>30</v>
      </c>
      <c r="G313" s="52">
        <v>6</v>
      </c>
      <c r="H313" s="52">
        <v>25</v>
      </c>
      <c r="I313" s="52">
        <v>11</v>
      </c>
      <c r="J313" s="52">
        <v>6</v>
      </c>
      <c r="K313" s="52">
        <v>16</v>
      </c>
      <c r="L313" s="52">
        <v>14</v>
      </c>
      <c r="M313" s="52">
        <v>25</v>
      </c>
      <c r="N313" s="52">
        <v>29</v>
      </c>
      <c r="O313" s="52">
        <v>15</v>
      </c>
      <c r="P313" s="52">
        <v>20</v>
      </c>
      <c r="Q313" s="52">
        <v>30</v>
      </c>
      <c r="R313" s="52">
        <v>34</v>
      </c>
      <c r="S313" s="52">
        <v>30</v>
      </c>
    </row>
    <row r="314" spans="1:19">
      <c r="A314" s="51">
        <v>3312</v>
      </c>
      <c r="B314" s="52">
        <v>0</v>
      </c>
      <c r="C314" s="53" t="s">
        <v>3115</v>
      </c>
      <c r="D314" s="53" t="s">
        <v>3107</v>
      </c>
      <c r="E314" s="53">
        <v>25</v>
      </c>
      <c r="F314" s="53">
        <v>6</v>
      </c>
      <c r="G314" s="53">
        <v>17</v>
      </c>
      <c r="H314" s="53">
        <v>26</v>
      </c>
      <c r="I314" s="53">
        <v>26</v>
      </c>
      <c r="J314" s="53">
        <v>6</v>
      </c>
      <c r="K314" s="53">
        <v>31</v>
      </c>
      <c r="L314" s="53">
        <v>17</v>
      </c>
      <c r="M314" s="53">
        <v>31</v>
      </c>
      <c r="N314" s="53">
        <v>34</v>
      </c>
      <c r="O314" s="53">
        <v>6</v>
      </c>
      <c r="P314" s="53">
        <v>34</v>
      </c>
      <c r="Q314" s="53">
        <v>17</v>
      </c>
      <c r="R314" s="53">
        <v>32</v>
      </c>
      <c r="S314" s="53">
        <v>31</v>
      </c>
    </row>
    <row r="315" spans="1:19">
      <c r="A315" s="54">
        <v>3313</v>
      </c>
      <c r="B315" s="52">
        <v>0</v>
      </c>
      <c r="C315" s="55" t="s">
        <v>3115</v>
      </c>
      <c r="D315" s="55" t="s">
        <v>3107</v>
      </c>
      <c r="E315" s="55">
        <v>26</v>
      </c>
      <c r="F315" s="55">
        <v>6</v>
      </c>
      <c r="G315" s="55">
        <v>20</v>
      </c>
      <c r="H315" s="55">
        <v>29</v>
      </c>
      <c r="I315" s="55">
        <v>25</v>
      </c>
      <c r="J315" s="55">
        <v>6</v>
      </c>
      <c r="K315" s="55">
        <v>35</v>
      </c>
      <c r="L315" s="55">
        <v>19</v>
      </c>
      <c r="M315" s="55">
        <v>34</v>
      </c>
      <c r="N315" s="55">
        <v>37</v>
      </c>
      <c r="O315" s="55">
        <v>6</v>
      </c>
      <c r="P315" s="55">
        <v>39</v>
      </c>
      <c r="Q315" s="55">
        <v>20</v>
      </c>
      <c r="R315" s="55">
        <v>30</v>
      </c>
      <c r="S315" s="55">
        <v>32</v>
      </c>
    </row>
    <row r="316" spans="1:19">
      <c r="A316" s="56">
        <v>3314</v>
      </c>
      <c r="B316" s="52">
        <v>0</v>
      </c>
      <c r="C316" s="57" t="s">
        <v>3128</v>
      </c>
      <c r="D316" s="57" t="s">
        <v>3107</v>
      </c>
      <c r="E316" s="57">
        <v>27</v>
      </c>
      <c r="F316" s="57">
        <v>6</v>
      </c>
      <c r="G316" s="57">
        <v>14</v>
      </c>
      <c r="H316" s="57">
        <v>42</v>
      </c>
      <c r="I316" s="57">
        <v>26</v>
      </c>
      <c r="J316" s="57">
        <v>14</v>
      </c>
      <c r="K316" s="57">
        <v>26</v>
      </c>
      <c r="L316" s="57">
        <v>27</v>
      </c>
      <c r="M316" s="57">
        <v>30</v>
      </c>
      <c r="N316" s="57">
        <v>29</v>
      </c>
      <c r="O316" s="57">
        <v>6</v>
      </c>
      <c r="P316" s="57">
        <v>34</v>
      </c>
      <c r="Q316" s="57">
        <v>8</v>
      </c>
      <c r="R316" s="57">
        <v>36</v>
      </c>
      <c r="S316" s="57">
        <v>23</v>
      </c>
    </row>
    <row r="317" spans="1:19">
      <c r="A317" s="51">
        <v>3315</v>
      </c>
      <c r="B317" s="52">
        <v>0</v>
      </c>
      <c r="C317" s="53" t="s">
        <v>3111</v>
      </c>
      <c r="D317" s="53" t="s">
        <v>3107</v>
      </c>
      <c r="E317" s="53">
        <v>20</v>
      </c>
      <c r="F317" s="53">
        <v>6</v>
      </c>
      <c r="G317" s="53">
        <v>6</v>
      </c>
      <c r="H317" s="53">
        <v>20</v>
      </c>
      <c r="I317" s="53">
        <v>6</v>
      </c>
      <c r="J317" s="53">
        <v>6</v>
      </c>
      <c r="K317" s="53">
        <v>32</v>
      </c>
      <c r="L317" s="53">
        <v>13</v>
      </c>
      <c r="M317" s="53">
        <v>22</v>
      </c>
      <c r="N317" s="53">
        <v>30</v>
      </c>
      <c r="O317" s="53">
        <v>6</v>
      </c>
      <c r="P317" s="53">
        <v>34</v>
      </c>
      <c r="Q317" s="53">
        <v>6</v>
      </c>
      <c r="R317" s="53">
        <v>6</v>
      </c>
      <c r="S317" s="53">
        <v>24</v>
      </c>
    </row>
    <row r="318" spans="1:19">
      <c r="A318" s="58">
        <v>3316</v>
      </c>
      <c r="B318" s="52">
        <v>0</v>
      </c>
      <c r="C318" s="52" t="s">
        <v>3109</v>
      </c>
      <c r="D318" s="52" t="s">
        <v>3107</v>
      </c>
      <c r="E318" s="52">
        <v>24</v>
      </c>
      <c r="F318" s="52">
        <v>6</v>
      </c>
      <c r="G318" s="52">
        <v>16</v>
      </c>
      <c r="H318" s="52">
        <v>40</v>
      </c>
      <c r="I318" s="52">
        <v>25</v>
      </c>
      <c r="J318" s="52">
        <v>22</v>
      </c>
      <c r="K318" s="52">
        <v>36</v>
      </c>
      <c r="L318" s="52">
        <v>23</v>
      </c>
      <c r="M318" s="52">
        <v>6</v>
      </c>
      <c r="N318" s="52">
        <v>33</v>
      </c>
      <c r="O318" s="52">
        <v>19</v>
      </c>
      <c r="P318" s="52">
        <v>27</v>
      </c>
      <c r="Q318" s="52">
        <v>13</v>
      </c>
      <c r="R318" s="52">
        <v>29</v>
      </c>
      <c r="S318" s="52">
        <v>19</v>
      </c>
    </row>
    <row r="319" spans="1:19">
      <c r="A319" s="51">
        <v>3317</v>
      </c>
      <c r="B319" s="52">
        <v>0</v>
      </c>
      <c r="C319" s="53" t="s">
        <v>3108</v>
      </c>
      <c r="D319" s="53" t="s">
        <v>3107</v>
      </c>
      <c r="E319" s="53">
        <v>26</v>
      </c>
      <c r="F319" s="53">
        <v>6</v>
      </c>
      <c r="G319" s="53">
        <v>6</v>
      </c>
      <c r="H319" s="53">
        <v>36</v>
      </c>
      <c r="I319" s="53">
        <v>24</v>
      </c>
      <c r="J319" s="53">
        <v>6</v>
      </c>
      <c r="K319" s="53">
        <v>26</v>
      </c>
      <c r="L319" s="53">
        <v>24</v>
      </c>
      <c r="M319" s="53">
        <v>29</v>
      </c>
      <c r="N319" s="53">
        <v>28</v>
      </c>
      <c r="O319" s="53">
        <v>6</v>
      </c>
      <c r="P319" s="53">
        <v>34</v>
      </c>
      <c r="Q319" s="53">
        <v>6</v>
      </c>
      <c r="R319" s="53">
        <v>35</v>
      </c>
      <c r="S319" s="53">
        <v>20</v>
      </c>
    </row>
    <row r="320" spans="1:19">
      <c r="A320" s="51">
        <v>3318</v>
      </c>
      <c r="B320" s="52">
        <v>0</v>
      </c>
      <c r="C320" s="53" t="s">
        <v>3108</v>
      </c>
      <c r="D320" s="53" t="s">
        <v>3107</v>
      </c>
      <c r="E320" s="53">
        <v>20</v>
      </c>
      <c r="F320" s="53">
        <v>6</v>
      </c>
      <c r="G320" s="53">
        <v>6</v>
      </c>
      <c r="H320" s="53">
        <v>34</v>
      </c>
      <c r="I320" s="53">
        <v>20</v>
      </c>
      <c r="J320" s="53">
        <v>10</v>
      </c>
      <c r="K320" s="53">
        <v>28</v>
      </c>
      <c r="L320" s="53">
        <v>25</v>
      </c>
      <c r="M320" s="53">
        <v>29</v>
      </c>
      <c r="N320" s="53">
        <v>29</v>
      </c>
      <c r="O320" s="53">
        <v>6</v>
      </c>
      <c r="P320" s="53">
        <v>32</v>
      </c>
      <c r="Q320" s="53">
        <v>6</v>
      </c>
      <c r="R320" s="53">
        <v>32</v>
      </c>
      <c r="S320" s="53">
        <v>19</v>
      </c>
    </row>
    <row r="321" spans="1:19">
      <c r="A321" s="51">
        <v>3319</v>
      </c>
      <c r="B321" s="52">
        <v>0</v>
      </c>
      <c r="C321" s="53" t="s">
        <v>3108</v>
      </c>
      <c r="D321" s="53" t="s">
        <v>3107</v>
      </c>
      <c r="E321" s="53">
        <v>25</v>
      </c>
      <c r="F321" s="53">
        <v>6</v>
      </c>
      <c r="G321" s="53">
        <v>6</v>
      </c>
      <c r="H321" s="53">
        <v>34</v>
      </c>
      <c r="I321" s="53">
        <v>24</v>
      </c>
      <c r="J321" s="53">
        <v>6</v>
      </c>
      <c r="K321" s="53">
        <v>26</v>
      </c>
      <c r="L321" s="53">
        <v>24</v>
      </c>
      <c r="M321" s="53">
        <v>28</v>
      </c>
      <c r="N321" s="53">
        <v>28</v>
      </c>
      <c r="O321" s="53">
        <v>6</v>
      </c>
      <c r="P321" s="53">
        <v>32</v>
      </c>
      <c r="Q321" s="53">
        <v>6</v>
      </c>
      <c r="R321" s="53">
        <v>31</v>
      </c>
      <c r="S321" s="53">
        <v>18</v>
      </c>
    </row>
    <row r="322" spans="1:19">
      <c r="A322" s="54">
        <v>3320</v>
      </c>
      <c r="B322" s="52">
        <v>0</v>
      </c>
      <c r="C322" s="55" t="s">
        <v>3114</v>
      </c>
      <c r="D322" s="55" t="s">
        <v>3107</v>
      </c>
      <c r="E322" s="55">
        <v>25</v>
      </c>
      <c r="F322" s="55">
        <v>6</v>
      </c>
      <c r="G322" s="55">
        <v>32</v>
      </c>
      <c r="H322" s="55">
        <v>34</v>
      </c>
      <c r="I322" s="55">
        <v>24</v>
      </c>
      <c r="J322" s="55">
        <v>36</v>
      </c>
      <c r="K322" s="55">
        <v>37</v>
      </c>
      <c r="L322" s="55">
        <v>40</v>
      </c>
      <c r="M322" s="55">
        <v>21</v>
      </c>
      <c r="N322" s="55">
        <v>31</v>
      </c>
      <c r="O322" s="55">
        <v>26</v>
      </c>
      <c r="P322" s="55">
        <v>36</v>
      </c>
      <c r="Q322" s="55">
        <v>22</v>
      </c>
      <c r="R322" s="55">
        <v>32</v>
      </c>
      <c r="S322" s="55">
        <v>29</v>
      </c>
    </row>
    <row r="323" spans="1:19">
      <c r="A323" s="48">
        <v>3321</v>
      </c>
      <c r="B323" s="52">
        <v>0</v>
      </c>
      <c r="C323" s="49" t="s">
        <v>3109</v>
      </c>
      <c r="D323" s="49" t="s">
        <v>3107</v>
      </c>
      <c r="E323" s="49">
        <v>26</v>
      </c>
      <c r="F323" s="49">
        <v>9</v>
      </c>
      <c r="G323" s="49">
        <v>19</v>
      </c>
      <c r="H323" s="49">
        <v>27</v>
      </c>
      <c r="I323" s="49">
        <v>25</v>
      </c>
      <c r="J323" s="49">
        <v>19</v>
      </c>
      <c r="K323" s="49">
        <v>16</v>
      </c>
      <c r="L323" s="49">
        <v>26</v>
      </c>
      <c r="M323" s="49">
        <v>15</v>
      </c>
      <c r="N323" s="49">
        <v>28</v>
      </c>
      <c r="O323" s="49">
        <v>6</v>
      </c>
      <c r="P323" s="49">
        <v>24</v>
      </c>
      <c r="Q323" s="49">
        <v>30</v>
      </c>
      <c r="R323" s="49">
        <v>22</v>
      </c>
      <c r="S323" s="49">
        <v>24</v>
      </c>
    </row>
    <row r="324" spans="1:19">
      <c r="A324" s="54">
        <v>3323</v>
      </c>
      <c r="B324" s="52">
        <v>0</v>
      </c>
      <c r="C324" s="55" t="s">
        <v>3112</v>
      </c>
      <c r="D324" s="55" t="s">
        <v>3117</v>
      </c>
      <c r="E324" s="55" t="s">
        <v>3109</v>
      </c>
      <c r="F324" s="55" t="s">
        <v>3109</v>
      </c>
      <c r="G324" s="55" t="s">
        <v>3109</v>
      </c>
      <c r="H324" s="55" t="s">
        <v>3109</v>
      </c>
      <c r="I324" s="55" t="s">
        <v>3109</v>
      </c>
      <c r="J324" s="55" t="s">
        <v>3109</v>
      </c>
      <c r="K324" s="55" t="s">
        <v>3109</v>
      </c>
      <c r="L324" s="55" t="s">
        <v>3109</v>
      </c>
      <c r="M324" s="55" t="s">
        <v>3109</v>
      </c>
      <c r="N324" s="55" t="s">
        <v>3109</v>
      </c>
      <c r="O324" s="55" t="s">
        <v>3109</v>
      </c>
      <c r="P324" s="55" t="s">
        <v>3109</v>
      </c>
      <c r="Q324" s="55" t="s">
        <v>3109</v>
      </c>
      <c r="R324" s="55" t="s">
        <v>3109</v>
      </c>
      <c r="S324" s="55" t="s">
        <v>3109</v>
      </c>
    </row>
    <row r="325" spans="1:19">
      <c r="A325" s="48">
        <v>3324</v>
      </c>
      <c r="B325" s="52">
        <v>0</v>
      </c>
      <c r="C325" s="49" t="s">
        <v>3112</v>
      </c>
      <c r="D325" s="49" t="s">
        <v>3107</v>
      </c>
      <c r="E325" s="49">
        <v>24</v>
      </c>
      <c r="F325" s="49">
        <v>6</v>
      </c>
      <c r="G325" s="49">
        <v>34</v>
      </c>
      <c r="H325" s="49">
        <v>10</v>
      </c>
      <c r="I325" s="49">
        <v>24</v>
      </c>
      <c r="J325" s="49">
        <v>36</v>
      </c>
      <c r="K325" s="49">
        <v>36</v>
      </c>
      <c r="L325" s="49">
        <v>39</v>
      </c>
      <c r="M325" s="49">
        <v>32</v>
      </c>
      <c r="N325" s="49">
        <v>36</v>
      </c>
      <c r="O325" s="49">
        <v>29</v>
      </c>
      <c r="P325" s="49">
        <v>38</v>
      </c>
      <c r="Q325" s="49">
        <v>21</v>
      </c>
      <c r="R325" s="49">
        <v>25</v>
      </c>
      <c r="S325" s="49">
        <v>32</v>
      </c>
    </row>
    <row r="326" spans="1:19">
      <c r="A326" s="51">
        <v>3325</v>
      </c>
      <c r="B326" s="52">
        <v>0</v>
      </c>
      <c r="C326" s="53" t="s">
        <v>3115</v>
      </c>
      <c r="D326" s="53" t="s">
        <v>3107</v>
      </c>
      <c r="E326" s="53">
        <v>28</v>
      </c>
      <c r="F326" s="53">
        <v>23</v>
      </c>
      <c r="G326" s="53">
        <v>34</v>
      </c>
      <c r="H326" s="53">
        <v>27</v>
      </c>
      <c r="I326" s="53">
        <v>25</v>
      </c>
      <c r="J326" s="53">
        <v>36</v>
      </c>
      <c r="K326" s="53">
        <v>38</v>
      </c>
      <c r="L326" s="53">
        <v>36</v>
      </c>
      <c r="M326" s="53">
        <v>30</v>
      </c>
      <c r="N326" s="53">
        <v>32</v>
      </c>
      <c r="O326" s="53">
        <v>29</v>
      </c>
      <c r="P326" s="53">
        <v>38</v>
      </c>
      <c r="Q326" s="53">
        <v>25</v>
      </c>
      <c r="R326" s="53">
        <v>14</v>
      </c>
      <c r="S326" s="53">
        <v>32</v>
      </c>
    </row>
    <row r="327" spans="1:19">
      <c r="A327" s="54">
        <v>3326</v>
      </c>
      <c r="B327" s="52">
        <v>0</v>
      </c>
      <c r="C327" s="55" t="s">
        <v>3115</v>
      </c>
      <c r="D327" s="55" t="s">
        <v>3107</v>
      </c>
      <c r="E327" s="55">
        <v>22</v>
      </c>
      <c r="F327" s="55">
        <v>24</v>
      </c>
      <c r="G327" s="55">
        <v>32</v>
      </c>
      <c r="H327" s="55">
        <v>27</v>
      </c>
      <c r="I327" s="55">
        <v>23</v>
      </c>
      <c r="J327" s="55">
        <v>34</v>
      </c>
      <c r="K327" s="55">
        <v>38</v>
      </c>
      <c r="L327" s="55">
        <v>37</v>
      </c>
      <c r="M327" s="55">
        <v>30</v>
      </c>
      <c r="N327" s="55">
        <v>32</v>
      </c>
      <c r="O327" s="55">
        <v>28</v>
      </c>
      <c r="P327" s="55">
        <v>35</v>
      </c>
      <c r="Q327" s="55">
        <v>26</v>
      </c>
      <c r="R327" s="55">
        <v>15</v>
      </c>
      <c r="S327" s="55">
        <v>30</v>
      </c>
    </row>
    <row r="328" spans="1:19">
      <c r="A328" s="48">
        <v>3327</v>
      </c>
      <c r="B328" s="52">
        <v>0</v>
      </c>
      <c r="C328" s="49" t="s">
        <v>3115</v>
      </c>
      <c r="D328" s="49" t="s">
        <v>3107</v>
      </c>
      <c r="E328" s="49">
        <v>25</v>
      </c>
      <c r="F328" s="49">
        <v>23</v>
      </c>
      <c r="G328" s="49">
        <v>32</v>
      </c>
      <c r="H328" s="49">
        <v>12</v>
      </c>
      <c r="I328" s="49">
        <v>24</v>
      </c>
      <c r="J328" s="49">
        <v>33</v>
      </c>
      <c r="K328" s="49">
        <v>39</v>
      </c>
      <c r="L328" s="49">
        <v>35</v>
      </c>
      <c r="M328" s="49">
        <v>30</v>
      </c>
      <c r="N328" s="49">
        <v>34</v>
      </c>
      <c r="O328" s="49">
        <v>30</v>
      </c>
      <c r="P328" s="49">
        <v>38</v>
      </c>
      <c r="Q328" s="49">
        <v>26</v>
      </c>
      <c r="R328" s="49">
        <v>31</v>
      </c>
      <c r="S328" s="49">
        <v>31</v>
      </c>
    </row>
    <row r="329" spans="1:19">
      <c r="A329" s="54">
        <v>3328</v>
      </c>
      <c r="B329" s="52">
        <v>0</v>
      </c>
      <c r="C329" s="55" t="s">
        <v>3115</v>
      </c>
      <c r="D329" s="55" t="s">
        <v>3107</v>
      </c>
      <c r="E329" s="55">
        <v>24</v>
      </c>
      <c r="F329" s="55">
        <v>6</v>
      </c>
      <c r="G329" s="55">
        <v>32</v>
      </c>
      <c r="H329" s="55">
        <v>14</v>
      </c>
      <c r="I329" s="55">
        <v>6</v>
      </c>
      <c r="J329" s="55">
        <v>33</v>
      </c>
      <c r="K329" s="55">
        <v>35</v>
      </c>
      <c r="L329" s="55">
        <v>35</v>
      </c>
      <c r="M329" s="55">
        <v>31</v>
      </c>
      <c r="N329" s="55">
        <v>31</v>
      </c>
      <c r="O329" s="55">
        <v>26</v>
      </c>
      <c r="P329" s="55">
        <v>34</v>
      </c>
      <c r="Q329" s="55">
        <v>21</v>
      </c>
      <c r="R329" s="55">
        <v>18</v>
      </c>
      <c r="S329" s="55">
        <v>29</v>
      </c>
    </row>
    <row r="330" spans="1:19">
      <c r="A330" s="56">
        <v>3330</v>
      </c>
      <c r="B330" s="52">
        <v>0</v>
      </c>
      <c r="C330" s="57" t="s">
        <v>3112</v>
      </c>
      <c r="D330" s="57" t="s">
        <v>3107</v>
      </c>
      <c r="E330" s="57">
        <v>25</v>
      </c>
      <c r="F330" s="57">
        <v>6</v>
      </c>
      <c r="G330" s="57">
        <v>25</v>
      </c>
      <c r="H330" s="57">
        <v>6</v>
      </c>
      <c r="I330" s="57">
        <v>24</v>
      </c>
      <c r="J330" s="57">
        <v>11</v>
      </c>
      <c r="K330" s="57">
        <v>34</v>
      </c>
      <c r="L330" s="57">
        <v>19</v>
      </c>
      <c r="M330" s="57">
        <v>31</v>
      </c>
      <c r="N330" s="57">
        <v>30</v>
      </c>
      <c r="O330" s="57">
        <v>6</v>
      </c>
      <c r="P330" s="57">
        <v>35</v>
      </c>
      <c r="Q330" s="57">
        <v>11</v>
      </c>
      <c r="R330" s="57">
        <v>15</v>
      </c>
      <c r="S330" s="57">
        <v>28</v>
      </c>
    </row>
    <row r="331" spans="1:19">
      <c r="A331" s="51">
        <v>3331</v>
      </c>
      <c r="B331" s="52">
        <v>0</v>
      </c>
      <c r="C331" s="53" t="s">
        <v>3115</v>
      </c>
      <c r="D331" s="53" t="s">
        <v>3107</v>
      </c>
      <c r="E331" s="53">
        <v>24</v>
      </c>
      <c r="F331" s="53">
        <v>6</v>
      </c>
      <c r="G331" s="53">
        <v>24</v>
      </c>
      <c r="H331" s="53">
        <v>6</v>
      </c>
      <c r="I331" s="53">
        <v>24</v>
      </c>
      <c r="J331" s="53">
        <v>12</v>
      </c>
      <c r="K331" s="53">
        <v>36</v>
      </c>
      <c r="L331" s="53">
        <v>21</v>
      </c>
      <c r="M331" s="53">
        <v>31</v>
      </c>
      <c r="N331" s="53">
        <v>31</v>
      </c>
      <c r="O331" s="53">
        <v>6</v>
      </c>
      <c r="P331" s="53">
        <v>33</v>
      </c>
      <c r="Q331" s="53">
        <v>11</v>
      </c>
      <c r="R331" s="53">
        <v>12</v>
      </c>
      <c r="S331" s="53">
        <v>25</v>
      </c>
    </row>
    <row r="332" spans="1:19">
      <c r="A332" s="58">
        <v>3332</v>
      </c>
      <c r="B332" s="52">
        <v>0</v>
      </c>
      <c r="C332" s="52" t="s">
        <v>3115</v>
      </c>
      <c r="D332" s="52" t="s">
        <v>3107</v>
      </c>
      <c r="E332" s="52">
        <v>24</v>
      </c>
      <c r="F332" s="52">
        <v>6</v>
      </c>
      <c r="G332" s="52">
        <v>23</v>
      </c>
      <c r="H332" s="52">
        <v>6</v>
      </c>
      <c r="I332" s="52">
        <v>24</v>
      </c>
      <c r="J332" s="52">
        <v>12</v>
      </c>
      <c r="K332" s="52">
        <v>36</v>
      </c>
      <c r="L332" s="52">
        <v>20</v>
      </c>
      <c r="M332" s="52">
        <v>30</v>
      </c>
      <c r="N332" s="52">
        <v>31</v>
      </c>
      <c r="O332" s="52">
        <v>6</v>
      </c>
      <c r="P332" s="52">
        <v>31</v>
      </c>
      <c r="Q332" s="52">
        <v>11</v>
      </c>
      <c r="R332" s="52">
        <v>10</v>
      </c>
      <c r="S332" s="52">
        <v>25</v>
      </c>
    </row>
    <row r="333" spans="1:19">
      <c r="A333" s="54">
        <v>3333</v>
      </c>
      <c r="B333" s="52">
        <v>0</v>
      </c>
      <c r="C333" s="55" t="s">
        <v>3112</v>
      </c>
      <c r="D333" s="55" t="s">
        <v>3107</v>
      </c>
      <c r="E333" s="55">
        <v>24</v>
      </c>
      <c r="F333" s="55">
        <v>6</v>
      </c>
      <c r="G333" s="55">
        <v>32</v>
      </c>
      <c r="H333" s="55">
        <v>9</v>
      </c>
      <c r="I333" s="55">
        <v>6</v>
      </c>
      <c r="J333" s="55">
        <v>36</v>
      </c>
      <c r="K333" s="55">
        <v>38</v>
      </c>
      <c r="L333" s="55">
        <v>39</v>
      </c>
      <c r="M333" s="55">
        <v>31</v>
      </c>
      <c r="N333" s="55">
        <v>32</v>
      </c>
      <c r="O333" s="55">
        <v>29</v>
      </c>
      <c r="P333" s="55">
        <v>34</v>
      </c>
      <c r="Q333" s="55">
        <v>21</v>
      </c>
      <c r="R333" s="55">
        <v>29</v>
      </c>
      <c r="S333" s="55">
        <v>32</v>
      </c>
    </row>
    <row r="334" spans="1:19">
      <c r="A334" s="63">
        <v>3334</v>
      </c>
      <c r="B334" s="52">
        <v>0</v>
      </c>
      <c r="C334" s="64" t="s">
        <v>3112</v>
      </c>
      <c r="D334" s="64" t="s">
        <v>3107</v>
      </c>
      <c r="E334" s="64">
        <v>24</v>
      </c>
      <c r="F334" s="64">
        <v>6</v>
      </c>
      <c r="G334" s="64">
        <v>32</v>
      </c>
      <c r="H334" s="64">
        <v>6</v>
      </c>
      <c r="I334" s="64">
        <v>25</v>
      </c>
      <c r="J334" s="64">
        <v>30</v>
      </c>
      <c r="K334" s="64">
        <v>35</v>
      </c>
      <c r="L334" s="64">
        <v>35</v>
      </c>
      <c r="M334" s="64">
        <v>32</v>
      </c>
      <c r="N334" s="64">
        <v>26</v>
      </c>
      <c r="O334" s="64">
        <v>24</v>
      </c>
      <c r="P334" s="64">
        <v>27</v>
      </c>
      <c r="Q334" s="64">
        <v>20</v>
      </c>
      <c r="R334" s="64">
        <v>34</v>
      </c>
      <c r="S334" s="64">
        <v>23</v>
      </c>
    </row>
    <row r="335" spans="1:19">
      <c r="A335" s="56">
        <v>3336</v>
      </c>
      <c r="B335" s="52">
        <v>0</v>
      </c>
      <c r="C335" s="57" t="s">
        <v>3115</v>
      </c>
      <c r="D335" s="57" t="s">
        <v>3107</v>
      </c>
      <c r="E335" s="57">
        <v>24</v>
      </c>
      <c r="F335" s="57">
        <v>6</v>
      </c>
      <c r="G335" s="57">
        <v>31</v>
      </c>
      <c r="H335" s="57">
        <v>9</v>
      </c>
      <c r="I335" s="57">
        <v>24</v>
      </c>
      <c r="J335" s="57">
        <v>34</v>
      </c>
      <c r="K335" s="57">
        <v>35</v>
      </c>
      <c r="L335" s="57">
        <v>34</v>
      </c>
      <c r="M335" s="57">
        <v>29</v>
      </c>
      <c r="N335" s="57">
        <v>30</v>
      </c>
      <c r="O335" s="57">
        <v>25</v>
      </c>
      <c r="P335" s="57">
        <v>34</v>
      </c>
      <c r="Q335" s="57">
        <v>19</v>
      </c>
      <c r="R335" s="57">
        <v>6</v>
      </c>
      <c r="S335" s="57">
        <v>29</v>
      </c>
    </row>
    <row r="336" spans="1:19">
      <c r="A336" s="51">
        <v>3337</v>
      </c>
      <c r="B336" s="52">
        <v>0</v>
      </c>
      <c r="C336" s="53" t="s">
        <v>3128</v>
      </c>
      <c r="D336" s="53" t="s">
        <v>3107</v>
      </c>
      <c r="E336" s="53">
        <v>25</v>
      </c>
      <c r="F336" s="53">
        <v>6</v>
      </c>
      <c r="G336" s="53">
        <v>6</v>
      </c>
      <c r="H336" s="53">
        <v>35</v>
      </c>
      <c r="I336" s="53">
        <v>24</v>
      </c>
      <c r="J336" s="53">
        <v>10</v>
      </c>
      <c r="K336" s="53">
        <v>28</v>
      </c>
      <c r="L336" s="53">
        <v>28</v>
      </c>
      <c r="M336" s="53">
        <v>29</v>
      </c>
      <c r="N336" s="53">
        <v>25</v>
      </c>
      <c r="O336" s="53">
        <v>6</v>
      </c>
      <c r="P336" s="53">
        <v>31</v>
      </c>
      <c r="Q336" s="53">
        <v>6</v>
      </c>
      <c r="R336" s="53">
        <v>24</v>
      </c>
      <c r="S336" s="53">
        <v>19</v>
      </c>
    </row>
    <row r="337" spans="1:19">
      <c r="A337" s="51">
        <v>3338</v>
      </c>
      <c r="B337" s="52">
        <v>0</v>
      </c>
      <c r="C337" s="53" t="s">
        <v>3115</v>
      </c>
      <c r="D337" s="53" t="s">
        <v>3109</v>
      </c>
      <c r="E337" s="53">
        <v>24</v>
      </c>
      <c r="F337" s="53">
        <v>6</v>
      </c>
      <c r="G337" s="53">
        <v>24</v>
      </c>
      <c r="H337" s="53">
        <v>37</v>
      </c>
      <c r="I337" s="53">
        <v>22</v>
      </c>
      <c r="J337" s="53">
        <v>16</v>
      </c>
      <c r="K337" s="53">
        <v>33</v>
      </c>
      <c r="L337" s="53">
        <v>21</v>
      </c>
      <c r="M337" s="53">
        <v>28</v>
      </c>
      <c r="N337" s="53">
        <v>32</v>
      </c>
      <c r="O337" s="53">
        <v>6</v>
      </c>
      <c r="P337" s="53">
        <v>35</v>
      </c>
      <c r="Q337" s="53">
        <v>16</v>
      </c>
      <c r="R337" s="53">
        <v>31</v>
      </c>
      <c r="S337" s="53">
        <v>29</v>
      </c>
    </row>
    <row r="338" spans="1:19">
      <c r="A338" s="58">
        <v>3339</v>
      </c>
      <c r="B338" s="52">
        <v>0</v>
      </c>
      <c r="C338" s="52" t="s">
        <v>3128</v>
      </c>
      <c r="D338" s="52" t="s">
        <v>3107</v>
      </c>
      <c r="E338" s="52">
        <v>24</v>
      </c>
      <c r="F338" s="52">
        <v>6</v>
      </c>
      <c r="G338" s="52">
        <v>19</v>
      </c>
      <c r="H338" s="52">
        <v>16</v>
      </c>
      <c r="I338" s="52">
        <v>24</v>
      </c>
      <c r="J338" s="52">
        <v>28</v>
      </c>
      <c r="K338" s="52">
        <v>27</v>
      </c>
      <c r="L338" s="52">
        <v>32</v>
      </c>
      <c r="M338" s="52">
        <v>31</v>
      </c>
      <c r="N338" s="52">
        <v>26</v>
      </c>
      <c r="O338" s="52">
        <v>6</v>
      </c>
      <c r="P338" s="52">
        <v>31</v>
      </c>
      <c r="Q338" s="52">
        <v>6</v>
      </c>
      <c r="R338" s="52">
        <v>6</v>
      </c>
      <c r="S338" s="52">
        <v>22</v>
      </c>
    </row>
    <row r="339" spans="1:19">
      <c r="A339" s="51">
        <v>3709</v>
      </c>
      <c r="B339" s="52">
        <v>0</v>
      </c>
      <c r="C339" s="53" t="s">
        <v>3115</v>
      </c>
      <c r="D339" s="53" t="s">
        <v>3107</v>
      </c>
      <c r="E339" s="53">
        <v>28</v>
      </c>
      <c r="F339" s="53">
        <v>6</v>
      </c>
      <c r="G339" s="53">
        <v>23</v>
      </c>
      <c r="H339" s="53">
        <v>34</v>
      </c>
      <c r="I339" s="53">
        <v>26</v>
      </c>
      <c r="J339" s="53">
        <v>19</v>
      </c>
      <c r="K339" s="53">
        <v>24</v>
      </c>
      <c r="L339" s="53">
        <v>29</v>
      </c>
      <c r="M339" s="53">
        <v>30</v>
      </c>
      <c r="N339" s="53">
        <v>32</v>
      </c>
      <c r="O339" s="53">
        <v>9</v>
      </c>
      <c r="P339" s="53">
        <v>38</v>
      </c>
      <c r="Q339" s="53">
        <v>18</v>
      </c>
      <c r="R339" s="53">
        <v>30</v>
      </c>
      <c r="S339" s="53">
        <v>29</v>
      </c>
    </row>
    <row r="340" spans="1:19">
      <c r="A340" s="54">
        <v>3710</v>
      </c>
      <c r="B340" s="52">
        <v>0</v>
      </c>
      <c r="C340" s="55" t="s">
        <v>3115</v>
      </c>
      <c r="D340" s="55" t="s">
        <v>3107</v>
      </c>
      <c r="E340" s="55">
        <v>26</v>
      </c>
      <c r="F340" s="55">
        <v>6</v>
      </c>
      <c r="G340" s="55">
        <v>25</v>
      </c>
      <c r="H340" s="55">
        <v>35</v>
      </c>
      <c r="I340" s="55">
        <v>24</v>
      </c>
      <c r="J340" s="55">
        <v>16</v>
      </c>
      <c r="K340" s="55">
        <v>38</v>
      </c>
      <c r="L340" s="55">
        <v>26</v>
      </c>
      <c r="M340" s="55">
        <v>29</v>
      </c>
      <c r="N340" s="55">
        <v>31</v>
      </c>
      <c r="O340" s="55">
        <v>6</v>
      </c>
      <c r="P340" s="55">
        <v>36</v>
      </c>
      <c r="Q340" s="55">
        <v>18</v>
      </c>
      <c r="R340" s="55">
        <v>30</v>
      </c>
      <c r="S340" s="55">
        <v>29</v>
      </c>
    </row>
    <row r="341" spans="1:19">
      <c r="A341" s="48">
        <v>3711</v>
      </c>
      <c r="B341" s="52">
        <v>0</v>
      </c>
      <c r="C341" s="49" t="s">
        <v>3115</v>
      </c>
      <c r="D341" s="49" t="s">
        <v>3107</v>
      </c>
      <c r="E341" s="49">
        <v>25</v>
      </c>
      <c r="F341" s="49">
        <v>6</v>
      </c>
      <c r="G341" s="49">
        <v>24</v>
      </c>
      <c r="H341" s="49">
        <v>34</v>
      </c>
      <c r="I341" s="49">
        <v>26</v>
      </c>
      <c r="J341" s="49">
        <v>30</v>
      </c>
      <c r="K341" s="49">
        <v>37</v>
      </c>
      <c r="L341" s="49">
        <v>38</v>
      </c>
      <c r="M341" s="49">
        <v>30</v>
      </c>
      <c r="N341" s="49">
        <v>29</v>
      </c>
      <c r="O341" s="49">
        <v>20</v>
      </c>
      <c r="P341" s="49">
        <v>35</v>
      </c>
      <c r="Q341" s="49">
        <v>20</v>
      </c>
      <c r="R341" s="49">
        <v>16</v>
      </c>
      <c r="S341" s="49">
        <v>29</v>
      </c>
    </row>
    <row r="342" spans="1:19">
      <c r="A342" s="54">
        <v>3713</v>
      </c>
      <c r="B342" s="52">
        <v>0</v>
      </c>
      <c r="C342" s="55" t="s">
        <v>3126</v>
      </c>
      <c r="D342" s="55" t="s">
        <v>3107</v>
      </c>
      <c r="E342" s="55">
        <v>30</v>
      </c>
      <c r="F342" s="55">
        <v>6</v>
      </c>
      <c r="G342" s="55">
        <v>26</v>
      </c>
      <c r="H342" s="55">
        <v>24</v>
      </c>
      <c r="I342" s="55">
        <v>25</v>
      </c>
      <c r="J342" s="55">
        <v>32</v>
      </c>
      <c r="K342" s="55">
        <v>32</v>
      </c>
      <c r="L342" s="55">
        <v>40</v>
      </c>
      <c r="M342" s="55">
        <v>26</v>
      </c>
      <c r="N342" s="55">
        <v>29</v>
      </c>
      <c r="O342" s="55">
        <v>6</v>
      </c>
      <c r="P342" s="55">
        <v>36</v>
      </c>
      <c r="Q342" s="55">
        <v>11</v>
      </c>
      <c r="R342" s="55">
        <v>33</v>
      </c>
      <c r="S342" s="55">
        <v>25</v>
      </c>
    </row>
    <row r="343" spans="1:19">
      <c r="A343" s="48">
        <v>3714</v>
      </c>
      <c r="B343" s="52">
        <v>0</v>
      </c>
      <c r="C343" s="49" t="s">
        <v>3130</v>
      </c>
      <c r="D343" s="49" t="s">
        <v>3107</v>
      </c>
      <c r="E343" s="49">
        <v>26</v>
      </c>
      <c r="F343" s="49" t="s">
        <v>3107</v>
      </c>
      <c r="G343" s="49">
        <v>20</v>
      </c>
      <c r="H343" s="49">
        <v>30</v>
      </c>
      <c r="I343" s="49">
        <v>23</v>
      </c>
      <c r="J343" s="49" t="s">
        <v>3107</v>
      </c>
      <c r="K343" s="49" t="s">
        <v>3107</v>
      </c>
      <c r="L343" s="49">
        <v>29</v>
      </c>
      <c r="M343" s="49" t="s">
        <v>3107</v>
      </c>
      <c r="N343" s="49">
        <v>30</v>
      </c>
      <c r="O343" s="49" t="s">
        <v>3107</v>
      </c>
      <c r="P343" s="49">
        <v>30</v>
      </c>
      <c r="Q343" s="49" t="s">
        <v>3107</v>
      </c>
      <c r="R343" s="49">
        <v>26</v>
      </c>
      <c r="S343" s="49">
        <v>24</v>
      </c>
    </row>
    <row r="344" spans="1:19">
      <c r="A344" s="54">
        <v>3715</v>
      </c>
      <c r="B344" s="52">
        <v>0</v>
      </c>
      <c r="C344" s="55" t="s">
        <v>3108</v>
      </c>
      <c r="D344" s="55" t="s">
        <v>3107</v>
      </c>
      <c r="E344" s="55">
        <v>24</v>
      </c>
      <c r="F344" s="55">
        <v>15</v>
      </c>
      <c r="G344" s="55">
        <v>27</v>
      </c>
      <c r="H344" s="55">
        <v>35</v>
      </c>
      <c r="I344" s="55">
        <v>24</v>
      </c>
      <c r="J344" s="55">
        <v>30</v>
      </c>
      <c r="K344" s="55">
        <v>34</v>
      </c>
      <c r="L344" s="55">
        <v>35</v>
      </c>
      <c r="M344" s="55">
        <v>29</v>
      </c>
      <c r="N344" s="55">
        <v>30</v>
      </c>
      <c r="O344" s="55">
        <v>16</v>
      </c>
      <c r="P344" s="55">
        <v>33</v>
      </c>
      <c r="Q344" s="55">
        <v>24</v>
      </c>
      <c r="R344" s="55">
        <v>30</v>
      </c>
      <c r="S344" s="55">
        <v>29</v>
      </c>
    </row>
    <row r="345" spans="1:19">
      <c r="A345" s="56">
        <v>3716</v>
      </c>
      <c r="B345" s="52">
        <v>0</v>
      </c>
      <c r="C345" s="57" t="s">
        <v>3115</v>
      </c>
      <c r="D345" s="57" t="s">
        <v>3107</v>
      </c>
      <c r="E345" s="57">
        <v>26</v>
      </c>
      <c r="F345" s="57">
        <v>28</v>
      </c>
      <c r="G345" s="57">
        <v>35</v>
      </c>
      <c r="H345" s="57">
        <v>38</v>
      </c>
      <c r="I345" s="57">
        <v>25</v>
      </c>
      <c r="J345" s="57">
        <v>36</v>
      </c>
      <c r="K345" s="57">
        <v>35</v>
      </c>
      <c r="L345" s="57">
        <v>38</v>
      </c>
      <c r="M345" s="57">
        <v>28</v>
      </c>
      <c r="N345" s="57">
        <v>30</v>
      </c>
      <c r="O345" s="57">
        <v>29</v>
      </c>
      <c r="P345" s="57">
        <v>34</v>
      </c>
      <c r="Q345" s="57">
        <v>29</v>
      </c>
      <c r="R345" s="57">
        <v>31</v>
      </c>
      <c r="S345" s="57">
        <v>34</v>
      </c>
    </row>
    <row r="346" spans="1:19">
      <c r="A346" s="58">
        <v>3717</v>
      </c>
      <c r="B346" s="52">
        <v>0</v>
      </c>
      <c r="C346" s="52" t="s">
        <v>3109</v>
      </c>
      <c r="D346" s="52" t="s">
        <v>3109</v>
      </c>
      <c r="E346" s="52" t="s">
        <v>3109</v>
      </c>
      <c r="F346" s="52" t="s">
        <v>3109</v>
      </c>
      <c r="G346" s="52" t="s">
        <v>3109</v>
      </c>
      <c r="H346" s="52" t="s">
        <v>3109</v>
      </c>
      <c r="I346" s="52" t="s">
        <v>3109</v>
      </c>
      <c r="J346" s="52" t="s">
        <v>3109</v>
      </c>
      <c r="K346" s="52" t="s">
        <v>3109</v>
      </c>
      <c r="L346" s="52" t="s">
        <v>3109</v>
      </c>
      <c r="M346" s="52" t="s">
        <v>3109</v>
      </c>
      <c r="N346" s="52" t="s">
        <v>3109</v>
      </c>
      <c r="O346" s="52" t="s">
        <v>3109</v>
      </c>
      <c r="P346" s="52" t="s">
        <v>3109</v>
      </c>
      <c r="Q346" s="52" t="s">
        <v>3109</v>
      </c>
      <c r="R346" s="52" t="s">
        <v>3109</v>
      </c>
      <c r="S346" s="52" t="s">
        <v>3109</v>
      </c>
    </row>
    <row r="347" spans="1:19">
      <c r="A347" s="54">
        <v>3718</v>
      </c>
      <c r="B347" s="52">
        <v>0</v>
      </c>
      <c r="C347" s="55" t="s">
        <v>3115</v>
      </c>
      <c r="D347" s="55" t="s">
        <v>3107</v>
      </c>
      <c r="E347" s="55">
        <v>27</v>
      </c>
      <c r="F347" s="55">
        <v>6</v>
      </c>
      <c r="G347" s="55">
        <v>20</v>
      </c>
      <c r="H347" s="55">
        <v>10</v>
      </c>
      <c r="I347" s="55">
        <v>26</v>
      </c>
      <c r="J347" s="55">
        <v>21</v>
      </c>
      <c r="K347" s="55">
        <v>33</v>
      </c>
      <c r="L347" s="55">
        <v>28</v>
      </c>
      <c r="M347" s="55">
        <v>30</v>
      </c>
      <c r="N347" s="55">
        <v>35</v>
      </c>
      <c r="O347" s="55">
        <v>6</v>
      </c>
      <c r="P347" s="55">
        <v>36</v>
      </c>
      <c r="Q347" s="55">
        <v>22</v>
      </c>
      <c r="R347" s="55">
        <v>6</v>
      </c>
      <c r="S347" s="55">
        <v>36</v>
      </c>
    </row>
    <row r="348" spans="1:19">
      <c r="A348" s="56">
        <v>3719</v>
      </c>
      <c r="B348" s="52">
        <v>0</v>
      </c>
      <c r="C348" s="57" t="s">
        <v>3115</v>
      </c>
      <c r="D348" s="57" t="s">
        <v>3107</v>
      </c>
      <c r="E348" s="57">
        <v>28</v>
      </c>
      <c r="F348" s="57">
        <v>6</v>
      </c>
      <c r="G348" s="57">
        <v>22</v>
      </c>
      <c r="H348" s="57">
        <v>25</v>
      </c>
      <c r="I348" s="57">
        <v>28</v>
      </c>
      <c r="J348" s="57">
        <v>34</v>
      </c>
      <c r="K348" s="57">
        <v>36</v>
      </c>
      <c r="L348" s="57">
        <v>34</v>
      </c>
      <c r="M348" s="57">
        <v>31</v>
      </c>
      <c r="N348" s="57">
        <v>31</v>
      </c>
      <c r="O348" s="57">
        <v>6</v>
      </c>
      <c r="P348" s="57">
        <v>36</v>
      </c>
      <c r="Q348" s="57">
        <v>16</v>
      </c>
      <c r="R348" s="57">
        <v>6</v>
      </c>
      <c r="S348" s="57">
        <v>30</v>
      </c>
    </row>
    <row r="349" spans="1:19">
      <c r="A349" s="58">
        <v>3720</v>
      </c>
      <c r="B349" s="52">
        <v>0</v>
      </c>
      <c r="C349" s="52" t="s">
        <v>3113</v>
      </c>
      <c r="D349" s="52" t="s">
        <v>3107</v>
      </c>
      <c r="E349" s="52">
        <v>24</v>
      </c>
      <c r="F349" s="52">
        <v>6</v>
      </c>
      <c r="G349" s="52">
        <v>20</v>
      </c>
      <c r="H349" s="52">
        <v>25</v>
      </c>
      <c r="I349" s="52">
        <v>24</v>
      </c>
      <c r="J349" s="52">
        <v>28</v>
      </c>
      <c r="K349" s="52">
        <v>28</v>
      </c>
      <c r="L349" s="52">
        <v>36</v>
      </c>
      <c r="M349" s="52">
        <v>26</v>
      </c>
      <c r="N349" s="52">
        <v>29</v>
      </c>
      <c r="O349" s="52">
        <v>6</v>
      </c>
      <c r="P349" s="52">
        <v>32</v>
      </c>
      <c r="Q349" s="52">
        <v>6</v>
      </c>
      <c r="R349" s="52">
        <v>6</v>
      </c>
      <c r="S349" s="52">
        <v>29</v>
      </c>
    </row>
    <row r="350" spans="1:19">
      <c r="A350" s="54">
        <v>3721</v>
      </c>
      <c r="B350" s="52">
        <v>0</v>
      </c>
      <c r="C350" s="55" t="s">
        <v>3158</v>
      </c>
      <c r="D350" s="55" t="s">
        <v>3109</v>
      </c>
      <c r="E350" s="55">
        <v>21</v>
      </c>
      <c r="F350" s="55">
        <v>6</v>
      </c>
      <c r="G350" s="55">
        <v>6</v>
      </c>
      <c r="H350" s="55">
        <v>36</v>
      </c>
      <c r="I350" s="55">
        <v>25</v>
      </c>
      <c r="J350" s="55">
        <v>6</v>
      </c>
      <c r="K350" s="55">
        <v>34</v>
      </c>
      <c r="L350" s="55">
        <v>10</v>
      </c>
      <c r="M350" s="55">
        <v>6</v>
      </c>
      <c r="N350" s="55">
        <v>30</v>
      </c>
      <c r="O350" s="55">
        <v>6</v>
      </c>
      <c r="P350" s="55">
        <v>32</v>
      </c>
      <c r="Q350" s="55">
        <v>6</v>
      </c>
      <c r="R350" s="55">
        <v>27</v>
      </c>
      <c r="S350" s="55">
        <v>11</v>
      </c>
    </row>
    <row r="351" spans="1:19">
      <c r="A351" s="56">
        <v>3722</v>
      </c>
      <c r="B351" s="52">
        <v>0</v>
      </c>
      <c r="C351" s="57" t="s">
        <v>3109</v>
      </c>
      <c r="D351" s="57" t="s">
        <v>3109</v>
      </c>
      <c r="E351" s="57">
        <v>22</v>
      </c>
      <c r="F351" s="57">
        <v>6</v>
      </c>
      <c r="G351" s="57">
        <v>6</v>
      </c>
      <c r="H351" s="57">
        <v>32</v>
      </c>
      <c r="I351" s="57">
        <v>25</v>
      </c>
      <c r="J351" s="57">
        <v>6</v>
      </c>
      <c r="K351" s="57">
        <v>35</v>
      </c>
      <c r="L351" s="57">
        <v>9</v>
      </c>
      <c r="M351" s="57">
        <v>6</v>
      </c>
      <c r="N351" s="57">
        <v>30</v>
      </c>
      <c r="O351" s="57">
        <v>6</v>
      </c>
      <c r="P351" s="57">
        <v>33</v>
      </c>
      <c r="Q351" s="57">
        <v>6</v>
      </c>
      <c r="R351" s="57">
        <v>30</v>
      </c>
      <c r="S351" s="57">
        <v>10</v>
      </c>
    </row>
    <row r="352" spans="1:19">
      <c r="A352" s="58">
        <v>3723</v>
      </c>
      <c r="B352" s="52">
        <v>0</v>
      </c>
      <c r="C352" s="52" t="s">
        <v>3109</v>
      </c>
      <c r="D352" s="52" t="s">
        <v>3109</v>
      </c>
      <c r="E352" s="52">
        <v>22</v>
      </c>
      <c r="F352" s="52">
        <v>6</v>
      </c>
      <c r="G352" s="52">
        <v>6</v>
      </c>
      <c r="H352" s="52">
        <v>30</v>
      </c>
      <c r="I352" s="52">
        <v>26</v>
      </c>
      <c r="J352" s="52">
        <v>20</v>
      </c>
      <c r="K352" s="52">
        <v>36</v>
      </c>
      <c r="L352" s="52">
        <v>16</v>
      </c>
      <c r="M352" s="52">
        <v>6</v>
      </c>
      <c r="N352" s="52">
        <v>34</v>
      </c>
      <c r="O352" s="52">
        <v>6</v>
      </c>
      <c r="P352" s="52">
        <v>32</v>
      </c>
      <c r="Q352" s="52">
        <v>9</v>
      </c>
      <c r="R352" s="52">
        <v>30</v>
      </c>
      <c r="S352" s="52">
        <v>14</v>
      </c>
    </row>
    <row r="353" spans="1:19">
      <c r="A353" s="51">
        <v>3724</v>
      </c>
      <c r="B353" s="52">
        <v>0</v>
      </c>
      <c r="C353" s="53" t="s">
        <v>3137</v>
      </c>
      <c r="D353" s="53" t="s">
        <v>3107</v>
      </c>
      <c r="E353" s="53">
        <v>25</v>
      </c>
      <c r="F353" s="53">
        <v>6</v>
      </c>
      <c r="G353" s="53">
        <v>30</v>
      </c>
      <c r="H353" s="53">
        <v>35</v>
      </c>
      <c r="I353" s="53">
        <v>24</v>
      </c>
      <c r="J353" s="53">
        <v>30</v>
      </c>
      <c r="K353" s="53">
        <v>36</v>
      </c>
      <c r="L353" s="53">
        <v>35</v>
      </c>
      <c r="M353" s="53">
        <v>19</v>
      </c>
      <c r="N353" s="53">
        <v>29</v>
      </c>
      <c r="O353" s="53">
        <v>18</v>
      </c>
      <c r="P353" s="53">
        <v>32</v>
      </c>
      <c r="Q353" s="53">
        <v>10</v>
      </c>
      <c r="R353" s="53">
        <v>29</v>
      </c>
      <c r="S353" s="53">
        <v>28</v>
      </c>
    </row>
    <row r="354" spans="1:19">
      <c r="A354" s="54">
        <v>3725</v>
      </c>
      <c r="B354" s="52">
        <v>0</v>
      </c>
      <c r="C354" s="55" t="s">
        <v>3120</v>
      </c>
      <c r="D354" s="55" t="s">
        <v>3107</v>
      </c>
      <c r="E354" s="55" t="s">
        <v>3107</v>
      </c>
      <c r="F354" s="55" t="s">
        <v>3107</v>
      </c>
      <c r="G354" s="55" t="s">
        <v>3107</v>
      </c>
      <c r="H354" s="55" t="s">
        <v>3107</v>
      </c>
      <c r="I354" s="55" t="s">
        <v>3107</v>
      </c>
      <c r="J354" s="55" t="s">
        <v>3107</v>
      </c>
      <c r="K354" s="55" t="s">
        <v>3107</v>
      </c>
      <c r="L354" s="55" t="s">
        <v>3107</v>
      </c>
      <c r="M354" s="55" t="s">
        <v>3107</v>
      </c>
      <c r="N354" s="55" t="s">
        <v>3107</v>
      </c>
      <c r="O354" s="55" t="s">
        <v>3107</v>
      </c>
      <c r="P354" s="55" t="s">
        <v>3107</v>
      </c>
      <c r="Q354" s="55" t="s">
        <v>3107</v>
      </c>
      <c r="R354" s="55" t="s">
        <v>3109</v>
      </c>
      <c r="S354" s="55" t="s">
        <v>3107</v>
      </c>
    </row>
    <row r="355" spans="1:19">
      <c r="A355" s="48">
        <v>3726</v>
      </c>
      <c r="B355" s="52">
        <v>0</v>
      </c>
      <c r="C355" s="49" t="s">
        <v>3115</v>
      </c>
      <c r="D355" s="49" t="s">
        <v>3107</v>
      </c>
      <c r="E355" s="49">
        <v>24</v>
      </c>
      <c r="F355" s="49">
        <v>6</v>
      </c>
      <c r="G355" s="49">
        <v>25</v>
      </c>
      <c r="H355" s="49">
        <v>26</v>
      </c>
      <c r="I355" s="49">
        <v>25</v>
      </c>
      <c r="J355" s="49">
        <v>18</v>
      </c>
      <c r="K355" s="49">
        <v>35</v>
      </c>
      <c r="L355" s="49">
        <v>26</v>
      </c>
      <c r="M355" s="49">
        <v>28</v>
      </c>
      <c r="N355" s="49">
        <v>31</v>
      </c>
      <c r="O355" s="49">
        <v>6</v>
      </c>
      <c r="P355" s="49">
        <v>32</v>
      </c>
      <c r="Q355" s="49">
        <v>21</v>
      </c>
      <c r="R355" s="49">
        <v>33</v>
      </c>
      <c r="S355" s="49">
        <v>30</v>
      </c>
    </row>
    <row r="356" spans="1:19">
      <c r="A356" s="51">
        <v>3727</v>
      </c>
      <c r="B356" s="52">
        <v>0</v>
      </c>
      <c r="C356" s="53" t="s">
        <v>3133</v>
      </c>
      <c r="D356" s="53" t="s">
        <v>3117</v>
      </c>
      <c r="E356" s="53" t="s">
        <v>3109</v>
      </c>
      <c r="F356" s="53" t="s">
        <v>3109</v>
      </c>
      <c r="G356" s="53" t="s">
        <v>3109</v>
      </c>
      <c r="H356" s="53" t="s">
        <v>3109</v>
      </c>
      <c r="I356" s="53" t="s">
        <v>3109</v>
      </c>
      <c r="J356" s="53" t="s">
        <v>3109</v>
      </c>
      <c r="K356" s="53" t="s">
        <v>3109</v>
      </c>
      <c r="L356" s="53" t="s">
        <v>3109</v>
      </c>
      <c r="M356" s="53" t="s">
        <v>3109</v>
      </c>
      <c r="N356" s="53" t="s">
        <v>3109</v>
      </c>
      <c r="O356" s="53" t="s">
        <v>3109</v>
      </c>
      <c r="P356" s="53" t="s">
        <v>3109</v>
      </c>
      <c r="Q356" s="53" t="s">
        <v>3109</v>
      </c>
      <c r="R356" s="53" t="s">
        <v>3109</v>
      </c>
      <c r="S356" s="53" t="s">
        <v>3109</v>
      </c>
    </row>
    <row r="357" spans="1:19">
      <c r="A357" s="54">
        <v>3728</v>
      </c>
      <c r="B357" s="52">
        <v>0</v>
      </c>
      <c r="C357" s="55" t="s">
        <v>3109</v>
      </c>
      <c r="D357" s="55" t="s">
        <v>3109</v>
      </c>
      <c r="E357" s="55" t="s">
        <v>3109</v>
      </c>
      <c r="F357" s="55" t="s">
        <v>3109</v>
      </c>
      <c r="G357" s="55" t="s">
        <v>3109</v>
      </c>
      <c r="H357" s="55" t="s">
        <v>3109</v>
      </c>
      <c r="I357" s="55" t="s">
        <v>3109</v>
      </c>
      <c r="J357" s="55" t="s">
        <v>3109</v>
      </c>
      <c r="K357" s="55" t="s">
        <v>3109</v>
      </c>
      <c r="L357" s="55" t="s">
        <v>3109</v>
      </c>
      <c r="M357" s="55" t="s">
        <v>3109</v>
      </c>
      <c r="N357" s="55" t="s">
        <v>3109</v>
      </c>
      <c r="O357" s="55" t="s">
        <v>3109</v>
      </c>
      <c r="P357" s="55" t="s">
        <v>3109</v>
      </c>
      <c r="Q357" s="55" t="s">
        <v>3109</v>
      </c>
      <c r="R357" s="55" t="s">
        <v>3109</v>
      </c>
      <c r="S357" s="55" t="s">
        <v>3109</v>
      </c>
    </row>
    <row r="358" spans="1:19">
      <c r="A358" s="48">
        <v>3729</v>
      </c>
      <c r="B358" s="52">
        <v>0</v>
      </c>
      <c r="C358" s="49" t="s">
        <v>3123</v>
      </c>
      <c r="D358" s="49" t="s">
        <v>3109</v>
      </c>
      <c r="E358" s="49">
        <v>29</v>
      </c>
      <c r="F358" s="49" t="s">
        <v>3107</v>
      </c>
      <c r="G358" s="49">
        <v>20</v>
      </c>
      <c r="H358" s="49">
        <v>34</v>
      </c>
      <c r="I358" s="49">
        <v>29</v>
      </c>
      <c r="J358" s="49" t="s">
        <v>3107</v>
      </c>
      <c r="K358" s="67" t="s">
        <v>3107</v>
      </c>
      <c r="L358" s="49">
        <v>21</v>
      </c>
      <c r="M358" s="49" t="s">
        <v>3107</v>
      </c>
      <c r="N358" s="49">
        <v>31</v>
      </c>
      <c r="O358" s="49" t="s">
        <v>3107</v>
      </c>
      <c r="P358" s="49">
        <v>28</v>
      </c>
      <c r="Q358" s="49" t="s">
        <v>3107</v>
      </c>
      <c r="R358" s="49" t="s">
        <v>3107</v>
      </c>
      <c r="S358" s="49">
        <v>25</v>
      </c>
    </row>
    <row r="359" spans="1:19">
      <c r="A359" s="51">
        <v>3730</v>
      </c>
      <c r="B359" s="52">
        <v>0</v>
      </c>
      <c r="C359" s="53" t="s">
        <v>3112</v>
      </c>
      <c r="D359" s="53" t="s">
        <v>3107</v>
      </c>
      <c r="E359" s="53">
        <v>24</v>
      </c>
      <c r="F359" s="53">
        <v>6</v>
      </c>
      <c r="G359" s="53">
        <v>29</v>
      </c>
      <c r="H359" s="53">
        <v>12</v>
      </c>
      <c r="I359" s="53">
        <v>25</v>
      </c>
      <c r="J359" s="53">
        <v>34</v>
      </c>
      <c r="K359" s="53">
        <v>35</v>
      </c>
      <c r="L359" s="53">
        <v>33</v>
      </c>
      <c r="M359" s="53">
        <v>33</v>
      </c>
      <c r="N359" s="53">
        <v>30</v>
      </c>
      <c r="O359" s="53">
        <v>26</v>
      </c>
      <c r="P359" s="53">
        <v>34</v>
      </c>
      <c r="Q359" s="53">
        <v>20</v>
      </c>
      <c r="R359" s="53">
        <v>6</v>
      </c>
      <c r="S359" s="53">
        <v>30</v>
      </c>
    </row>
    <row r="360" spans="1:19">
      <c r="A360" s="54">
        <v>3731</v>
      </c>
      <c r="B360" s="52">
        <v>0</v>
      </c>
      <c r="C360" s="55" t="s">
        <v>3109</v>
      </c>
      <c r="D360" s="55" t="s">
        <v>3117</v>
      </c>
      <c r="E360" s="55" t="s">
        <v>3109</v>
      </c>
      <c r="F360" s="55" t="s">
        <v>3109</v>
      </c>
      <c r="G360" s="55" t="s">
        <v>3109</v>
      </c>
      <c r="H360" s="55" t="s">
        <v>3109</v>
      </c>
      <c r="I360" s="55" t="s">
        <v>3109</v>
      </c>
      <c r="J360" s="55" t="s">
        <v>3109</v>
      </c>
      <c r="K360" s="55" t="s">
        <v>3109</v>
      </c>
      <c r="L360" s="55" t="s">
        <v>3109</v>
      </c>
      <c r="M360" s="55" t="s">
        <v>3109</v>
      </c>
      <c r="N360" s="55" t="s">
        <v>3109</v>
      </c>
      <c r="O360" s="55" t="s">
        <v>3109</v>
      </c>
      <c r="P360" s="55" t="s">
        <v>3109</v>
      </c>
      <c r="Q360" s="55" t="s">
        <v>3109</v>
      </c>
      <c r="R360" s="55" t="s">
        <v>3109</v>
      </c>
      <c r="S360" s="55" t="s">
        <v>3109</v>
      </c>
    </row>
    <row r="361" spans="1:19">
      <c r="A361" s="56">
        <v>3732</v>
      </c>
      <c r="B361" s="52">
        <v>0</v>
      </c>
      <c r="C361" s="57" t="s">
        <v>3109</v>
      </c>
      <c r="D361" s="57" t="s">
        <v>3117</v>
      </c>
      <c r="E361" s="57" t="s">
        <v>3109</v>
      </c>
      <c r="F361" s="57" t="s">
        <v>3109</v>
      </c>
      <c r="G361" s="57" t="s">
        <v>3109</v>
      </c>
      <c r="H361" s="57" t="s">
        <v>3109</v>
      </c>
      <c r="I361" s="57" t="s">
        <v>3109</v>
      </c>
      <c r="J361" s="57" t="s">
        <v>3109</v>
      </c>
      <c r="K361" s="57" t="s">
        <v>3109</v>
      </c>
      <c r="L361" s="57" t="s">
        <v>3109</v>
      </c>
      <c r="M361" s="57" t="s">
        <v>3109</v>
      </c>
      <c r="N361" s="57" t="s">
        <v>3109</v>
      </c>
      <c r="O361" s="57" t="s">
        <v>3109</v>
      </c>
      <c r="P361" s="57" t="s">
        <v>3109</v>
      </c>
      <c r="Q361" s="57" t="s">
        <v>3109</v>
      </c>
      <c r="R361" s="57" t="s">
        <v>3109</v>
      </c>
      <c r="S361" s="57" t="s">
        <v>3109</v>
      </c>
    </row>
    <row r="362" spans="1:19" ht="45">
      <c r="A362" s="58">
        <v>3733</v>
      </c>
      <c r="B362" s="52">
        <v>0</v>
      </c>
      <c r="C362" s="71" t="s">
        <v>3159</v>
      </c>
      <c r="D362" s="62" t="s">
        <v>3107</v>
      </c>
      <c r="E362" s="62" t="s">
        <v>3107</v>
      </c>
      <c r="F362" s="62" t="s">
        <v>3107</v>
      </c>
      <c r="G362" s="62" t="s">
        <v>3107</v>
      </c>
      <c r="H362" s="62" t="s">
        <v>3107</v>
      </c>
      <c r="I362" s="62" t="s">
        <v>3107</v>
      </c>
      <c r="J362" s="62" t="s">
        <v>3107</v>
      </c>
      <c r="K362" s="62" t="s">
        <v>3107</v>
      </c>
      <c r="L362" s="62" t="s">
        <v>3107</v>
      </c>
      <c r="M362" s="62" t="s">
        <v>3107</v>
      </c>
      <c r="N362" s="62" t="s">
        <v>3107</v>
      </c>
      <c r="O362" s="62" t="s">
        <v>3107</v>
      </c>
      <c r="P362" s="62" t="s">
        <v>3107</v>
      </c>
      <c r="Q362" s="62" t="s">
        <v>3107</v>
      </c>
      <c r="R362" s="62" t="s">
        <v>3107</v>
      </c>
      <c r="S362" s="62" t="s">
        <v>3107</v>
      </c>
    </row>
    <row r="363" spans="1:19">
      <c r="A363" s="51">
        <v>3734</v>
      </c>
      <c r="B363" s="52">
        <v>0</v>
      </c>
      <c r="C363" s="53" t="s">
        <v>3112</v>
      </c>
      <c r="D363" s="53" t="s">
        <v>3107</v>
      </c>
      <c r="E363" s="53">
        <v>21</v>
      </c>
      <c r="F363" s="53">
        <v>6</v>
      </c>
      <c r="G363" s="53">
        <v>32</v>
      </c>
      <c r="H363" s="53">
        <v>6</v>
      </c>
      <c r="I363" s="53">
        <v>21</v>
      </c>
      <c r="J363" s="53">
        <v>31</v>
      </c>
      <c r="K363" s="53">
        <v>36</v>
      </c>
      <c r="L363" s="53">
        <v>34</v>
      </c>
      <c r="M363" s="53">
        <v>30</v>
      </c>
      <c r="N363" s="53">
        <v>29</v>
      </c>
      <c r="O363" s="53">
        <v>27</v>
      </c>
      <c r="P363" s="53">
        <v>32</v>
      </c>
      <c r="Q363" s="53">
        <v>20</v>
      </c>
      <c r="R363" s="53">
        <v>6</v>
      </c>
      <c r="S363" s="53">
        <v>30</v>
      </c>
    </row>
    <row r="364" spans="1:19">
      <c r="A364" s="51">
        <v>3735</v>
      </c>
      <c r="B364" s="52">
        <v>0</v>
      </c>
      <c r="C364" s="53" t="s">
        <v>3112</v>
      </c>
      <c r="D364" s="53" t="s">
        <v>3107</v>
      </c>
      <c r="E364" s="53">
        <v>24</v>
      </c>
      <c r="F364" s="53">
        <v>6</v>
      </c>
      <c r="G364" s="53">
        <v>34</v>
      </c>
      <c r="H364" s="53">
        <v>6</v>
      </c>
      <c r="I364" s="53">
        <v>24</v>
      </c>
      <c r="J364" s="53">
        <v>34</v>
      </c>
      <c r="K364" s="53">
        <v>30</v>
      </c>
      <c r="L364" s="53">
        <v>40</v>
      </c>
      <c r="M364" s="53">
        <v>32</v>
      </c>
      <c r="N364" s="53">
        <v>30</v>
      </c>
      <c r="O364" s="53">
        <v>29</v>
      </c>
      <c r="P364" s="53">
        <v>32</v>
      </c>
      <c r="Q364" s="53">
        <v>24</v>
      </c>
      <c r="R364" s="53">
        <v>6</v>
      </c>
      <c r="S364" s="53">
        <v>29</v>
      </c>
    </row>
    <row r="365" spans="1:19">
      <c r="A365" s="54">
        <v>3736</v>
      </c>
      <c r="B365" s="52">
        <v>0</v>
      </c>
      <c r="C365" s="55" t="s">
        <v>3109</v>
      </c>
      <c r="D365" s="55" t="s">
        <v>3109</v>
      </c>
      <c r="E365" s="55">
        <v>24</v>
      </c>
      <c r="F365" s="55">
        <v>10</v>
      </c>
      <c r="G365" s="55">
        <v>30</v>
      </c>
      <c r="H365" s="55">
        <v>31</v>
      </c>
      <c r="I365" s="55">
        <v>24</v>
      </c>
      <c r="J365" s="55">
        <v>32</v>
      </c>
      <c r="K365" s="55">
        <v>34</v>
      </c>
      <c r="L365" s="55">
        <v>34</v>
      </c>
      <c r="M365" s="55">
        <v>24</v>
      </c>
      <c r="N365" s="55">
        <v>29</v>
      </c>
      <c r="O365" s="55">
        <v>28</v>
      </c>
      <c r="P365" s="55">
        <v>34</v>
      </c>
      <c r="Q365" s="55">
        <v>23</v>
      </c>
      <c r="R365" s="55">
        <v>31</v>
      </c>
      <c r="S365" s="55">
        <v>29</v>
      </c>
    </row>
    <row r="366" spans="1:19">
      <c r="A366" s="48">
        <v>3737</v>
      </c>
      <c r="B366" s="52">
        <v>0</v>
      </c>
      <c r="C366" s="49" t="s">
        <v>3108</v>
      </c>
      <c r="D366" s="49" t="s">
        <v>3107</v>
      </c>
      <c r="E366" s="49">
        <v>24</v>
      </c>
      <c r="F366" s="49">
        <v>6</v>
      </c>
      <c r="G366" s="49">
        <v>29</v>
      </c>
      <c r="H366" s="49">
        <v>29</v>
      </c>
      <c r="I366" s="49">
        <v>23</v>
      </c>
      <c r="J366" s="49">
        <v>31</v>
      </c>
      <c r="K366" s="49">
        <v>33</v>
      </c>
      <c r="L366" s="49">
        <v>35</v>
      </c>
      <c r="M366" s="49">
        <v>29</v>
      </c>
      <c r="N366" s="49">
        <v>26</v>
      </c>
      <c r="O366" s="49">
        <v>6</v>
      </c>
      <c r="P366" s="49">
        <v>31</v>
      </c>
      <c r="Q366" s="49">
        <v>22</v>
      </c>
      <c r="R366" s="49">
        <v>30</v>
      </c>
      <c r="S366" s="49">
        <v>28</v>
      </c>
    </row>
    <row r="367" spans="1:19">
      <c r="A367" s="51">
        <v>3738</v>
      </c>
      <c r="B367" s="52">
        <v>0</v>
      </c>
      <c r="C367" s="53" t="s">
        <v>3112</v>
      </c>
      <c r="D367" s="53" t="s">
        <v>3107</v>
      </c>
      <c r="E367" s="53">
        <v>24</v>
      </c>
      <c r="F367" s="53">
        <v>23</v>
      </c>
      <c r="G367" s="53">
        <v>34</v>
      </c>
      <c r="H367" s="53">
        <v>6</v>
      </c>
      <c r="I367" s="53">
        <v>23</v>
      </c>
      <c r="J367" s="53">
        <v>34</v>
      </c>
      <c r="K367" s="53">
        <v>37</v>
      </c>
      <c r="L367" s="53">
        <v>36</v>
      </c>
      <c r="M367" s="53">
        <v>30</v>
      </c>
      <c r="N367" s="53">
        <v>31</v>
      </c>
      <c r="O367" s="53">
        <v>30</v>
      </c>
      <c r="P367" s="53">
        <v>35</v>
      </c>
      <c r="Q367" s="53">
        <v>26</v>
      </c>
      <c r="R367" s="53">
        <v>6</v>
      </c>
      <c r="S367" s="53">
        <v>31</v>
      </c>
    </row>
    <row r="368" spans="1:19">
      <c r="A368" s="54">
        <v>3739</v>
      </c>
      <c r="B368" s="52">
        <v>0</v>
      </c>
      <c r="C368" s="55" t="s">
        <v>3115</v>
      </c>
      <c r="D368" s="55" t="s">
        <v>3107</v>
      </c>
      <c r="E368" s="55">
        <v>24</v>
      </c>
      <c r="F368" s="55">
        <v>21</v>
      </c>
      <c r="G368" s="55">
        <v>31</v>
      </c>
      <c r="H368" s="55">
        <v>14</v>
      </c>
      <c r="I368" s="55">
        <v>24</v>
      </c>
      <c r="J368" s="55">
        <v>32</v>
      </c>
      <c r="K368" s="55">
        <v>36</v>
      </c>
      <c r="L368" s="55">
        <v>35</v>
      </c>
      <c r="M368" s="55">
        <v>34</v>
      </c>
      <c r="N368" s="55">
        <v>30</v>
      </c>
      <c r="O368" s="55">
        <v>30</v>
      </c>
      <c r="P368" s="55">
        <v>35</v>
      </c>
      <c r="Q368" s="55">
        <v>24</v>
      </c>
      <c r="R368" s="55">
        <v>6</v>
      </c>
      <c r="S368" s="55">
        <v>29</v>
      </c>
    </row>
    <row r="369" spans="1:19">
      <c r="A369" s="56">
        <v>3747</v>
      </c>
      <c r="B369" s="52">
        <v>0</v>
      </c>
      <c r="C369" s="57" t="s">
        <v>3115</v>
      </c>
      <c r="D369" s="57" t="s">
        <v>3107</v>
      </c>
      <c r="E369" s="57">
        <v>25</v>
      </c>
      <c r="F369" s="57">
        <v>6</v>
      </c>
      <c r="G369" s="57">
        <v>23</v>
      </c>
      <c r="H369" s="57">
        <v>39</v>
      </c>
      <c r="I369" s="57">
        <v>24</v>
      </c>
      <c r="J369" s="57">
        <v>29</v>
      </c>
      <c r="K369" s="57">
        <v>35</v>
      </c>
      <c r="L369" s="57">
        <v>36</v>
      </c>
      <c r="M369" s="57">
        <v>33</v>
      </c>
      <c r="N369" s="57">
        <v>34</v>
      </c>
      <c r="O369" s="57">
        <v>16</v>
      </c>
      <c r="P369" s="57">
        <v>36</v>
      </c>
      <c r="Q369" s="57">
        <v>11</v>
      </c>
      <c r="R369" s="57">
        <v>30</v>
      </c>
      <c r="S369" s="57">
        <v>25</v>
      </c>
    </row>
    <row r="370" spans="1:19">
      <c r="A370" s="58">
        <v>3748</v>
      </c>
      <c r="B370" s="52">
        <v>0</v>
      </c>
      <c r="C370" s="52" t="s">
        <v>3115</v>
      </c>
      <c r="D370" s="52" t="s">
        <v>3107</v>
      </c>
      <c r="E370" s="52">
        <v>24</v>
      </c>
      <c r="F370" s="52">
        <v>6</v>
      </c>
      <c r="G370" s="52">
        <v>26</v>
      </c>
      <c r="H370" s="52">
        <v>36</v>
      </c>
      <c r="I370" s="52">
        <v>24</v>
      </c>
      <c r="J370" s="52">
        <v>31</v>
      </c>
      <c r="K370" s="52">
        <v>36</v>
      </c>
      <c r="L370" s="52">
        <v>40</v>
      </c>
      <c r="M370" s="52">
        <v>35</v>
      </c>
      <c r="N370" s="52">
        <v>31</v>
      </c>
      <c r="O370" s="52">
        <v>18</v>
      </c>
      <c r="P370" s="52">
        <v>37</v>
      </c>
      <c r="Q370" s="52">
        <v>16</v>
      </c>
      <c r="R370" s="52">
        <v>30</v>
      </c>
      <c r="S370" s="52">
        <v>26</v>
      </c>
    </row>
    <row r="371" spans="1:19">
      <c r="A371" s="51">
        <v>3749</v>
      </c>
      <c r="B371" s="52">
        <v>0</v>
      </c>
      <c r="C371" s="61" t="s">
        <v>3125</v>
      </c>
      <c r="D371" s="61" t="s">
        <v>3107</v>
      </c>
      <c r="E371" s="61" t="s">
        <v>3107</v>
      </c>
      <c r="F371" s="61" t="s">
        <v>3107</v>
      </c>
      <c r="G371" s="61" t="s">
        <v>3107</v>
      </c>
      <c r="H371" s="61" t="s">
        <v>3107</v>
      </c>
      <c r="I371" s="61" t="s">
        <v>3107</v>
      </c>
      <c r="J371" s="61" t="s">
        <v>3107</v>
      </c>
      <c r="K371" s="61" t="s">
        <v>3107</v>
      </c>
      <c r="L371" s="61" t="s">
        <v>3107</v>
      </c>
      <c r="M371" s="61" t="s">
        <v>3107</v>
      </c>
      <c r="N371" s="61" t="s">
        <v>3107</v>
      </c>
      <c r="O371" s="61" t="s">
        <v>3107</v>
      </c>
      <c r="P371" s="61" t="s">
        <v>3107</v>
      </c>
      <c r="Q371" s="61" t="s">
        <v>3107</v>
      </c>
      <c r="R371" s="61" t="s">
        <v>3107</v>
      </c>
      <c r="S371" s="61" t="s">
        <v>3107</v>
      </c>
    </row>
    <row r="372" spans="1:19">
      <c r="A372" s="51">
        <v>3750</v>
      </c>
      <c r="B372" s="66">
        <v>1</v>
      </c>
      <c r="C372" s="53" t="s">
        <v>3115</v>
      </c>
      <c r="D372" s="53" t="s">
        <v>3107</v>
      </c>
      <c r="E372" s="53">
        <v>22</v>
      </c>
      <c r="F372" s="53">
        <v>6</v>
      </c>
      <c r="G372" s="53">
        <v>22</v>
      </c>
      <c r="H372" s="53">
        <v>37</v>
      </c>
      <c r="I372" s="53">
        <v>18</v>
      </c>
      <c r="J372" s="53">
        <v>21</v>
      </c>
      <c r="K372" s="53">
        <v>28</v>
      </c>
      <c r="L372" s="53">
        <v>30</v>
      </c>
      <c r="M372" s="53">
        <v>27</v>
      </c>
      <c r="N372" s="53">
        <v>22</v>
      </c>
      <c r="O372" s="53">
        <v>10</v>
      </c>
      <c r="P372" s="53">
        <v>30</v>
      </c>
      <c r="Q372" s="53">
        <v>12</v>
      </c>
      <c r="R372" s="53">
        <v>31</v>
      </c>
      <c r="S372" s="53">
        <v>24</v>
      </c>
    </row>
    <row r="373" spans="1:19">
      <c r="A373" s="51">
        <v>3751</v>
      </c>
      <c r="B373" s="49">
        <v>0</v>
      </c>
      <c r="C373" s="53" t="s">
        <v>3160</v>
      </c>
      <c r="D373" s="53" t="s">
        <v>3109</v>
      </c>
      <c r="E373" s="53">
        <v>50</v>
      </c>
      <c r="F373" s="53" t="s">
        <v>3107</v>
      </c>
      <c r="G373" s="53">
        <v>50</v>
      </c>
      <c r="H373" s="53">
        <v>50</v>
      </c>
      <c r="I373" s="53">
        <v>50</v>
      </c>
      <c r="J373" s="53" t="s">
        <v>3107</v>
      </c>
      <c r="K373" s="52" t="s">
        <v>3107</v>
      </c>
      <c r="L373" s="53">
        <v>50</v>
      </c>
      <c r="M373" s="53" t="s">
        <v>3107</v>
      </c>
      <c r="N373" s="53">
        <v>50</v>
      </c>
      <c r="O373" s="53" t="s">
        <v>3107</v>
      </c>
      <c r="P373" s="53">
        <v>50</v>
      </c>
      <c r="Q373" s="53" t="s">
        <v>3107</v>
      </c>
      <c r="R373" s="53" t="s">
        <v>3107</v>
      </c>
      <c r="S373" s="53">
        <v>50</v>
      </c>
    </row>
    <row r="374" spans="1:19">
      <c r="A374" s="58">
        <v>3752</v>
      </c>
      <c r="B374" s="52">
        <v>0</v>
      </c>
      <c r="C374" s="52" t="s">
        <v>3160</v>
      </c>
      <c r="D374" s="52" t="s">
        <v>3109</v>
      </c>
      <c r="E374" s="52">
        <v>38</v>
      </c>
      <c r="F374" s="52" t="s">
        <v>3107</v>
      </c>
      <c r="G374" s="52">
        <v>38</v>
      </c>
      <c r="H374" s="52">
        <v>50</v>
      </c>
      <c r="I374" s="52">
        <v>36</v>
      </c>
      <c r="J374" s="52" t="s">
        <v>3107</v>
      </c>
      <c r="K374" s="67" t="s">
        <v>3107</v>
      </c>
      <c r="L374" s="52">
        <v>42</v>
      </c>
      <c r="M374" s="52" t="s">
        <v>3107</v>
      </c>
      <c r="N374" s="52">
        <v>40</v>
      </c>
      <c r="O374" s="52" t="s">
        <v>3107</v>
      </c>
      <c r="P374" s="52">
        <v>50</v>
      </c>
      <c r="Q374" s="52" t="s">
        <v>3107</v>
      </c>
      <c r="R374" s="52" t="s">
        <v>3107</v>
      </c>
      <c r="S374" s="52">
        <v>46</v>
      </c>
    </row>
    <row r="375" spans="1:19">
      <c r="A375" s="51">
        <v>3753</v>
      </c>
      <c r="B375" s="52">
        <v>0</v>
      </c>
      <c r="C375" s="53" t="s">
        <v>3126</v>
      </c>
      <c r="D375" s="53" t="s">
        <v>3107</v>
      </c>
      <c r="E375" s="53">
        <v>24</v>
      </c>
      <c r="F375" s="53">
        <v>6</v>
      </c>
      <c r="G375" s="53">
        <v>26</v>
      </c>
      <c r="H375" s="53">
        <v>32</v>
      </c>
      <c r="I375" s="53">
        <v>24</v>
      </c>
      <c r="J375" s="53">
        <v>26</v>
      </c>
      <c r="K375" s="53">
        <v>35</v>
      </c>
      <c r="L375" s="53">
        <v>35</v>
      </c>
      <c r="M375" s="53">
        <v>29</v>
      </c>
      <c r="N375" s="53">
        <v>31</v>
      </c>
      <c r="O375" s="53">
        <v>6</v>
      </c>
      <c r="P375" s="53">
        <v>34</v>
      </c>
      <c r="Q375" s="53">
        <v>6</v>
      </c>
      <c r="R375" s="53">
        <v>19</v>
      </c>
      <c r="S375" s="53">
        <v>26</v>
      </c>
    </row>
    <row r="376" spans="1:19">
      <c r="A376" s="51">
        <v>3754</v>
      </c>
      <c r="B376" s="52">
        <v>0</v>
      </c>
      <c r="C376" s="53" t="s">
        <v>3161</v>
      </c>
      <c r="D376" s="53" t="s">
        <v>3107</v>
      </c>
      <c r="E376" s="53">
        <v>22</v>
      </c>
      <c r="F376" s="53">
        <v>13</v>
      </c>
      <c r="G376" s="53">
        <v>30</v>
      </c>
      <c r="H376" s="53">
        <v>33</v>
      </c>
      <c r="I376" s="53">
        <v>21</v>
      </c>
      <c r="J376" s="53">
        <v>30</v>
      </c>
      <c r="K376" s="53">
        <v>33</v>
      </c>
      <c r="L376" s="53">
        <v>32</v>
      </c>
      <c r="M376" s="53">
        <v>22</v>
      </c>
      <c r="N376" s="53">
        <v>30</v>
      </c>
      <c r="O376" s="53">
        <v>25</v>
      </c>
      <c r="P376" s="53">
        <v>33</v>
      </c>
      <c r="Q376" s="53">
        <v>20</v>
      </c>
      <c r="R376" s="53">
        <v>6</v>
      </c>
      <c r="S376" s="53">
        <v>27</v>
      </c>
    </row>
    <row r="377" spans="1:19">
      <c r="A377" s="54">
        <v>3755</v>
      </c>
      <c r="B377" s="68">
        <v>1</v>
      </c>
      <c r="C377" s="55" t="s">
        <v>3113</v>
      </c>
      <c r="D377" s="55" t="s">
        <v>3107</v>
      </c>
      <c r="E377" s="55">
        <v>22</v>
      </c>
      <c r="F377" s="55">
        <v>6</v>
      </c>
      <c r="G377" s="55">
        <v>12</v>
      </c>
      <c r="H377" s="55">
        <v>6</v>
      </c>
      <c r="I377" s="55">
        <v>9</v>
      </c>
      <c r="J377" s="55">
        <v>6</v>
      </c>
      <c r="K377" s="55">
        <v>17</v>
      </c>
      <c r="L377" s="55">
        <v>6</v>
      </c>
      <c r="M377" s="55">
        <v>18</v>
      </c>
      <c r="N377" s="55">
        <v>31</v>
      </c>
      <c r="O377" s="55">
        <v>6</v>
      </c>
      <c r="P377" s="55">
        <v>26</v>
      </c>
      <c r="Q377" s="55">
        <v>6</v>
      </c>
      <c r="R377" s="55">
        <v>6</v>
      </c>
      <c r="S377" s="55">
        <v>20</v>
      </c>
    </row>
    <row r="378" spans="1:19">
      <c r="A378" s="56">
        <v>3756</v>
      </c>
      <c r="B378" s="49">
        <v>0</v>
      </c>
      <c r="C378" s="57" t="s">
        <v>3115</v>
      </c>
      <c r="D378" s="57" t="s">
        <v>3109</v>
      </c>
      <c r="E378" s="57">
        <v>50</v>
      </c>
      <c r="F378" s="57">
        <v>50</v>
      </c>
      <c r="G378" s="57">
        <v>50</v>
      </c>
      <c r="H378" s="57">
        <v>50</v>
      </c>
      <c r="I378" s="57">
        <v>50</v>
      </c>
      <c r="J378" s="57">
        <v>50</v>
      </c>
      <c r="K378" s="57">
        <v>50</v>
      </c>
      <c r="L378" s="57">
        <v>50</v>
      </c>
      <c r="M378" s="57">
        <v>50</v>
      </c>
      <c r="N378" s="57">
        <v>50</v>
      </c>
      <c r="O378" s="57">
        <v>50</v>
      </c>
      <c r="P378" s="57">
        <v>50</v>
      </c>
      <c r="Q378" s="57">
        <v>50</v>
      </c>
      <c r="R378" s="57">
        <v>50</v>
      </c>
      <c r="S378" s="57">
        <v>50</v>
      </c>
    </row>
    <row r="379" spans="1:19">
      <c r="A379" s="58">
        <v>3757</v>
      </c>
      <c r="B379" s="52">
        <v>0</v>
      </c>
      <c r="C379" s="52" t="s">
        <v>3109</v>
      </c>
      <c r="D379" s="52" t="s">
        <v>3109</v>
      </c>
      <c r="E379" s="52">
        <v>50</v>
      </c>
      <c r="F379" s="52">
        <v>50</v>
      </c>
      <c r="G379" s="52">
        <v>50</v>
      </c>
      <c r="H379" s="52">
        <v>50</v>
      </c>
      <c r="I379" s="52">
        <v>50</v>
      </c>
      <c r="J379" s="52">
        <v>50</v>
      </c>
      <c r="K379" s="52">
        <v>50</v>
      </c>
      <c r="L379" s="52">
        <v>50</v>
      </c>
      <c r="M379" s="52">
        <v>50</v>
      </c>
      <c r="N379" s="52">
        <v>50</v>
      </c>
      <c r="O379" s="52">
        <v>50</v>
      </c>
      <c r="P379" s="52">
        <v>50</v>
      </c>
      <c r="Q379" s="52">
        <v>50</v>
      </c>
      <c r="R379" s="52">
        <v>50</v>
      </c>
      <c r="S379" s="52">
        <v>50</v>
      </c>
    </row>
    <row r="380" spans="1:19">
      <c r="A380" s="54">
        <v>3758</v>
      </c>
      <c r="B380" s="52">
        <v>0</v>
      </c>
      <c r="C380" s="55" t="s">
        <v>3126</v>
      </c>
      <c r="D380" s="55" t="s">
        <v>3107</v>
      </c>
      <c r="E380" s="55">
        <v>26</v>
      </c>
      <c r="F380" s="55">
        <v>22</v>
      </c>
      <c r="G380" s="55">
        <v>25</v>
      </c>
      <c r="H380" s="55">
        <v>36</v>
      </c>
      <c r="I380" s="55">
        <v>27</v>
      </c>
      <c r="J380" s="55">
        <v>31</v>
      </c>
      <c r="K380" s="55">
        <v>50</v>
      </c>
      <c r="L380" s="55">
        <v>40</v>
      </c>
      <c r="M380" s="55">
        <v>22</v>
      </c>
      <c r="N380" s="55">
        <v>28</v>
      </c>
      <c r="O380" s="55">
        <v>19</v>
      </c>
      <c r="P380" s="55">
        <v>36</v>
      </c>
      <c r="Q380" s="55">
        <v>21</v>
      </c>
      <c r="R380" s="55">
        <v>29</v>
      </c>
      <c r="S380" s="55">
        <v>29</v>
      </c>
    </row>
    <row r="381" spans="1:19">
      <c r="A381" s="56">
        <v>3759</v>
      </c>
      <c r="B381" s="52">
        <v>0</v>
      </c>
      <c r="C381" s="60" t="s">
        <v>3150</v>
      </c>
      <c r="D381" s="60" t="s">
        <v>3107</v>
      </c>
      <c r="E381" s="60" t="s">
        <v>3107</v>
      </c>
      <c r="F381" s="60" t="s">
        <v>3107</v>
      </c>
      <c r="G381" s="60" t="s">
        <v>3107</v>
      </c>
      <c r="H381" s="60" t="s">
        <v>3107</v>
      </c>
      <c r="I381" s="60" t="s">
        <v>3107</v>
      </c>
      <c r="J381" s="60" t="s">
        <v>3107</v>
      </c>
      <c r="K381" s="60" t="s">
        <v>3107</v>
      </c>
      <c r="L381" s="60" t="s">
        <v>3107</v>
      </c>
      <c r="M381" s="60" t="s">
        <v>3107</v>
      </c>
      <c r="N381" s="60" t="s">
        <v>3107</v>
      </c>
      <c r="O381" s="60" t="s">
        <v>3107</v>
      </c>
      <c r="P381" s="60" t="s">
        <v>3107</v>
      </c>
      <c r="Q381" s="60" t="s">
        <v>3107</v>
      </c>
      <c r="R381" s="60" t="s">
        <v>3107</v>
      </c>
      <c r="S381" s="60" t="s">
        <v>3107</v>
      </c>
    </row>
    <row r="382" spans="1:19">
      <c r="A382" s="58">
        <v>3760</v>
      </c>
      <c r="B382" s="52">
        <v>0</v>
      </c>
      <c r="C382" s="52" t="s">
        <v>3115</v>
      </c>
      <c r="D382" s="52" t="s">
        <v>3107</v>
      </c>
      <c r="E382" s="52">
        <v>25</v>
      </c>
      <c r="F382" s="52">
        <v>6</v>
      </c>
      <c r="G382" s="52">
        <v>21</v>
      </c>
      <c r="H382" s="52">
        <v>26</v>
      </c>
      <c r="I382" s="52">
        <v>26</v>
      </c>
      <c r="J382" s="52">
        <v>11</v>
      </c>
      <c r="K382" s="52">
        <v>34</v>
      </c>
      <c r="L382" s="52">
        <v>23</v>
      </c>
      <c r="M382" s="52">
        <v>34</v>
      </c>
      <c r="N382" s="52">
        <v>33</v>
      </c>
      <c r="O382" s="52">
        <v>6</v>
      </c>
      <c r="P382" s="52">
        <v>36</v>
      </c>
      <c r="Q382" s="52">
        <v>18</v>
      </c>
      <c r="R382" s="52">
        <v>6</v>
      </c>
      <c r="S382" s="52">
        <v>28</v>
      </c>
    </row>
    <row r="383" spans="1:19">
      <c r="A383" s="54">
        <v>3761</v>
      </c>
      <c r="B383" s="52">
        <v>0</v>
      </c>
      <c r="C383" s="55" t="s">
        <v>3137</v>
      </c>
      <c r="D383" s="55" t="s">
        <v>3107</v>
      </c>
      <c r="E383" s="55">
        <v>24</v>
      </c>
      <c r="F383" s="55">
        <v>6</v>
      </c>
      <c r="G383" s="55">
        <v>10</v>
      </c>
      <c r="H383" s="55">
        <v>32</v>
      </c>
      <c r="I383" s="55">
        <v>23</v>
      </c>
      <c r="J383" s="55">
        <v>8</v>
      </c>
      <c r="K383" s="55">
        <v>21</v>
      </c>
      <c r="L383" s="55">
        <v>23</v>
      </c>
      <c r="M383" s="55">
        <v>26</v>
      </c>
      <c r="N383" s="55">
        <v>29</v>
      </c>
      <c r="O383" s="55">
        <v>6</v>
      </c>
      <c r="P383" s="55">
        <v>29</v>
      </c>
      <c r="Q383" s="55">
        <v>6</v>
      </c>
      <c r="R383" s="55">
        <v>22</v>
      </c>
      <c r="S383" s="55">
        <v>17</v>
      </c>
    </row>
    <row r="384" spans="1:19">
      <c r="A384" s="48">
        <v>3762</v>
      </c>
      <c r="B384" s="52">
        <v>0</v>
      </c>
      <c r="C384" s="49" t="s">
        <v>3109</v>
      </c>
      <c r="D384" s="49" t="s">
        <v>3109</v>
      </c>
      <c r="E384" s="49">
        <v>24</v>
      </c>
      <c r="F384" s="49">
        <v>6</v>
      </c>
      <c r="G384" s="49">
        <v>25</v>
      </c>
      <c r="H384" s="49">
        <v>26</v>
      </c>
      <c r="I384" s="49">
        <v>25</v>
      </c>
      <c r="J384" s="49">
        <v>30</v>
      </c>
      <c r="K384" s="49">
        <v>36</v>
      </c>
      <c r="L384" s="49">
        <v>34</v>
      </c>
      <c r="M384" s="49">
        <v>36</v>
      </c>
      <c r="N384" s="49">
        <v>32</v>
      </c>
      <c r="O384" s="49">
        <v>16</v>
      </c>
      <c r="P384" s="49">
        <v>36</v>
      </c>
      <c r="Q384" s="49">
        <v>20</v>
      </c>
      <c r="R384" s="49">
        <v>6</v>
      </c>
      <c r="S384" s="49">
        <v>30</v>
      </c>
    </row>
    <row r="385" spans="1:19">
      <c r="A385" s="51">
        <v>3763</v>
      </c>
      <c r="B385" s="52">
        <v>0</v>
      </c>
      <c r="C385" s="53" t="s">
        <v>3112</v>
      </c>
      <c r="D385" s="53" t="s">
        <v>3107</v>
      </c>
      <c r="E385" s="53">
        <v>26</v>
      </c>
      <c r="F385" s="53">
        <v>6</v>
      </c>
      <c r="G385" s="53">
        <v>39</v>
      </c>
      <c r="H385" s="53">
        <v>10</v>
      </c>
      <c r="I385" s="53">
        <v>26</v>
      </c>
      <c r="J385" s="53">
        <v>39</v>
      </c>
      <c r="K385" s="53">
        <v>42</v>
      </c>
      <c r="L385" s="53">
        <v>40</v>
      </c>
      <c r="M385" s="53">
        <v>34</v>
      </c>
      <c r="N385" s="53">
        <v>34</v>
      </c>
      <c r="O385" s="53">
        <v>30</v>
      </c>
      <c r="P385" s="53">
        <v>40</v>
      </c>
      <c r="Q385" s="53">
        <v>26</v>
      </c>
      <c r="R385" s="53">
        <v>6</v>
      </c>
      <c r="S385" s="53">
        <v>32</v>
      </c>
    </row>
    <row r="386" spans="1:19">
      <c r="A386" s="51">
        <v>3764</v>
      </c>
      <c r="B386" s="52">
        <v>0</v>
      </c>
      <c r="C386" s="53" t="s">
        <v>3112</v>
      </c>
      <c r="D386" s="53" t="s">
        <v>3107</v>
      </c>
      <c r="E386" s="53">
        <v>24</v>
      </c>
      <c r="F386" s="53">
        <v>6</v>
      </c>
      <c r="G386" s="53">
        <v>19</v>
      </c>
      <c r="H386" s="53">
        <v>25</v>
      </c>
      <c r="I386" s="53">
        <v>24</v>
      </c>
      <c r="J386" s="53">
        <v>12</v>
      </c>
      <c r="K386" s="53">
        <v>32</v>
      </c>
      <c r="L386" s="53">
        <v>20</v>
      </c>
      <c r="M386" s="53">
        <v>32</v>
      </c>
      <c r="N386" s="53">
        <v>30</v>
      </c>
      <c r="O386" s="53">
        <v>6</v>
      </c>
      <c r="P386" s="53">
        <v>31</v>
      </c>
      <c r="Q386" s="53">
        <v>17</v>
      </c>
      <c r="R386" s="53">
        <v>6</v>
      </c>
      <c r="S386" s="53">
        <v>26</v>
      </c>
    </row>
    <row r="387" spans="1:19">
      <c r="A387" s="54">
        <v>3765</v>
      </c>
      <c r="B387" s="52">
        <v>0</v>
      </c>
      <c r="C387" s="55" t="s">
        <v>3112</v>
      </c>
      <c r="D387" s="55" t="s">
        <v>3107</v>
      </c>
      <c r="E387" s="55">
        <v>22</v>
      </c>
      <c r="F387" s="55">
        <v>6</v>
      </c>
      <c r="G387" s="55">
        <v>31</v>
      </c>
      <c r="H387" s="55">
        <v>11</v>
      </c>
      <c r="I387" s="55">
        <v>24</v>
      </c>
      <c r="J387" s="55">
        <v>34</v>
      </c>
      <c r="K387" s="55">
        <v>34</v>
      </c>
      <c r="L387" s="55">
        <v>38</v>
      </c>
      <c r="M387" s="55">
        <v>29</v>
      </c>
      <c r="N387" s="55">
        <v>31</v>
      </c>
      <c r="O387" s="55">
        <v>28</v>
      </c>
      <c r="P387" s="55">
        <v>31</v>
      </c>
      <c r="Q387" s="55">
        <v>24</v>
      </c>
      <c r="R387" s="55">
        <v>6</v>
      </c>
      <c r="S387" s="55">
        <v>30</v>
      </c>
    </row>
    <row r="388" spans="1:19">
      <c r="A388" s="48">
        <v>3766</v>
      </c>
      <c r="B388" s="52">
        <v>0</v>
      </c>
      <c r="C388" s="49" t="s">
        <v>3109</v>
      </c>
      <c r="D388" s="49" t="s">
        <v>3117</v>
      </c>
      <c r="E388" s="49" t="s">
        <v>3109</v>
      </c>
      <c r="F388" s="49" t="s">
        <v>3109</v>
      </c>
      <c r="G388" s="49" t="s">
        <v>3109</v>
      </c>
      <c r="H388" s="49" t="s">
        <v>3109</v>
      </c>
      <c r="I388" s="49" t="s">
        <v>3109</v>
      </c>
      <c r="J388" s="49" t="s">
        <v>3109</v>
      </c>
      <c r="K388" s="49" t="s">
        <v>3109</v>
      </c>
      <c r="L388" s="49" t="s">
        <v>3109</v>
      </c>
      <c r="M388" s="49" t="s">
        <v>3109</v>
      </c>
      <c r="N388" s="49" t="s">
        <v>3109</v>
      </c>
      <c r="O388" s="49" t="s">
        <v>3109</v>
      </c>
      <c r="P388" s="49" t="s">
        <v>3109</v>
      </c>
      <c r="Q388" s="49" t="s">
        <v>3109</v>
      </c>
      <c r="R388" s="49" t="s">
        <v>3109</v>
      </c>
      <c r="S388" s="49" t="s">
        <v>3109</v>
      </c>
    </row>
    <row r="389" spans="1:19">
      <c r="A389" s="51">
        <v>3767</v>
      </c>
      <c r="B389" s="52">
        <v>0</v>
      </c>
      <c r="C389" s="53" t="s">
        <v>3112</v>
      </c>
      <c r="D389" s="53" t="s">
        <v>3107</v>
      </c>
      <c r="E389" s="53">
        <v>20</v>
      </c>
      <c r="F389" s="53">
        <v>6</v>
      </c>
      <c r="G389" s="53">
        <v>30</v>
      </c>
      <c r="H389" s="53">
        <v>6</v>
      </c>
      <c r="I389" s="53">
        <v>21</v>
      </c>
      <c r="J389" s="53">
        <v>24</v>
      </c>
      <c r="K389" s="53">
        <v>38</v>
      </c>
      <c r="L389" s="53">
        <v>34</v>
      </c>
      <c r="M389" s="53">
        <v>26</v>
      </c>
      <c r="N389" s="53">
        <v>20</v>
      </c>
      <c r="O389" s="53">
        <v>26</v>
      </c>
      <c r="P389" s="53">
        <v>32</v>
      </c>
      <c r="Q389" s="53">
        <v>20</v>
      </c>
      <c r="R389" s="53">
        <v>6</v>
      </c>
      <c r="S389" s="53">
        <v>28</v>
      </c>
    </row>
    <row r="390" spans="1:19">
      <c r="A390" s="54">
        <v>3768</v>
      </c>
      <c r="B390" s="52">
        <v>0</v>
      </c>
      <c r="C390" s="55" t="s">
        <v>3112</v>
      </c>
      <c r="D390" s="55" t="s">
        <v>3107</v>
      </c>
      <c r="E390" s="55">
        <v>26</v>
      </c>
      <c r="F390" s="55">
        <v>6</v>
      </c>
      <c r="G390" s="55">
        <v>36</v>
      </c>
      <c r="H390" s="55">
        <v>6</v>
      </c>
      <c r="I390" s="55">
        <v>26</v>
      </c>
      <c r="J390" s="55">
        <v>36</v>
      </c>
      <c r="K390" s="55">
        <v>38</v>
      </c>
      <c r="L390" s="55">
        <v>50</v>
      </c>
      <c r="M390" s="55">
        <v>34</v>
      </c>
      <c r="N390" s="55">
        <v>34</v>
      </c>
      <c r="O390" s="55">
        <v>28</v>
      </c>
      <c r="P390" s="55">
        <v>37</v>
      </c>
      <c r="Q390" s="55">
        <v>20</v>
      </c>
      <c r="R390" s="55">
        <v>6</v>
      </c>
      <c r="S390" s="55">
        <v>32</v>
      </c>
    </row>
    <row r="391" spans="1:19">
      <c r="A391" s="48">
        <v>3769</v>
      </c>
      <c r="B391" s="52">
        <v>0</v>
      </c>
      <c r="C391" s="49" t="s">
        <v>3113</v>
      </c>
      <c r="D391" s="49" t="s">
        <v>3107</v>
      </c>
      <c r="E391" s="49">
        <v>22</v>
      </c>
      <c r="F391" s="49">
        <v>10</v>
      </c>
      <c r="G391" s="49">
        <v>27</v>
      </c>
      <c r="H391" s="49">
        <v>34</v>
      </c>
      <c r="I391" s="49">
        <v>21</v>
      </c>
      <c r="J391" s="49">
        <v>30</v>
      </c>
      <c r="K391" s="49">
        <v>30</v>
      </c>
      <c r="L391" s="49">
        <v>31</v>
      </c>
      <c r="M391" s="49">
        <v>23</v>
      </c>
      <c r="N391" s="49">
        <v>27</v>
      </c>
      <c r="O391" s="49">
        <v>23</v>
      </c>
      <c r="P391" s="49">
        <v>28</v>
      </c>
      <c r="Q391" s="49">
        <v>20</v>
      </c>
      <c r="R391" s="49">
        <v>31</v>
      </c>
      <c r="S391" s="49">
        <v>23</v>
      </c>
    </row>
    <row r="392" spans="1:19">
      <c r="A392" s="54">
        <v>3770</v>
      </c>
      <c r="B392" s="52">
        <v>0</v>
      </c>
      <c r="C392" s="55" t="s">
        <v>3133</v>
      </c>
      <c r="D392" s="55" t="s">
        <v>3109</v>
      </c>
      <c r="E392" s="55" t="s">
        <v>3109</v>
      </c>
      <c r="F392" s="55" t="s">
        <v>3109</v>
      </c>
      <c r="G392" s="55" t="s">
        <v>3109</v>
      </c>
      <c r="H392" s="55" t="s">
        <v>3109</v>
      </c>
      <c r="I392" s="55" t="s">
        <v>3109</v>
      </c>
      <c r="J392" s="55" t="s">
        <v>3109</v>
      </c>
      <c r="K392" s="55" t="s">
        <v>3109</v>
      </c>
      <c r="L392" s="55" t="s">
        <v>3109</v>
      </c>
      <c r="M392" s="55" t="s">
        <v>3109</v>
      </c>
      <c r="N392" s="55" t="s">
        <v>3109</v>
      </c>
      <c r="O392" s="55" t="s">
        <v>3109</v>
      </c>
      <c r="P392" s="55" t="s">
        <v>3109</v>
      </c>
      <c r="Q392" s="55" t="s">
        <v>3109</v>
      </c>
      <c r="R392" s="55" t="s">
        <v>3109</v>
      </c>
      <c r="S392" s="55" t="s">
        <v>3109</v>
      </c>
    </row>
    <row r="393" spans="1:19">
      <c r="A393" s="48">
        <v>3771</v>
      </c>
      <c r="B393" s="52">
        <v>0</v>
      </c>
      <c r="C393" s="49" t="s">
        <v>3112</v>
      </c>
      <c r="D393" s="49" t="s">
        <v>3107</v>
      </c>
      <c r="E393" s="49">
        <v>24</v>
      </c>
      <c r="F393" s="49">
        <v>29</v>
      </c>
      <c r="G393" s="49">
        <v>34</v>
      </c>
      <c r="H393" s="49">
        <v>13</v>
      </c>
      <c r="I393" s="49">
        <v>20</v>
      </c>
      <c r="J393" s="49">
        <v>36</v>
      </c>
      <c r="K393" s="49">
        <v>50</v>
      </c>
      <c r="L393" s="49">
        <v>38</v>
      </c>
      <c r="M393" s="49">
        <v>31</v>
      </c>
      <c r="N393" s="49">
        <v>32</v>
      </c>
      <c r="O393" s="49">
        <v>30</v>
      </c>
      <c r="P393" s="49">
        <v>38</v>
      </c>
      <c r="Q393" s="49">
        <v>23</v>
      </c>
      <c r="R393" s="49">
        <v>50</v>
      </c>
      <c r="S393" s="49">
        <v>36</v>
      </c>
    </row>
    <row r="394" spans="1:19">
      <c r="A394" s="54">
        <v>3772</v>
      </c>
      <c r="B394" s="52">
        <v>0</v>
      </c>
      <c r="C394" s="55" t="s">
        <v>3109</v>
      </c>
      <c r="D394" s="55" t="s">
        <v>3109</v>
      </c>
      <c r="E394" s="55">
        <v>20</v>
      </c>
      <c r="F394" s="55">
        <v>6</v>
      </c>
      <c r="G394" s="55">
        <v>9</v>
      </c>
      <c r="H394" s="55">
        <v>30</v>
      </c>
      <c r="I394" s="55">
        <v>20</v>
      </c>
      <c r="J394" s="55">
        <v>6</v>
      </c>
      <c r="K394" s="55">
        <v>24</v>
      </c>
      <c r="L394" s="55">
        <v>26</v>
      </c>
      <c r="M394" s="55">
        <v>24</v>
      </c>
      <c r="N394" s="55">
        <v>24</v>
      </c>
      <c r="O394" s="55">
        <v>6</v>
      </c>
      <c r="P394" s="55">
        <v>26</v>
      </c>
      <c r="Q394" s="55">
        <v>6</v>
      </c>
      <c r="R394" s="55">
        <v>21</v>
      </c>
      <c r="S394" s="55">
        <v>19</v>
      </c>
    </row>
    <row r="395" spans="1:19">
      <c r="A395" s="48">
        <v>3773</v>
      </c>
      <c r="B395" s="52">
        <v>0</v>
      </c>
      <c r="C395" s="49" t="s">
        <v>3112</v>
      </c>
      <c r="D395" s="49" t="s">
        <v>3107</v>
      </c>
      <c r="E395" s="49">
        <v>23</v>
      </c>
      <c r="F395" s="49">
        <v>22</v>
      </c>
      <c r="G395" s="49">
        <v>29</v>
      </c>
      <c r="H395" s="49">
        <v>25</v>
      </c>
      <c r="I395" s="49">
        <v>24</v>
      </c>
      <c r="J395" s="49">
        <v>30</v>
      </c>
      <c r="K395" s="49">
        <v>35</v>
      </c>
      <c r="L395" s="49">
        <v>34</v>
      </c>
      <c r="M395" s="49">
        <v>29</v>
      </c>
      <c r="N395" s="49">
        <v>30</v>
      </c>
      <c r="O395" s="49">
        <v>26</v>
      </c>
      <c r="P395" s="49">
        <v>32</v>
      </c>
      <c r="Q395" s="49">
        <v>24</v>
      </c>
      <c r="R395" s="49">
        <v>30</v>
      </c>
      <c r="S395" s="49">
        <v>30</v>
      </c>
    </row>
    <row r="396" spans="1:19">
      <c r="A396" s="51">
        <v>3774</v>
      </c>
      <c r="B396" s="52">
        <v>0</v>
      </c>
      <c r="C396" s="53" t="s">
        <v>3112</v>
      </c>
      <c r="D396" s="53" t="s">
        <v>3107</v>
      </c>
      <c r="E396" s="53">
        <v>13</v>
      </c>
      <c r="F396" s="53">
        <v>6</v>
      </c>
      <c r="G396" s="53">
        <v>36</v>
      </c>
      <c r="H396" s="53">
        <v>18</v>
      </c>
      <c r="I396" s="53">
        <v>26</v>
      </c>
      <c r="J396" s="53">
        <v>35</v>
      </c>
      <c r="K396" s="53">
        <v>35</v>
      </c>
      <c r="L396" s="53">
        <v>38</v>
      </c>
      <c r="M396" s="53">
        <v>32</v>
      </c>
      <c r="N396" s="53">
        <v>32</v>
      </c>
      <c r="O396" s="53">
        <v>23</v>
      </c>
      <c r="P396" s="53">
        <v>33</v>
      </c>
      <c r="Q396" s="53">
        <v>20</v>
      </c>
      <c r="R396" s="53">
        <v>6</v>
      </c>
      <c r="S396" s="53">
        <v>31</v>
      </c>
    </row>
    <row r="397" spans="1:19">
      <c r="A397" s="54">
        <v>3775</v>
      </c>
      <c r="B397" s="52">
        <v>0</v>
      </c>
      <c r="C397" s="59" t="s">
        <v>3116</v>
      </c>
      <c r="D397" s="59" t="s">
        <v>3124</v>
      </c>
      <c r="E397" s="59" t="s">
        <v>3124</v>
      </c>
      <c r="F397" s="59" t="s">
        <v>3124</v>
      </c>
      <c r="G397" s="59" t="s">
        <v>3124</v>
      </c>
      <c r="H397" s="59" t="s">
        <v>3124</v>
      </c>
      <c r="I397" s="59" t="s">
        <v>3124</v>
      </c>
      <c r="J397" s="59" t="s">
        <v>3124</v>
      </c>
      <c r="K397" s="59" t="s">
        <v>3124</v>
      </c>
      <c r="L397" s="59" t="s">
        <v>3124</v>
      </c>
      <c r="M397" s="59" t="s">
        <v>3124</v>
      </c>
      <c r="N397" s="59" t="s">
        <v>3124</v>
      </c>
      <c r="O397" s="59" t="s">
        <v>3124</v>
      </c>
      <c r="P397" s="59" t="s">
        <v>3124</v>
      </c>
      <c r="Q397" s="59" t="s">
        <v>3124</v>
      </c>
      <c r="R397" s="59" t="s">
        <v>3124</v>
      </c>
      <c r="S397" s="59" t="s">
        <v>3124</v>
      </c>
    </row>
    <row r="398" spans="1:19">
      <c r="A398" s="48">
        <v>3776</v>
      </c>
      <c r="B398" s="52">
        <v>0</v>
      </c>
      <c r="C398" s="49" t="s">
        <v>3128</v>
      </c>
      <c r="D398" s="49" t="s">
        <v>3107</v>
      </c>
      <c r="E398" s="49">
        <v>26</v>
      </c>
      <c r="F398" s="49">
        <v>6</v>
      </c>
      <c r="G398" s="49">
        <v>15</v>
      </c>
      <c r="H398" s="49">
        <v>33</v>
      </c>
      <c r="I398" s="49">
        <v>26</v>
      </c>
      <c r="J398" s="49">
        <v>15</v>
      </c>
      <c r="K398" s="49">
        <v>29</v>
      </c>
      <c r="L398" s="49">
        <v>30</v>
      </c>
      <c r="M398" s="49">
        <v>31</v>
      </c>
      <c r="N398" s="49">
        <v>28</v>
      </c>
      <c r="O398" s="49">
        <v>6</v>
      </c>
      <c r="P398" s="49">
        <v>32</v>
      </c>
      <c r="Q398" s="49">
        <v>8</v>
      </c>
      <c r="R398" s="49">
        <v>32</v>
      </c>
      <c r="S398" s="49">
        <v>25</v>
      </c>
    </row>
    <row r="399" spans="1:19">
      <c r="A399" s="51">
        <v>3777</v>
      </c>
      <c r="B399" s="52">
        <v>0</v>
      </c>
      <c r="C399" s="53" t="s">
        <v>3115</v>
      </c>
      <c r="D399" s="53" t="s">
        <v>3107</v>
      </c>
      <c r="E399" s="53">
        <v>24</v>
      </c>
      <c r="F399" s="53">
        <v>20</v>
      </c>
      <c r="G399" s="53">
        <v>30</v>
      </c>
      <c r="H399" s="53">
        <v>32</v>
      </c>
      <c r="I399" s="53">
        <v>25</v>
      </c>
      <c r="J399" s="53">
        <v>32</v>
      </c>
      <c r="K399" s="53">
        <v>36</v>
      </c>
      <c r="L399" s="53">
        <v>34</v>
      </c>
      <c r="M399" s="53">
        <v>34</v>
      </c>
      <c r="N399" s="53">
        <v>30</v>
      </c>
      <c r="O399" s="53">
        <v>24</v>
      </c>
      <c r="P399" s="53">
        <v>33</v>
      </c>
      <c r="Q399" s="53">
        <v>24</v>
      </c>
      <c r="R399" s="53">
        <v>28</v>
      </c>
      <c r="S399" s="53">
        <v>30</v>
      </c>
    </row>
    <row r="400" spans="1:19">
      <c r="A400" s="51">
        <v>3778</v>
      </c>
      <c r="B400" s="52">
        <v>0</v>
      </c>
      <c r="C400" s="53" t="s">
        <v>3109</v>
      </c>
      <c r="D400" s="53" t="s">
        <v>3109</v>
      </c>
      <c r="E400" s="53">
        <v>29</v>
      </c>
      <c r="F400" s="53">
        <v>6</v>
      </c>
      <c r="G400" s="53">
        <v>29</v>
      </c>
      <c r="H400" s="53">
        <v>39</v>
      </c>
      <c r="I400" s="53">
        <v>28</v>
      </c>
      <c r="J400" s="53">
        <v>21</v>
      </c>
      <c r="K400" s="53">
        <v>14</v>
      </c>
      <c r="L400" s="53">
        <v>28</v>
      </c>
      <c r="M400" s="53">
        <v>6</v>
      </c>
      <c r="N400" s="53">
        <v>25</v>
      </c>
      <c r="O400" s="53">
        <v>6</v>
      </c>
      <c r="P400" s="53">
        <v>14</v>
      </c>
      <c r="Q400" s="53">
        <v>6</v>
      </c>
      <c r="R400" s="53">
        <v>18</v>
      </c>
      <c r="S400" s="53">
        <v>29</v>
      </c>
    </row>
    <row r="401" spans="1:19">
      <c r="A401" s="54">
        <v>3779</v>
      </c>
      <c r="B401" s="52">
        <v>0</v>
      </c>
      <c r="C401" s="16" t="s">
        <v>3162</v>
      </c>
      <c r="D401" s="55" t="s">
        <v>3107</v>
      </c>
      <c r="E401" s="55">
        <v>23</v>
      </c>
      <c r="F401" s="55">
        <v>10</v>
      </c>
      <c r="G401" s="55">
        <v>32</v>
      </c>
      <c r="H401" s="55">
        <v>34</v>
      </c>
      <c r="I401" s="55">
        <v>25</v>
      </c>
      <c r="J401" s="55">
        <v>34</v>
      </c>
      <c r="K401" s="55">
        <v>34</v>
      </c>
      <c r="L401" s="55">
        <v>37</v>
      </c>
      <c r="M401" s="55">
        <v>26</v>
      </c>
      <c r="N401" s="55">
        <v>29</v>
      </c>
      <c r="O401" s="55">
        <v>29</v>
      </c>
      <c r="P401" s="55">
        <v>33</v>
      </c>
      <c r="Q401" s="55">
        <v>24</v>
      </c>
      <c r="R401" s="55">
        <v>33</v>
      </c>
      <c r="S401" s="55">
        <v>30</v>
      </c>
    </row>
    <row r="402" spans="1:19">
      <c r="A402" s="56">
        <v>3780</v>
      </c>
      <c r="B402" s="52">
        <v>0</v>
      </c>
      <c r="C402" s="57" t="s">
        <v>3115</v>
      </c>
      <c r="D402" s="57" t="s">
        <v>3107</v>
      </c>
      <c r="E402" s="57">
        <v>26</v>
      </c>
      <c r="F402" s="57">
        <v>6</v>
      </c>
      <c r="G402" s="57">
        <v>20</v>
      </c>
      <c r="H402" s="57">
        <v>40</v>
      </c>
      <c r="I402" s="57">
        <v>26</v>
      </c>
      <c r="J402" s="57">
        <v>24</v>
      </c>
      <c r="K402" s="57">
        <v>36</v>
      </c>
      <c r="L402" s="57">
        <v>38</v>
      </c>
      <c r="M402" s="57">
        <v>30</v>
      </c>
      <c r="N402" s="57">
        <v>32</v>
      </c>
      <c r="O402" s="57">
        <v>6</v>
      </c>
      <c r="P402" s="57">
        <v>38</v>
      </c>
      <c r="Q402" s="57">
        <v>18</v>
      </c>
      <c r="R402" s="57">
        <v>32</v>
      </c>
      <c r="S402" s="57">
        <v>30</v>
      </c>
    </row>
    <row r="403" spans="1:19">
      <c r="A403" s="51">
        <v>3781</v>
      </c>
      <c r="B403" s="52">
        <v>0</v>
      </c>
      <c r="C403" s="53" t="s">
        <v>3115</v>
      </c>
      <c r="D403" s="53" t="s">
        <v>3109</v>
      </c>
      <c r="E403" s="53">
        <v>35</v>
      </c>
      <c r="F403" s="53">
        <v>42</v>
      </c>
      <c r="G403" s="53">
        <v>16</v>
      </c>
      <c r="H403" s="53">
        <v>36</v>
      </c>
      <c r="I403" s="53">
        <v>34</v>
      </c>
      <c r="J403" s="53">
        <v>22</v>
      </c>
      <c r="K403" s="53">
        <v>50</v>
      </c>
      <c r="L403" s="53">
        <v>27</v>
      </c>
      <c r="M403" s="53">
        <v>38</v>
      </c>
      <c r="N403" s="53">
        <v>44</v>
      </c>
      <c r="O403" s="53">
        <v>50</v>
      </c>
      <c r="P403" s="53">
        <v>42</v>
      </c>
      <c r="Q403" s="53">
        <v>44</v>
      </c>
      <c r="R403" s="53">
        <v>44</v>
      </c>
      <c r="S403" s="53">
        <v>50</v>
      </c>
    </row>
    <row r="404" spans="1:19">
      <c r="A404" s="58">
        <v>3782</v>
      </c>
      <c r="B404" s="52">
        <v>0</v>
      </c>
      <c r="C404" s="52" t="s">
        <v>3115</v>
      </c>
      <c r="D404" s="52" t="s">
        <v>3107</v>
      </c>
      <c r="E404" s="52">
        <v>25</v>
      </c>
      <c r="F404" s="52">
        <v>6</v>
      </c>
      <c r="G404" s="52">
        <v>24</v>
      </c>
      <c r="H404" s="52">
        <v>40</v>
      </c>
      <c r="I404" s="52">
        <v>25</v>
      </c>
      <c r="J404" s="52">
        <v>23</v>
      </c>
      <c r="K404" s="52">
        <v>34</v>
      </c>
      <c r="L404" s="52">
        <v>35</v>
      </c>
      <c r="M404" s="52">
        <v>29</v>
      </c>
      <c r="N404" s="52">
        <v>30</v>
      </c>
      <c r="O404" s="52">
        <v>8</v>
      </c>
      <c r="P404" s="52">
        <v>34</v>
      </c>
      <c r="Q404" s="52">
        <v>16</v>
      </c>
      <c r="R404" s="52">
        <v>34</v>
      </c>
      <c r="S404" s="52">
        <v>27</v>
      </c>
    </row>
    <row r="405" spans="1:19">
      <c r="A405" s="51">
        <v>3783</v>
      </c>
      <c r="B405" s="52">
        <v>0</v>
      </c>
      <c r="C405" s="53" t="s">
        <v>3115</v>
      </c>
      <c r="D405" s="53" t="s">
        <v>3107</v>
      </c>
      <c r="E405" s="53">
        <v>27</v>
      </c>
      <c r="F405" s="53">
        <v>6</v>
      </c>
      <c r="G405" s="53">
        <v>16</v>
      </c>
      <c r="H405" s="53">
        <v>26</v>
      </c>
      <c r="I405" s="53">
        <v>27</v>
      </c>
      <c r="J405" s="53">
        <v>27</v>
      </c>
      <c r="K405" s="53">
        <v>30</v>
      </c>
      <c r="L405" s="53">
        <v>39</v>
      </c>
      <c r="M405" s="53">
        <v>29</v>
      </c>
      <c r="N405" s="53">
        <v>29</v>
      </c>
      <c r="O405" s="53">
        <v>6</v>
      </c>
      <c r="P405" s="53">
        <v>34</v>
      </c>
      <c r="Q405" s="53">
        <v>6</v>
      </c>
      <c r="R405" s="53">
        <v>6</v>
      </c>
      <c r="S405" s="53">
        <v>30</v>
      </c>
    </row>
    <row r="406" spans="1:19">
      <c r="A406" s="51">
        <v>3784</v>
      </c>
      <c r="B406" s="52">
        <v>0</v>
      </c>
      <c r="C406" s="53" t="s">
        <v>3115</v>
      </c>
      <c r="D406" s="53" t="s">
        <v>3107</v>
      </c>
      <c r="E406" s="53">
        <v>27</v>
      </c>
      <c r="F406" s="53">
        <v>6</v>
      </c>
      <c r="G406" s="53">
        <v>24</v>
      </c>
      <c r="H406" s="53">
        <v>25</v>
      </c>
      <c r="I406" s="53">
        <v>27</v>
      </c>
      <c r="J406" s="53">
        <v>12</v>
      </c>
      <c r="K406" s="53">
        <v>35</v>
      </c>
      <c r="L406" s="53">
        <v>23</v>
      </c>
      <c r="M406" s="53">
        <v>32</v>
      </c>
      <c r="N406" s="53">
        <v>33</v>
      </c>
      <c r="O406" s="53">
        <v>6</v>
      </c>
      <c r="P406" s="53">
        <v>36</v>
      </c>
      <c r="Q406" s="53">
        <v>19</v>
      </c>
      <c r="R406" s="53">
        <v>6</v>
      </c>
      <c r="S406" s="53">
        <v>30</v>
      </c>
    </row>
    <row r="407" spans="1:19">
      <c r="A407" s="54">
        <v>3785</v>
      </c>
      <c r="B407" s="52">
        <v>0</v>
      </c>
      <c r="C407" s="55" t="s">
        <v>3115</v>
      </c>
      <c r="D407" s="55" t="s">
        <v>3107</v>
      </c>
      <c r="E407" s="55">
        <v>25</v>
      </c>
      <c r="F407" s="55">
        <v>6</v>
      </c>
      <c r="G407" s="55">
        <v>21</v>
      </c>
      <c r="H407" s="55">
        <v>26</v>
      </c>
      <c r="I407" s="55">
        <v>25</v>
      </c>
      <c r="J407" s="55">
        <v>14</v>
      </c>
      <c r="K407" s="55">
        <v>35</v>
      </c>
      <c r="L407" s="55">
        <v>21</v>
      </c>
      <c r="M407" s="55">
        <v>31</v>
      </c>
      <c r="N407" s="55">
        <v>32</v>
      </c>
      <c r="O407" s="55">
        <v>6</v>
      </c>
      <c r="P407" s="55">
        <v>35</v>
      </c>
      <c r="Q407" s="55">
        <v>20</v>
      </c>
      <c r="R407" s="55">
        <v>6</v>
      </c>
      <c r="S407" s="55">
        <v>27</v>
      </c>
    </row>
    <row r="408" spans="1:19">
      <c r="A408" s="56">
        <v>3786</v>
      </c>
      <c r="B408" s="52">
        <v>0</v>
      </c>
      <c r="C408" s="57" t="s">
        <v>3115</v>
      </c>
      <c r="D408" s="57" t="s">
        <v>3107</v>
      </c>
      <c r="E408" s="57">
        <v>25</v>
      </c>
      <c r="F408" s="57">
        <v>6</v>
      </c>
      <c r="G408" s="57">
        <v>25</v>
      </c>
      <c r="H408" s="57">
        <v>33</v>
      </c>
      <c r="I408" s="57">
        <v>24</v>
      </c>
      <c r="J408" s="57">
        <v>9</v>
      </c>
      <c r="K408" s="57">
        <v>33</v>
      </c>
      <c r="L408" s="57">
        <v>21</v>
      </c>
      <c r="M408" s="57">
        <v>32</v>
      </c>
      <c r="N408" s="57">
        <v>32</v>
      </c>
      <c r="O408" s="57">
        <v>6</v>
      </c>
      <c r="P408" s="57">
        <v>35</v>
      </c>
      <c r="Q408" s="57">
        <v>16</v>
      </c>
      <c r="R408" s="57">
        <v>28</v>
      </c>
      <c r="S408" s="57">
        <v>30</v>
      </c>
    </row>
    <row r="409" spans="1:19">
      <c r="A409" s="51">
        <v>3787</v>
      </c>
      <c r="B409" s="52">
        <v>0</v>
      </c>
      <c r="C409" s="53" t="s">
        <v>3109</v>
      </c>
      <c r="D409" s="53" t="s">
        <v>3109</v>
      </c>
      <c r="E409" s="53">
        <v>6</v>
      </c>
      <c r="F409" s="53">
        <v>6</v>
      </c>
      <c r="G409" s="53">
        <v>28</v>
      </c>
      <c r="H409" s="53">
        <v>39</v>
      </c>
      <c r="I409" s="53">
        <v>29</v>
      </c>
      <c r="J409" s="53">
        <v>21</v>
      </c>
      <c r="K409" s="53">
        <v>19</v>
      </c>
      <c r="L409" s="53">
        <v>29</v>
      </c>
      <c r="M409" s="53">
        <v>6</v>
      </c>
      <c r="N409" s="53">
        <v>35</v>
      </c>
      <c r="O409" s="53">
        <v>6</v>
      </c>
      <c r="P409" s="53">
        <v>32</v>
      </c>
      <c r="Q409" s="53">
        <v>6</v>
      </c>
      <c r="R409" s="53">
        <v>9</v>
      </c>
      <c r="S409" s="53">
        <v>26</v>
      </c>
    </row>
    <row r="410" spans="1:19">
      <c r="A410" s="58">
        <v>3788</v>
      </c>
      <c r="B410" s="52">
        <v>0</v>
      </c>
      <c r="C410" s="52" t="s">
        <v>3163</v>
      </c>
      <c r="D410" s="52" t="s">
        <v>3107</v>
      </c>
      <c r="E410" s="52">
        <v>31</v>
      </c>
      <c r="F410" s="52">
        <v>15</v>
      </c>
      <c r="G410" s="52">
        <v>19</v>
      </c>
      <c r="H410" s="52">
        <v>26</v>
      </c>
      <c r="I410" s="52">
        <v>28</v>
      </c>
      <c r="J410" s="52">
        <v>21</v>
      </c>
      <c r="K410" s="52">
        <v>20</v>
      </c>
      <c r="L410" s="52">
        <v>18</v>
      </c>
      <c r="M410" s="52">
        <v>21</v>
      </c>
      <c r="N410" s="52">
        <v>34</v>
      </c>
      <c r="O410" s="52">
        <v>10</v>
      </c>
      <c r="P410" s="52">
        <v>25</v>
      </c>
      <c r="Q410" s="49" t="s">
        <v>3107</v>
      </c>
      <c r="R410" s="52">
        <v>21</v>
      </c>
      <c r="S410" s="52">
        <v>25</v>
      </c>
    </row>
    <row r="411" spans="1:19">
      <c r="A411" s="51">
        <v>3789</v>
      </c>
      <c r="B411" s="52">
        <v>0</v>
      </c>
      <c r="C411" s="53" t="s">
        <v>3122</v>
      </c>
      <c r="D411" s="53" t="s">
        <v>3107</v>
      </c>
      <c r="E411" s="53">
        <v>23</v>
      </c>
      <c r="F411" s="53">
        <v>6</v>
      </c>
      <c r="G411" s="53">
        <v>6</v>
      </c>
      <c r="H411" s="53">
        <v>31</v>
      </c>
      <c r="I411" s="53">
        <v>25</v>
      </c>
      <c r="J411" s="53">
        <v>6</v>
      </c>
      <c r="K411" s="53">
        <v>34</v>
      </c>
      <c r="L411" s="53">
        <v>6</v>
      </c>
      <c r="M411" s="53">
        <v>6</v>
      </c>
      <c r="N411" s="53">
        <v>27</v>
      </c>
      <c r="O411" s="53">
        <v>6</v>
      </c>
      <c r="P411" s="53">
        <v>31</v>
      </c>
      <c r="Q411" s="53">
        <v>6</v>
      </c>
      <c r="R411" s="53">
        <v>30</v>
      </c>
      <c r="S411" s="53">
        <v>6</v>
      </c>
    </row>
    <row r="412" spans="1:19">
      <c r="A412" s="51">
        <v>3790</v>
      </c>
      <c r="B412" s="52">
        <v>0</v>
      </c>
      <c r="C412" s="53" t="s">
        <v>3158</v>
      </c>
      <c r="D412" s="53" t="s">
        <v>3107</v>
      </c>
      <c r="E412" s="53">
        <v>32</v>
      </c>
      <c r="F412" s="53">
        <v>6</v>
      </c>
      <c r="G412" s="53">
        <v>20</v>
      </c>
      <c r="H412" s="53">
        <v>42</v>
      </c>
      <c r="I412" s="53">
        <v>32</v>
      </c>
      <c r="J412" s="53">
        <v>22</v>
      </c>
      <c r="K412" s="53">
        <v>50</v>
      </c>
      <c r="L412" s="53">
        <v>24</v>
      </c>
      <c r="M412" s="53">
        <v>6</v>
      </c>
      <c r="N412" s="53">
        <v>40</v>
      </c>
      <c r="O412" s="53">
        <v>6</v>
      </c>
      <c r="P412" s="53">
        <v>42</v>
      </c>
      <c r="Q412" s="53">
        <v>8</v>
      </c>
      <c r="R412" s="53">
        <v>32</v>
      </c>
      <c r="S412" s="53">
        <v>21</v>
      </c>
    </row>
    <row r="413" spans="1:19">
      <c r="A413" s="54">
        <v>3791</v>
      </c>
      <c r="B413" s="52">
        <v>0</v>
      </c>
      <c r="C413" s="55" t="s">
        <v>3141</v>
      </c>
      <c r="D413" s="55">
        <v>6</v>
      </c>
      <c r="E413" s="55">
        <v>26</v>
      </c>
      <c r="F413" s="55" t="s">
        <v>3107</v>
      </c>
      <c r="G413" s="55">
        <v>24</v>
      </c>
      <c r="H413" s="55">
        <v>36</v>
      </c>
      <c r="I413" s="55">
        <v>30</v>
      </c>
      <c r="J413" s="55" t="s">
        <v>3107</v>
      </c>
      <c r="K413" s="52" t="s">
        <v>3107</v>
      </c>
      <c r="L413" s="55">
        <v>34</v>
      </c>
      <c r="M413" s="55" t="s">
        <v>3107</v>
      </c>
      <c r="N413" s="55">
        <v>34</v>
      </c>
      <c r="O413" s="55" t="s">
        <v>3107</v>
      </c>
      <c r="P413" s="55">
        <v>38</v>
      </c>
      <c r="Q413" s="55" t="s">
        <v>3107</v>
      </c>
      <c r="R413" s="55" t="s">
        <v>3107</v>
      </c>
      <c r="S413" s="55">
        <v>19</v>
      </c>
    </row>
    <row r="414" spans="1:19">
      <c r="A414" s="48">
        <v>3792</v>
      </c>
      <c r="B414" s="52">
        <v>0</v>
      </c>
      <c r="C414" s="49" t="s">
        <v>3115</v>
      </c>
      <c r="D414" s="49" t="s">
        <v>3107</v>
      </c>
      <c r="E414" s="49">
        <v>25</v>
      </c>
      <c r="F414" s="49">
        <v>6</v>
      </c>
      <c r="G414" s="49">
        <v>21</v>
      </c>
      <c r="H414" s="49">
        <v>24</v>
      </c>
      <c r="I414" s="49">
        <v>26</v>
      </c>
      <c r="J414" s="49">
        <v>31</v>
      </c>
      <c r="K414" s="52">
        <v>36</v>
      </c>
      <c r="L414" s="49">
        <v>32</v>
      </c>
      <c r="M414" s="49">
        <v>29</v>
      </c>
      <c r="N414" s="49">
        <v>28</v>
      </c>
      <c r="O414" s="49">
        <v>14</v>
      </c>
      <c r="P414" s="49">
        <v>35</v>
      </c>
      <c r="Q414" s="49">
        <v>19</v>
      </c>
      <c r="R414" s="49">
        <v>6</v>
      </c>
      <c r="S414" s="49">
        <v>29</v>
      </c>
    </row>
    <row r="415" spans="1:19">
      <c r="A415" s="54">
        <v>3793</v>
      </c>
      <c r="B415" s="52">
        <v>0</v>
      </c>
      <c r="C415" s="55" t="s">
        <v>3112</v>
      </c>
      <c r="D415" s="55" t="s">
        <v>3107</v>
      </c>
      <c r="E415" s="55">
        <v>28</v>
      </c>
      <c r="F415" s="55">
        <v>6</v>
      </c>
      <c r="G415" s="55">
        <v>34</v>
      </c>
      <c r="H415" s="55">
        <v>19</v>
      </c>
      <c r="I415" s="55">
        <v>25</v>
      </c>
      <c r="J415" s="55">
        <v>36</v>
      </c>
      <c r="K415" s="55">
        <v>39</v>
      </c>
      <c r="L415" s="55">
        <v>39</v>
      </c>
      <c r="M415" s="55">
        <v>34</v>
      </c>
      <c r="N415" s="55">
        <v>34</v>
      </c>
      <c r="O415" s="55">
        <v>23</v>
      </c>
      <c r="P415" s="55">
        <v>36</v>
      </c>
      <c r="Q415" s="55">
        <v>16</v>
      </c>
      <c r="R415" s="55">
        <v>6</v>
      </c>
      <c r="S415" s="55">
        <v>30</v>
      </c>
    </row>
    <row r="416" spans="1:19">
      <c r="A416" s="48">
        <v>3794</v>
      </c>
      <c r="B416" s="52">
        <v>0</v>
      </c>
      <c r="C416" s="49" t="s">
        <v>3112</v>
      </c>
      <c r="D416" s="49" t="s">
        <v>3107</v>
      </c>
      <c r="E416" s="49">
        <v>28</v>
      </c>
      <c r="F416" s="49">
        <v>29</v>
      </c>
      <c r="G416" s="49">
        <v>34</v>
      </c>
      <c r="H416" s="49">
        <v>9</v>
      </c>
      <c r="I416" s="49">
        <v>25</v>
      </c>
      <c r="J416" s="49">
        <v>38</v>
      </c>
      <c r="K416" s="49">
        <v>42</v>
      </c>
      <c r="L416" s="49">
        <v>50</v>
      </c>
      <c r="M416" s="49">
        <v>41</v>
      </c>
      <c r="N416" s="49">
        <v>35</v>
      </c>
      <c r="O416" s="49">
        <v>30</v>
      </c>
      <c r="P416" s="49">
        <v>38</v>
      </c>
      <c r="Q416" s="49">
        <v>27</v>
      </c>
      <c r="R416" s="49">
        <v>36</v>
      </c>
      <c r="S416" s="49">
        <v>36</v>
      </c>
    </row>
    <row r="417" spans="1:19">
      <c r="A417" s="54">
        <v>3795</v>
      </c>
      <c r="B417" s="52">
        <v>0</v>
      </c>
      <c r="C417" s="55" t="s">
        <v>3112</v>
      </c>
      <c r="D417" s="55" t="s">
        <v>3107</v>
      </c>
      <c r="E417" s="55">
        <v>24</v>
      </c>
      <c r="F417" s="55">
        <v>6</v>
      </c>
      <c r="G417" s="55">
        <v>31</v>
      </c>
      <c r="H417" s="55">
        <v>9</v>
      </c>
      <c r="I417" s="55">
        <v>24</v>
      </c>
      <c r="J417" s="55">
        <v>34</v>
      </c>
      <c r="K417" s="55">
        <v>35</v>
      </c>
      <c r="L417" s="55">
        <v>35</v>
      </c>
      <c r="M417" s="55">
        <v>31</v>
      </c>
      <c r="N417" s="55">
        <v>30</v>
      </c>
      <c r="O417" s="55">
        <v>25</v>
      </c>
      <c r="P417" s="55">
        <v>34</v>
      </c>
      <c r="Q417" s="55">
        <v>20</v>
      </c>
      <c r="R417" s="55">
        <v>24</v>
      </c>
      <c r="S417" s="55">
        <v>28</v>
      </c>
    </row>
    <row r="418" spans="1:19">
      <c r="A418" s="56">
        <v>3796</v>
      </c>
      <c r="B418" s="52">
        <v>0</v>
      </c>
      <c r="C418" s="57" t="s">
        <v>3112</v>
      </c>
      <c r="D418" s="57" t="s">
        <v>3107</v>
      </c>
      <c r="E418" s="57">
        <v>24</v>
      </c>
      <c r="F418" s="57">
        <v>20</v>
      </c>
      <c r="G418" s="57">
        <v>32</v>
      </c>
      <c r="H418" s="57">
        <v>39</v>
      </c>
      <c r="I418" s="57">
        <v>25</v>
      </c>
      <c r="J418" s="57">
        <v>36</v>
      </c>
      <c r="K418" s="57">
        <v>35</v>
      </c>
      <c r="L418" s="57">
        <v>34</v>
      </c>
      <c r="M418" s="57">
        <v>30</v>
      </c>
      <c r="N418" s="57">
        <v>32</v>
      </c>
      <c r="O418" s="57">
        <v>30</v>
      </c>
      <c r="P418" s="57">
        <v>34</v>
      </c>
      <c r="Q418" s="57">
        <v>24</v>
      </c>
      <c r="R418" s="57">
        <v>30</v>
      </c>
      <c r="S418" s="57">
        <v>31</v>
      </c>
    </row>
    <row r="419" spans="1:19">
      <c r="A419" s="58">
        <v>3797</v>
      </c>
      <c r="B419" s="52">
        <v>0</v>
      </c>
      <c r="C419" s="62" t="s">
        <v>3164</v>
      </c>
      <c r="D419" s="62" t="s">
        <v>3107</v>
      </c>
      <c r="E419" s="62" t="s">
        <v>3107</v>
      </c>
      <c r="F419" s="62" t="s">
        <v>3107</v>
      </c>
      <c r="G419" s="62" t="s">
        <v>3107</v>
      </c>
      <c r="H419" s="62" t="s">
        <v>3107</v>
      </c>
      <c r="I419" s="62" t="s">
        <v>3107</v>
      </c>
      <c r="J419" s="62" t="s">
        <v>3107</v>
      </c>
      <c r="K419" s="62" t="s">
        <v>3107</v>
      </c>
      <c r="L419" s="62" t="s">
        <v>3107</v>
      </c>
      <c r="M419" s="62" t="s">
        <v>3107</v>
      </c>
      <c r="N419" s="62" t="s">
        <v>3107</v>
      </c>
      <c r="O419" s="62" t="s">
        <v>3107</v>
      </c>
      <c r="P419" s="62" t="s">
        <v>3107</v>
      </c>
      <c r="Q419" s="62" t="s">
        <v>3107</v>
      </c>
      <c r="R419" s="62" t="s">
        <v>3107</v>
      </c>
      <c r="S419" s="62" t="s">
        <v>3107</v>
      </c>
    </row>
    <row r="420" spans="1:19">
      <c r="A420" s="54">
        <v>3798</v>
      </c>
      <c r="B420" s="52">
        <v>0</v>
      </c>
      <c r="C420" s="55" t="s">
        <v>3109</v>
      </c>
      <c r="D420" s="55" t="s">
        <v>3109</v>
      </c>
      <c r="E420" s="55">
        <v>14</v>
      </c>
      <c r="F420" s="55">
        <v>15</v>
      </c>
      <c r="G420" s="55">
        <v>29</v>
      </c>
      <c r="H420" s="55">
        <v>21</v>
      </c>
      <c r="I420" s="55">
        <v>18</v>
      </c>
      <c r="J420" s="55">
        <v>20</v>
      </c>
      <c r="K420" s="55">
        <v>50</v>
      </c>
      <c r="L420" s="55">
        <v>16</v>
      </c>
      <c r="M420" s="55">
        <v>6</v>
      </c>
      <c r="N420" s="55">
        <v>32</v>
      </c>
      <c r="O420" s="55">
        <v>11</v>
      </c>
      <c r="P420" s="55">
        <v>40</v>
      </c>
      <c r="Q420" s="55">
        <v>19</v>
      </c>
      <c r="R420" s="55">
        <v>44</v>
      </c>
      <c r="S420" s="55">
        <v>42</v>
      </c>
    </row>
    <row r="421" spans="1:19">
      <c r="A421" s="48">
        <v>3799</v>
      </c>
      <c r="B421" s="52">
        <v>0</v>
      </c>
      <c r="C421" s="49" t="s">
        <v>3112</v>
      </c>
      <c r="D421" s="49" t="s">
        <v>3107</v>
      </c>
      <c r="E421" s="49">
        <v>26</v>
      </c>
      <c r="F421" s="49">
        <v>6</v>
      </c>
      <c r="G421" s="49">
        <v>38</v>
      </c>
      <c r="H421" s="49">
        <v>15</v>
      </c>
      <c r="I421" s="49">
        <v>25</v>
      </c>
      <c r="J421" s="49">
        <v>36</v>
      </c>
      <c r="K421" s="49">
        <v>38</v>
      </c>
      <c r="L421" s="49">
        <v>38</v>
      </c>
      <c r="M421" s="49">
        <v>37</v>
      </c>
      <c r="N421" s="49">
        <v>36</v>
      </c>
      <c r="O421" s="49">
        <v>28</v>
      </c>
      <c r="P421" s="49">
        <v>38</v>
      </c>
      <c r="Q421" s="49">
        <v>12</v>
      </c>
      <c r="R421" s="49">
        <v>6</v>
      </c>
      <c r="S421" s="49">
        <v>34</v>
      </c>
    </row>
    <row r="422" spans="1:19">
      <c r="A422" s="54">
        <v>3800</v>
      </c>
      <c r="B422" s="52">
        <v>0</v>
      </c>
      <c r="C422" s="55" t="s">
        <v>3112</v>
      </c>
      <c r="D422" s="55" t="s">
        <v>3107</v>
      </c>
      <c r="E422" s="55">
        <v>25</v>
      </c>
      <c r="F422" s="55">
        <v>6</v>
      </c>
      <c r="G422" s="55">
        <v>34</v>
      </c>
      <c r="H422" s="55">
        <v>6</v>
      </c>
      <c r="I422" s="55">
        <v>26</v>
      </c>
      <c r="J422" s="55">
        <v>38</v>
      </c>
      <c r="K422" s="55">
        <v>38</v>
      </c>
      <c r="L422" s="55">
        <v>34</v>
      </c>
      <c r="M422" s="55">
        <v>33</v>
      </c>
      <c r="N422" s="55">
        <v>32</v>
      </c>
      <c r="O422" s="55">
        <v>25</v>
      </c>
      <c r="P422" s="55">
        <v>38</v>
      </c>
      <c r="Q422" s="55">
        <v>21</v>
      </c>
      <c r="R422" s="55">
        <v>38</v>
      </c>
      <c r="S422" s="55">
        <v>32</v>
      </c>
    </row>
    <row r="423" spans="1:19">
      <c r="A423" s="56">
        <v>3801</v>
      </c>
      <c r="B423" s="52">
        <v>0</v>
      </c>
      <c r="C423" s="57" t="s">
        <v>3112</v>
      </c>
      <c r="D423" s="57" t="s">
        <v>3107</v>
      </c>
      <c r="E423" s="57">
        <v>25</v>
      </c>
      <c r="F423" s="57">
        <v>6</v>
      </c>
      <c r="G423" s="57">
        <v>32</v>
      </c>
      <c r="H423" s="57">
        <v>6</v>
      </c>
      <c r="I423" s="57">
        <v>24</v>
      </c>
      <c r="J423" s="57">
        <v>34</v>
      </c>
      <c r="K423" s="57">
        <v>36</v>
      </c>
      <c r="L423" s="57">
        <v>37</v>
      </c>
      <c r="M423" s="57">
        <v>29</v>
      </c>
      <c r="N423" s="57">
        <v>32</v>
      </c>
      <c r="O423" s="57">
        <v>26</v>
      </c>
      <c r="P423" s="57">
        <v>36</v>
      </c>
      <c r="Q423" s="57">
        <v>20</v>
      </c>
      <c r="R423" s="57">
        <v>6</v>
      </c>
      <c r="S423" s="57">
        <v>30</v>
      </c>
    </row>
    <row r="424" spans="1:19">
      <c r="A424" s="54">
        <v>3802</v>
      </c>
      <c r="B424" s="52">
        <v>0</v>
      </c>
      <c r="C424" s="55" t="s">
        <v>3112</v>
      </c>
      <c r="D424" s="55" t="s">
        <v>3107</v>
      </c>
      <c r="E424" s="55">
        <v>24</v>
      </c>
      <c r="F424" s="55">
        <v>6</v>
      </c>
      <c r="G424" s="55">
        <v>31</v>
      </c>
      <c r="H424" s="55">
        <v>10</v>
      </c>
      <c r="I424" s="55">
        <v>24</v>
      </c>
      <c r="J424" s="55">
        <v>33</v>
      </c>
      <c r="K424" s="55">
        <v>35</v>
      </c>
      <c r="L424" s="55">
        <v>34</v>
      </c>
      <c r="M424" s="55">
        <v>30</v>
      </c>
      <c r="N424" s="55">
        <v>31</v>
      </c>
      <c r="O424" s="55">
        <v>25</v>
      </c>
      <c r="P424" s="55">
        <v>35</v>
      </c>
      <c r="Q424" s="55">
        <v>22</v>
      </c>
      <c r="R424" s="55">
        <v>6</v>
      </c>
      <c r="S424" s="55">
        <v>30</v>
      </c>
    </row>
    <row r="425" spans="1:19">
      <c r="A425" s="56">
        <v>3875</v>
      </c>
      <c r="B425" s="52">
        <v>0</v>
      </c>
      <c r="C425" s="57" t="s">
        <v>3160</v>
      </c>
      <c r="D425" s="57" t="s">
        <v>3109</v>
      </c>
      <c r="E425" s="57">
        <v>36</v>
      </c>
      <c r="F425" s="57">
        <v>6</v>
      </c>
      <c r="G425" s="57">
        <v>34</v>
      </c>
      <c r="H425" s="57">
        <v>40</v>
      </c>
      <c r="I425" s="57">
        <v>42</v>
      </c>
      <c r="J425" s="57">
        <v>28</v>
      </c>
      <c r="K425" s="57">
        <v>39</v>
      </c>
      <c r="L425" s="57">
        <v>34</v>
      </c>
      <c r="M425" s="57">
        <v>11</v>
      </c>
      <c r="N425" s="57">
        <v>38</v>
      </c>
      <c r="O425" s="57">
        <v>6</v>
      </c>
      <c r="P425" s="57">
        <v>44</v>
      </c>
      <c r="Q425" s="57">
        <v>6</v>
      </c>
      <c r="R425" s="57">
        <v>15</v>
      </c>
      <c r="S425" s="57">
        <v>38</v>
      </c>
    </row>
    <row r="426" spans="1:19">
      <c r="A426" s="51">
        <v>3876</v>
      </c>
      <c r="B426" s="52">
        <v>0</v>
      </c>
      <c r="C426" s="61" t="s">
        <v>3118</v>
      </c>
      <c r="D426" s="61" t="s">
        <v>3107</v>
      </c>
      <c r="E426" s="61" t="s">
        <v>3107</v>
      </c>
      <c r="F426" s="61" t="s">
        <v>3107</v>
      </c>
      <c r="G426" s="61" t="s">
        <v>3107</v>
      </c>
      <c r="H426" s="61" t="s">
        <v>3107</v>
      </c>
      <c r="I426" s="61" t="s">
        <v>3107</v>
      </c>
      <c r="J426" s="61" t="s">
        <v>3107</v>
      </c>
      <c r="K426" s="61" t="s">
        <v>3107</v>
      </c>
      <c r="L426" s="61" t="s">
        <v>3107</v>
      </c>
      <c r="M426" s="61" t="s">
        <v>3107</v>
      </c>
      <c r="N426" s="61" t="s">
        <v>3107</v>
      </c>
      <c r="O426" s="61" t="s">
        <v>3107</v>
      </c>
      <c r="P426" s="61" t="s">
        <v>3107</v>
      </c>
      <c r="Q426" s="61" t="s">
        <v>3107</v>
      </c>
      <c r="R426" s="61" t="s">
        <v>3107</v>
      </c>
      <c r="S426" s="61" t="s">
        <v>3107</v>
      </c>
    </row>
    <row r="427" spans="1:19">
      <c r="A427" s="58">
        <v>3877</v>
      </c>
      <c r="B427" s="52">
        <v>0</v>
      </c>
      <c r="C427" s="62" t="s">
        <v>3118</v>
      </c>
      <c r="D427" s="62" t="s">
        <v>3107</v>
      </c>
      <c r="E427" s="62" t="s">
        <v>3107</v>
      </c>
      <c r="F427" s="62" t="s">
        <v>3107</v>
      </c>
      <c r="G427" s="62" t="s">
        <v>3107</v>
      </c>
      <c r="H427" s="62" t="s">
        <v>3107</v>
      </c>
      <c r="I427" s="62" t="s">
        <v>3107</v>
      </c>
      <c r="J427" s="62" t="s">
        <v>3107</v>
      </c>
      <c r="K427" s="62" t="s">
        <v>3107</v>
      </c>
      <c r="L427" s="62" t="s">
        <v>3107</v>
      </c>
      <c r="M427" s="62" t="s">
        <v>3107</v>
      </c>
      <c r="N427" s="62" t="s">
        <v>3107</v>
      </c>
      <c r="O427" s="62" t="s">
        <v>3107</v>
      </c>
      <c r="P427" s="62" t="s">
        <v>3107</v>
      </c>
      <c r="Q427" s="59" t="s">
        <v>3107</v>
      </c>
      <c r="R427" s="62" t="s">
        <v>3107</v>
      </c>
      <c r="S427" s="62" t="s">
        <v>3107</v>
      </c>
    </row>
    <row r="428" spans="1:19">
      <c r="A428" s="51">
        <v>3878</v>
      </c>
      <c r="B428" s="52">
        <v>0</v>
      </c>
      <c r="C428" s="53" t="s">
        <v>3130</v>
      </c>
      <c r="D428" s="53" t="s">
        <v>3107</v>
      </c>
      <c r="E428" s="53">
        <v>30</v>
      </c>
      <c r="F428" s="53" t="s">
        <v>3107</v>
      </c>
      <c r="G428" s="53">
        <v>26</v>
      </c>
      <c r="H428" s="53">
        <v>25</v>
      </c>
      <c r="I428" s="53">
        <v>27</v>
      </c>
      <c r="J428" s="53" t="s">
        <v>3107</v>
      </c>
      <c r="K428" s="53" t="s">
        <v>3107</v>
      </c>
      <c r="L428" s="53">
        <v>31</v>
      </c>
      <c r="M428" s="53" t="s">
        <v>3107</v>
      </c>
      <c r="N428" s="53">
        <v>34</v>
      </c>
      <c r="O428" s="53" t="s">
        <v>3107</v>
      </c>
      <c r="P428" s="53">
        <v>28</v>
      </c>
      <c r="Q428" s="66" t="s">
        <v>3107</v>
      </c>
      <c r="R428" s="53">
        <v>30</v>
      </c>
      <c r="S428" s="53">
        <v>31</v>
      </c>
    </row>
    <row r="429" spans="1:19">
      <c r="A429" s="51">
        <v>3879</v>
      </c>
      <c r="B429" s="52">
        <v>0</v>
      </c>
      <c r="C429" s="53" t="s">
        <v>3130</v>
      </c>
      <c r="D429" s="53" t="s">
        <v>3107</v>
      </c>
      <c r="E429" s="53">
        <v>27</v>
      </c>
      <c r="F429" s="53" t="s">
        <v>3107</v>
      </c>
      <c r="G429" s="53">
        <v>23</v>
      </c>
      <c r="H429" s="53">
        <v>31</v>
      </c>
      <c r="I429" s="53">
        <v>23</v>
      </c>
      <c r="J429" s="53" t="s">
        <v>3107</v>
      </c>
      <c r="K429" s="53" t="s">
        <v>3107</v>
      </c>
      <c r="L429" s="53">
        <v>28</v>
      </c>
      <c r="M429" s="53" t="s">
        <v>3107</v>
      </c>
      <c r="N429" s="53">
        <v>29</v>
      </c>
      <c r="O429" s="53" t="s">
        <v>3107</v>
      </c>
      <c r="P429" s="53">
        <v>29</v>
      </c>
      <c r="Q429" s="53" t="s">
        <v>3107</v>
      </c>
      <c r="R429" s="53">
        <v>25</v>
      </c>
      <c r="S429" s="53">
        <v>27</v>
      </c>
    </row>
    <row r="430" spans="1:19">
      <c r="A430" s="51">
        <v>3880</v>
      </c>
      <c r="B430" s="52">
        <v>0</v>
      </c>
      <c r="C430" s="53" t="s">
        <v>3130</v>
      </c>
      <c r="D430" s="53" t="s">
        <v>3107</v>
      </c>
      <c r="E430" s="53">
        <v>23</v>
      </c>
      <c r="F430" s="53" t="s">
        <v>3107</v>
      </c>
      <c r="G430" s="53">
        <v>25</v>
      </c>
      <c r="H430" s="53">
        <v>32</v>
      </c>
      <c r="I430" s="53">
        <v>25</v>
      </c>
      <c r="J430" s="53" t="s">
        <v>3107</v>
      </c>
      <c r="K430" s="53" t="s">
        <v>3107</v>
      </c>
      <c r="L430" s="53">
        <v>30</v>
      </c>
      <c r="M430" s="53" t="s">
        <v>3107</v>
      </c>
      <c r="N430" s="53">
        <v>30</v>
      </c>
      <c r="O430" s="53" t="s">
        <v>3107</v>
      </c>
      <c r="P430" s="53">
        <v>25</v>
      </c>
      <c r="Q430" s="53" t="s">
        <v>3107</v>
      </c>
      <c r="R430" s="53">
        <v>26</v>
      </c>
      <c r="S430" s="53">
        <v>27</v>
      </c>
    </row>
    <row r="431" spans="1:19">
      <c r="A431" s="54">
        <v>3881</v>
      </c>
      <c r="B431" s="52">
        <v>0</v>
      </c>
      <c r="C431" s="55" t="s">
        <v>3130</v>
      </c>
      <c r="D431" s="55" t="s">
        <v>3107</v>
      </c>
      <c r="E431" s="55">
        <v>25</v>
      </c>
      <c r="F431" s="55" t="s">
        <v>3107</v>
      </c>
      <c r="G431" s="55">
        <v>26</v>
      </c>
      <c r="H431" s="55">
        <v>32</v>
      </c>
      <c r="I431" s="55">
        <v>24</v>
      </c>
      <c r="J431" s="55" t="s">
        <v>3107</v>
      </c>
      <c r="K431" s="55" t="s">
        <v>3107</v>
      </c>
      <c r="L431" s="55">
        <v>30</v>
      </c>
      <c r="M431" s="55" t="s">
        <v>3107</v>
      </c>
      <c r="N431" s="55">
        <v>28</v>
      </c>
      <c r="O431" s="55" t="s">
        <v>3107</v>
      </c>
      <c r="P431" s="55">
        <v>27</v>
      </c>
      <c r="Q431" s="53" t="s">
        <v>3107</v>
      </c>
      <c r="R431" s="55">
        <v>25</v>
      </c>
      <c r="S431" s="55">
        <v>28</v>
      </c>
    </row>
    <row r="432" spans="1:19">
      <c r="A432" s="56">
        <v>3882</v>
      </c>
      <c r="B432" s="52">
        <v>0</v>
      </c>
      <c r="C432" s="57" t="s">
        <v>3115</v>
      </c>
      <c r="D432" s="57" t="s">
        <v>3107</v>
      </c>
      <c r="E432" s="57">
        <v>25</v>
      </c>
      <c r="F432" s="57">
        <v>6</v>
      </c>
      <c r="G432" s="57">
        <v>24</v>
      </c>
      <c r="H432" s="57">
        <v>8</v>
      </c>
      <c r="I432" s="57">
        <v>25</v>
      </c>
      <c r="J432" s="57">
        <v>14</v>
      </c>
      <c r="K432" s="57">
        <v>36</v>
      </c>
      <c r="L432" s="57">
        <v>26</v>
      </c>
      <c r="M432" s="57">
        <v>30</v>
      </c>
      <c r="N432" s="57">
        <v>30</v>
      </c>
      <c r="O432" s="57">
        <v>6</v>
      </c>
      <c r="P432" s="57">
        <v>34</v>
      </c>
      <c r="Q432" s="53">
        <v>24</v>
      </c>
      <c r="R432" s="57">
        <v>6</v>
      </c>
      <c r="S432" s="57">
        <v>30</v>
      </c>
    </row>
    <row r="433" spans="1:19">
      <c r="A433" s="58">
        <v>3883</v>
      </c>
      <c r="B433" s="52">
        <v>0</v>
      </c>
      <c r="C433" s="52" t="s">
        <v>3115</v>
      </c>
      <c r="D433" s="52" t="s">
        <v>3107</v>
      </c>
      <c r="E433" s="52">
        <v>25</v>
      </c>
      <c r="F433" s="52">
        <v>6</v>
      </c>
      <c r="G433" s="52">
        <v>22</v>
      </c>
      <c r="H433" s="52">
        <v>8</v>
      </c>
      <c r="I433" s="52">
        <v>27</v>
      </c>
      <c r="J433" s="52">
        <v>18</v>
      </c>
      <c r="K433" s="52">
        <v>36</v>
      </c>
      <c r="L433" s="52">
        <v>30</v>
      </c>
      <c r="M433" s="52">
        <v>34</v>
      </c>
      <c r="N433" s="52">
        <v>36</v>
      </c>
      <c r="O433" s="52">
        <v>6</v>
      </c>
      <c r="P433" s="52">
        <v>39</v>
      </c>
      <c r="Q433" s="52">
        <v>26</v>
      </c>
      <c r="R433" s="52">
        <v>6</v>
      </c>
      <c r="S433" s="52">
        <v>32</v>
      </c>
    </row>
    <row r="434" spans="1:19">
      <c r="A434" s="51">
        <v>3884</v>
      </c>
      <c r="B434" s="52">
        <v>0</v>
      </c>
      <c r="C434" s="61" t="s">
        <v>3106</v>
      </c>
      <c r="D434" s="61" t="s">
        <v>3107</v>
      </c>
      <c r="E434" s="61" t="s">
        <v>3107</v>
      </c>
      <c r="F434" s="61" t="s">
        <v>3107</v>
      </c>
      <c r="G434" s="61" t="s">
        <v>3107</v>
      </c>
      <c r="H434" s="61" t="s">
        <v>3107</v>
      </c>
      <c r="I434" s="61" t="s">
        <v>3107</v>
      </c>
      <c r="J434" s="61" t="s">
        <v>3107</v>
      </c>
      <c r="K434" s="61" t="s">
        <v>3107</v>
      </c>
      <c r="L434" s="61" t="s">
        <v>3107</v>
      </c>
      <c r="M434" s="61" t="s">
        <v>3107</v>
      </c>
      <c r="N434" s="61" t="s">
        <v>3107</v>
      </c>
      <c r="O434" s="61" t="s">
        <v>3107</v>
      </c>
      <c r="P434" s="61" t="s">
        <v>3107</v>
      </c>
      <c r="Q434" s="61" t="s">
        <v>3107</v>
      </c>
      <c r="R434" s="61" t="s">
        <v>3107</v>
      </c>
      <c r="S434" s="61" t="s">
        <v>3107</v>
      </c>
    </row>
    <row r="435" spans="1:19">
      <c r="A435" s="51">
        <v>3885</v>
      </c>
      <c r="B435" s="52">
        <v>0</v>
      </c>
      <c r="C435" s="53" t="s">
        <v>3128</v>
      </c>
      <c r="D435" s="53" t="s">
        <v>3107</v>
      </c>
      <c r="E435" s="53">
        <v>26</v>
      </c>
      <c r="F435" s="53">
        <v>6</v>
      </c>
      <c r="G435" s="53">
        <v>30</v>
      </c>
      <c r="H435" s="53">
        <v>42</v>
      </c>
      <c r="I435" s="53">
        <v>25</v>
      </c>
      <c r="J435" s="53">
        <v>32</v>
      </c>
      <c r="K435" s="53">
        <v>36</v>
      </c>
      <c r="L435" s="53">
        <v>38</v>
      </c>
      <c r="M435" s="53">
        <v>36</v>
      </c>
      <c r="N435" s="53">
        <v>26</v>
      </c>
      <c r="O435" s="53">
        <v>20</v>
      </c>
      <c r="P435" s="53">
        <v>35</v>
      </c>
      <c r="Q435" s="55">
        <v>22</v>
      </c>
      <c r="R435" s="53">
        <v>30</v>
      </c>
      <c r="S435" s="53">
        <v>30</v>
      </c>
    </row>
    <row r="436" spans="1:19">
      <c r="A436" s="58">
        <v>3886</v>
      </c>
      <c r="B436" s="52">
        <v>0</v>
      </c>
      <c r="C436" s="52" t="s">
        <v>3130</v>
      </c>
      <c r="D436" s="52" t="s">
        <v>3107</v>
      </c>
      <c r="E436" s="52" t="s">
        <v>3109</v>
      </c>
      <c r="F436" s="52" t="s">
        <v>3107</v>
      </c>
      <c r="G436" s="52" t="s">
        <v>3109</v>
      </c>
      <c r="H436" s="52" t="s">
        <v>3109</v>
      </c>
      <c r="I436" s="52" t="s">
        <v>3109</v>
      </c>
      <c r="J436" s="52" t="s">
        <v>3107</v>
      </c>
      <c r="K436" s="52" t="s">
        <v>3107</v>
      </c>
      <c r="L436" s="52" t="s">
        <v>3109</v>
      </c>
      <c r="M436" s="52" t="s">
        <v>3107</v>
      </c>
      <c r="N436" s="52" t="s">
        <v>3109</v>
      </c>
      <c r="O436" s="52" t="s">
        <v>3107</v>
      </c>
      <c r="P436" s="52" t="s">
        <v>3109</v>
      </c>
      <c r="Q436" s="66" t="s">
        <v>3107</v>
      </c>
      <c r="R436" s="52" t="s">
        <v>3109</v>
      </c>
      <c r="S436" s="52" t="s">
        <v>3109</v>
      </c>
    </row>
    <row r="437" spans="1:19">
      <c r="A437" s="51">
        <v>3887</v>
      </c>
      <c r="B437" s="52">
        <v>0</v>
      </c>
      <c r="C437" s="53" t="s">
        <v>3122</v>
      </c>
      <c r="D437" s="53" t="s">
        <v>3107</v>
      </c>
      <c r="E437" s="53">
        <v>22</v>
      </c>
      <c r="F437" s="53">
        <v>6</v>
      </c>
      <c r="G437" s="53">
        <v>6</v>
      </c>
      <c r="H437" s="53">
        <v>34</v>
      </c>
      <c r="I437" s="53">
        <v>25</v>
      </c>
      <c r="J437" s="53">
        <v>6</v>
      </c>
      <c r="K437" s="53">
        <v>35</v>
      </c>
      <c r="L437" s="53">
        <v>10</v>
      </c>
      <c r="M437" s="53">
        <v>6</v>
      </c>
      <c r="N437" s="53">
        <v>32</v>
      </c>
      <c r="O437" s="53">
        <v>6</v>
      </c>
      <c r="P437" s="53">
        <v>36</v>
      </c>
      <c r="Q437" s="53">
        <v>6</v>
      </c>
      <c r="R437" s="53">
        <v>44</v>
      </c>
      <c r="S437" s="53">
        <v>9</v>
      </c>
    </row>
    <row r="438" spans="1:19">
      <c r="A438" s="58">
        <v>3888</v>
      </c>
      <c r="B438" s="52">
        <v>0</v>
      </c>
      <c r="C438" s="52" t="s">
        <v>3130</v>
      </c>
      <c r="D438" s="52" t="s">
        <v>3107</v>
      </c>
      <c r="E438" s="52">
        <v>23</v>
      </c>
      <c r="F438" s="52" t="s">
        <v>3107</v>
      </c>
      <c r="G438" s="52">
        <v>24</v>
      </c>
      <c r="H438" s="52">
        <v>30</v>
      </c>
      <c r="I438" s="52">
        <v>23</v>
      </c>
      <c r="J438" s="52" t="s">
        <v>3107</v>
      </c>
      <c r="K438" s="52" t="s">
        <v>3107</v>
      </c>
      <c r="L438" s="52">
        <v>11</v>
      </c>
      <c r="M438" s="52" t="s">
        <v>3107</v>
      </c>
      <c r="N438" s="52">
        <v>50</v>
      </c>
      <c r="O438" s="52" t="s">
        <v>3107</v>
      </c>
      <c r="P438" s="52">
        <v>40</v>
      </c>
      <c r="Q438" s="49" t="s">
        <v>3107</v>
      </c>
      <c r="R438" s="52">
        <v>36</v>
      </c>
      <c r="S438" s="52">
        <v>34</v>
      </c>
    </row>
    <row r="439" spans="1:19">
      <c r="A439" s="54">
        <v>3889</v>
      </c>
      <c r="B439" s="52">
        <v>0</v>
      </c>
      <c r="C439" s="55" t="s">
        <v>3115</v>
      </c>
      <c r="D439" s="55" t="s">
        <v>3107</v>
      </c>
      <c r="E439" s="55" t="s">
        <v>3109</v>
      </c>
      <c r="F439" s="55" t="s">
        <v>3109</v>
      </c>
      <c r="G439" s="55" t="s">
        <v>3109</v>
      </c>
      <c r="H439" s="55" t="s">
        <v>3109</v>
      </c>
      <c r="I439" s="55" t="s">
        <v>3109</v>
      </c>
      <c r="J439" s="55" t="s">
        <v>3109</v>
      </c>
      <c r="K439" s="55" t="s">
        <v>3109</v>
      </c>
      <c r="L439" s="55" t="s">
        <v>3109</v>
      </c>
      <c r="M439" s="55" t="s">
        <v>3109</v>
      </c>
      <c r="N439" s="55" t="s">
        <v>3109</v>
      </c>
      <c r="O439" s="55" t="s">
        <v>3109</v>
      </c>
      <c r="P439" s="55" t="s">
        <v>3109</v>
      </c>
      <c r="Q439" s="55" t="s">
        <v>3109</v>
      </c>
      <c r="R439" s="55" t="s">
        <v>3109</v>
      </c>
      <c r="S439" s="55" t="s">
        <v>3109</v>
      </c>
    </row>
    <row r="440" spans="1:19">
      <c r="A440" s="48">
        <v>3890</v>
      </c>
      <c r="B440" s="52">
        <v>0</v>
      </c>
      <c r="C440" s="49" t="s">
        <v>3115</v>
      </c>
      <c r="D440" s="49" t="s">
        <v>3107</v>
      </c>
      <c r="E440" s="49">
        <v>24</v>
      </c>
      <c r="F440" s="49">
        <v>20</v>
      </c>
      <c r="G440" s="49">
        <v>30</v>
      </c>
      <c r="H440" s="49">
        <v>32</v>
      </c>
      <c r="I440" s="49">
        <v>25</v>
      </c>
      <c r="J440" s="49">
        <v>29</v>
      </c>
      <c r="K440" s="49">
        <v>34</v>
      </c>
      <c r="L440" s="49">
        <v>30</v>
      </c>
      <c r="M440" s="49">
        <v>28</v>
      </c>
      <c r="N440" s="49">
        <v>32</v>
      </c>
      <c r="O440" s="49">
        <v>26</v>
      </c>
      <c r="P440" s="49">
        <v>28</v>
      </c>
      <c r="Q440" s="64">
        <v>24</v>
      </c>
      <c r="R440" s="49">
        <v>26</v>
      </c>
      <c r="S440" s="49">
        <v>27</v>
      </c>
    </row>
    <row r="441" spans="1:19">
      <c r="A441" s="51">
        <v>3891</v>
      </c>
      <c r="B441" s="52">
        <v>0</v>
      </c>
      <c r="C441" s="53" t="s">
        <v>3130</v>
      </c>
      <c r="D441" s="53" t="s">
        <v>3107</v>
      </c>
      <c r="E441" s="53">
        <v>24</v>
      </c>
      <c r="F441" s="53">
        <v>12</v>
      </c>
      <c r="G441" s="53">
        <v>31</v>
      </c>
      <c r="H441" s="53">
        <v>30</v>
      </c>
      <c r="I441" s="53">
        <v>24</v>
      </c>
      <c r="J441" s="53">
        <v>30</v>
      </c>
      <c r="K441" s="53">
        <v>32</v>
      </c>
      <c r="L441" s="53">
        <v>36</v>
      </c>
      <c r="M441" s="53">
        <v>22</v>
      </c>
      <c r="N441" s="53">
        <v>28</v>
      </c>
      <c r="O441" s="53">
        <v>26</v>
      </c>
      <c r="P441" s="53">
        <v>31</v>
      </c>
      <c r="Q441" s="66" t="s">
        <v>3107</v>
      </c>
      <c r="R441" s="53">
        <v>29</v>
      </c>
      <c r="S441" s="53">
        <v>32</v>
      </c>
    </row>
    <row r="442" spans="1:19">
      <c r="A442" s="54">
        <v>3892</v>
      </c>
      <c r="B442" s="52">
        <v>0</v>
      </c>
      <c r="C442" s="55" t="s">
        <v>3130</v>
      </c>
      <c r="D442" s="55" t="s">
        <v>3107</v>
      </c>
      <c r="E442" s="55">
        <v>26</v>
      </c>
      <c r="F442" s="55">
        <v>50</v>
      </c>
      <c r="G442" s="55">
        <v>32</v>
      </c>
      <c r="H442" s="55">
        <v>36</v>
      </c>
      <c r="I442" s="55">
        <v>24</v>
      </c>
      <c r="J442" s="55">
        <v>34</v>
      </c>
      <c r="K442" s="55">
        <v>39</v>
      </c>
      <c r="L442" s="55">
        <v>31</v>
      </c>
      <c r="M442" s="55">
        <v>34</v>
      </c>
      <c r="N442" s="55">
        <v>30</v>
      </c>
      <c r="O442" s="55">
        <v>30</v>
      </c>
      <c r="P442" s="55">
        <v>36</v>
      </c>
      <c r="Q442" s="55" t="s">
        <v>3107</v>
      </c>
      <c r="R442" s="55">
        <v>50</v>
      </c>
      <c r="S442" s="55">
        <v>32</v>
      </c>
    </row>
    <row r="443" spans="1:19">
      <c r="A443" s="56">
        <v>3893</v>
      </c>
      <c r="B443" s="52">
        <v>0</v>
      </c>
      <c r="C443" s="17" t="s">
        <v>3130</v>
      </c>
      <c r="D443" s="17" t="s">
        <v>3117</v>
      </c>
      <c r="E443" s="57" t="s">
        <v>3109</v>
      </c>
      <c r="F443" s="57" t="s">
        <v>3107</v>
      </c>
      <c r="G443" s="57" t="s">
        <v>3109</v>
      </c>
      <c r="H443" s="57" t="s">
        <v>3109</v>
      </c>
      <c r="I443" s="57" t="s">
        <v>3109</v>
      </c>
      <c r="J443" s="57" t="s">
        <v>3107</v>
      </c>
      <c r="K443" s="57" t="s">
        <v>3107</v>
      </c>
      <c r="L443" s="57" t="s">
        <v>3109</v>
      </c>
      <c r="M443" s="57" t="s">
        <v>3107</v>
      </c>
      <c r="N443" s="57" t="s">
        <v>3109</v>
      </c>
      <c r="O443" s="57" t="s">
        <v>3107</v>
      </c>
      <c r="P443" s="57" t="s">
        <v>3109</v>
      </c>
      <c r="Q443" s="66" t="s">
        <v>3107</v>
      </c>
      <c r="R443" s="57" t="s">
        <v>3109</v>
      </c>
      <c r="S443" s="57" t="s">
        <v>3109</v>
      </c>
    </row>
    <row r="444" spans="1:19">
      <c r="A444" s="51">
        <v>3894</v>
      </c>
      <c r="B444" s="52">
        <v>0</v>
      </c>
      <c r="C444" s="61" t="s">
        <v>3118</v>
      </c>
      <c r="D444" s="61" t="s">
        <v>3107</v>
      </c>
      <c r="E444" s="61" t="s">
        <v>3107</v>
      </c>
      <c r="F444" s="61" t="s">
        <v>3107</v>
      </c>
      <c r="G444" s="61" t="s">
        <v>3107</v>
      </c>
      <c r="H444" s="61" t="s">
        <v>3107</v>
      </c>
      <c r="I444" s="61" t="s">
        <v>3107</v>
      </c>
      <c r="J444" s="61" t="s">
        <v>3107</v>
      </c>
      <c r="K444" s="61" t="s">
        <v>3107</v>
      </c>
      <c r="L444" s="61" t="s">
        <v>3107</v>
      </c>
      <c r="M444" s="61" t="s">
        <v>3107</v>
      </c>
      <c r="N444" s="61" t="s">
        <v>3107</v>
      </c>
      <c r="O444" s="61" t="s">
        <v>3107</v>
      </c>
      <c r="P444" s="61" t="s">
        <v>3107</v>
      </c>
      <c r="Q444" s="59" t="s">
        <v>3107</v>
      </c>
      <c r="R444" s="61" t="s">
        <v>3107</v>
      </c>
      <c r="S444" s="61" t="s">
        <v>3107</v>
      </c>
    </row>
    <row r="445" spans="1:19">
      <c r="A445" s="51">
        <v>3895</v>
      </c>
      <c r="B445" s="52">
        <v>0</v>
      </c>
      <c r="C445" s="53" t="s">
        <v>3130</v>
      </c>
      <c r="D445" s="53" t="s">
        <v>3107</v>
      </c>
      <c r="E445" s="53">
        <v>36</v>
      </c>
      <c r="F445" s="53" t="s">
        <v>3107</v>
      </c>
      <c r="G445" s="53">
        <v>29</v>
      </c>
      <c r="H445" s="53">
        <v>50</v>
      </c>
      <c r="I445" s="53">
        <v>50</v>
      </c>
      <c r="J445" s="53" t="s">
        <v>3107</v>
      </c>
      <c r="K445" s="53" t="s">
        <v>3107</v>
      </c>
      <c r="L445" s="53">
        <v>34</v>
      </c>
      <c r="M445" s="53" t="s">
        <v>3107</v>
      </c>
      <c r="N445" s="53">
        <v>50</v>
      </c>
      <c r="O445" s="53" t="s">
        <v>3107</v>
      </c>
      <c r="P445" s="53">
        <v>50</v>
      </c>
      <c r="Q445" s="66" t="s">
        <v>3107</v>
      </c>
      <c r="R445" s="53">
        <v>24</v>
      </c>
      <c r="S445" s="53">
        <v>32</v>
      </c>
    </row>
    <row r="446" spans="1:19">
      <c r="A446" s="58">
        <v>3896</v>
      </c>
      <c r="B446" s="52">
        <v>0</v>
      </c>
      <c r="C446" s="52" t="s">
        <v>3165</v>
      </c>
      <c r="D446" s="52" t="s">
        <v>3107</v>
      </c>
      <c r="E446" s="52">
        <v>28</v>
      </c>
      <c r="F446" s="52">
        <v>14</v>
      </c>
      <c r="G446" s="52">
        <v>34</v>
      </c>
      <c r="H446" s="52">
        <v>32</v>
      </c>
      <c r="I446" s="52">
        <v>28</v>
      </c>
      <c r="J446" s="52">
        <v>19</v>
      </c>
      <c r="K446" s="52">
        <v>36</v>
      </c>
      <c r="L446" s="52">
        <v>22</v>
      </c>
      <c r="M446" s="52">
        <v>6</v>
      </c>
      <c r="N446" s="52">
        <v>32</v>
      </c>
      <c r="O446" s="52">
        <v>16</v>
      </c>
      <c r="P446" s="52">
        <v>36</v>
      </c>
      <c r="Q446" s="55">
        <v>13</v>
      </c>
      <c r="R446" s="52">
        <v>44</v>
      </c>
      <c r="S446" s="52">
        <v>42</v>
      </c>
    </row>
    <row r="447" spans="1:19">
      <c r="A447" s="54">
        <v>3897</v>
      </c>
      <c r="B447" s="52">
        <v>0</v>
      </c>
      <c r="C447" s="55" t="s">
        <v>3130</v>
      </c>
      <c r="D447" s="55" t="s">
        <v>3107</v>
      </c>
      <c r="E447" s="55">
        <v>22</v>
      </c>
      <c r="F447" s="55">
        <v>21</v>
      </c>
      <c r="G447" s="55">
        <v>31</v>
      </c>
      <c r="H447" s="55">
        <v>25</v>
      </c>
      <c r="I447" s="55">
        <v>23</v>
      </c>
      <c r="J447" s="55">
        <v>31</v>
      </c>
      <c r="K447" s="55">
        <v>37</v>
      </c>
      <c r="L447" s="55">
        <v>34</v>
      </c>
      <c r="M447" s="55">
        <v>30</v>
      </c>
      <c r="N447" s="55">
        <v>30</v>
      </c>
      <c r="O447" s="55">
        <v>30</v>
      </c>
      <c r="P447" s="55">
        <v>34</v>
      </c>
      <c r="Q447" s="66" t="s">
        <v>3107</v>
      </c>
      <c r="R447" s="55">
        <v>32</v>
      </c>
      <c r="S447" s="55">
        <v>29</v>
      </c>
    </row>
    <row r="448" spans="1:19">
      <c r="A448" s="48">
        <v>3898</v>
      </c>
      <c r="B448" s="52">
        <v>0</v>
      </c>
      <c r="C448" s="49" t="s">
        <v>3115</v>
      </c>
      <c r="D448" s="49" t="s">
        <v>3107</v>
      </c>
      <c r="E448" s="49">
        <v>26</v>
      </c>
      <c r="F448" s="49">
        <v>6</v>
      </c>
      <c r="G448" s="49">
        <v>25</v>
      </c>
      <c r="H448" s="49">
        <v>32</v>
      </c>
      <c r="I448" s="49">
        <v>26</v>
      </c>
      <c r="J448" s="49">
        <v>14</v>
      </c>
      <c r="K448" s="49">
        <v>34</v>
      </c>
      <c r="L448" s="49">
        <v>26</v>
      </c>
      <c r="M448" s="49">
        <v>31</v>
      </c>
      <c r="N448" s="49">
        <v>32</v>
      </c>
      <c r="O448" s="49">
        <v>6</v>
      </c>
      <c r="P448" s="49">
        <v>34</v>
      </c>
      <c r="Q448" s="55">
        <v>22</v>
      </c>
      <c r="R448" s="49">
        <v>6</v>
      </c>
      <c r="S448" s="49">
        <v>30</v>
      </c>
    </row>
    <row r="449" spans="1:19">
      <c r="A449" s="54">
        <v>3899</v>
      </c>
      <c r="B449" s="52">
        <v>0</v>
      </c>
      <c r="C449" s="55" t="s">
        <v>3130</v>
      </c>
      <c r="D449" s="55" t="s">
        <v>3107</v>
      </c>
      <c r="E449" s="55">
        <v>26</v>
      </c>
      <c r="F449" s="55" t="s">
        <v>3107</v>
      </c>
      <c r="G449" s="55">
        <v>26</v>
      </c>
      <c r="H449" s="55">
        <v>50</v>
      </c>
      <c r="I449" s="55">
        <v>25</v>
      </c>
      <c r="J449" s="55" t="s">
        <v>3107</v>
      </c>
      <c r="K449" s="55" t="s">
        <v>3107</v>
      </c>
      <c r="L449" s="55">
        <v>34</v>
      </c>
      <c r="M449" s="55" t="s">
        <v>3107</v>
      </c>
      <c r="N449" s="55">
        <v>25</v>
      </c>
      <c r="O449" s="55" t="s">
        <v>3107</v>
      </c>
      <c r="P449" s="55">
        <v>30</v>
      </c>
      <c r="Q449" s="66" t="s">
        <v>3107</v>
      </c>
      <c r="R449" s="55">
        <v>26</v>
      </c>
      <c r="S449" s="55">
        <v>25</v>
      </c>
    </row>
    <row r="450" spans="1:19">
      <c r="A450" s="56">
        <v>3900</v>
      </c>
      <c r="B450" s="52">
        <v>0</v>
      </c>
      <c r="C450" s="57" t="s">
        <v>3130</v>
      </c>
      <c r="D450" s="57" t="s">
        <v>3107</v>
      </c>
      <c r="E450" s="57">
        <v>26</v>
      </c>
      <c r="F450" s="57" t="s">
        <v>3107</v>
      </c>
      <c r="G450" s="57">
        <v>26</v>
      </c>
      <c r="H450" s="57">
        <v>36</v>
      </c>
      <c r="I450" s="57">
        <v>25</v>
      </c>
      <c r="J450" s="57">
        <v>26</v>
      </c>
      <c r="K450" s="57" t="s">
        <v>3107</v>
      </c>
      <c r="L450" s="57">
        <v>34</v>
      </c>
      <c r="M450" s="57" t="s">
        <v>3107</v>
      </c>
      <c r="N450" s="57">
        <v>26</v>
      </c>
      <c r="O450" s="57" t="s">
        <v>3107</v>
      </c>
      <c r="P450" s="57">
        <v>30</v>
      </c>
      <c r="Q450" s="53" t="s">
        <v>3107</v>
      </c>
      <c r="R450" s="57">
        <v>22</v>
      </c>
      <c r="S450" s="57">
        <v>28</v>
      </c>
    </row>
    <row r="451" spans="1:19">
      <c r="A451" s="58">
        <v>3901</v>
      </c>
      <c r="B451" s="52">
        <v>0</v>
      </c>
      <c r="C451" s="62" t="s">
        <v>3125</v>
      </c>
      <c r="D451" s="62" t="s">
        <v>3107</v>
      </c>
      <c r="E451" s="62" t="s">
        <v>3107</v>
      </c>
      <c r="F451" s="62" t="s">
        <v>3107</v>
      </c>
      <c r="G451" s="62" t="s">
        <v>3107</v>
      </c>
      <c r="H451" s="62" t="s">
        <v>3107</v>
      </c>
      <c r="I451" s="62" t="s">
        <v>3107</v>
      </c>
      <c r="J451" s="62" t="s">
        <v>3107</v>
      </c>
      <c r="K451" s="62" t="s">
        <v>3107</v>
      </c>
      <c r="L451" s="62" t="s">
        <v>3107</v>
      </c>
      <c r="M451" s="62" t="s">
        <v>3107</v>
      </c>
      <c r="N451" s="62" t="s">
        <v>3107</v>
      </c>
      <c r="O451" s="62" t="s">
        <v>3107</v>
      </c>
      <c r="P451" s="62" t="s">
        <v>3107</v>
      </c>
      <c r="Q451" s="62" t="s">
        <v>3107</v>
      </c>
      <c r="R451" s="62" t="s">
        <v>3107</v>
      </c>
      <c r="S451" s="62" t="s">
        <v>3107</v>
      </c>
    </row>
    <row r="452" spans="1:19">
      <c r="A452" s="51">
        <v>3902</v>
      </c>
      <c r="B452" s="52">
        <v>0</v>
      </c>
      <c r="C452" s="53" t="s">
        <v>3128</v>
      </c>
      <c r="D452" s="53" t="s">
        <v>3107</v>
      </c>
      <c r="E452" s="53">
        <v>30</v>
      </c>
      <c r="F452" s="53">
        <v>6</v>
      </c>
      <c r="G452" s="53">
        <v>13</v>
      </c>
      <c r="H452" s="53">
        <v>42</v>
      </c>
      <c r="I452" s="53">
        <v>26</v>
      </c>
      <c r="J452" s="53">
        <v>15</v>
      </c>
      <c r="K452" s="53">
        <v>30</v>
      </c>
      <c r="L452" s="53">
        <v>27</v>
      </c>
      <c r="M452" s="53">
        <v>31</v>
      </c>
      <c r="N452" s="53">
        <v>28</v>
      </c>
      <c r="O452" s="53">
        <v>6</v>
      </c>
      <c r="P452" s="53">
        <v>34</v>
      </c>
      <c r="Q452" s="55">
        <v>11</v>
      </c>
      <c r="R452" s="53">
        <v>30</v>
      </c>
      <c r="S452" s="53">
        <v>24</v>
      </c>
    </row>
    <row r="453" spans="1:19">
      <c r="A453" s="51">
        <v>3903</v>
      </c>
      <c r="B453" s="52">
        <v>0</v>
      </c>
      <c r="C453" s="53" t="s">
        <v>3130</v>
      </c>
      <c r="D453" s="53" t="s">
        <v>3107</v>
      </c>
      <c r="E453" s="53">
        <v>28</v>
      </c>
      <c r="F453" s="53">
        <v>6</v>
      </c>
      <c r="G453" s="53">
        <v>34</v>
      </c>
      <c r="H453" s="53">
        <v>9</v>
      </c>
      <c r="I453" s="53">
        <v>6</v>
      </c>
      <c r="J453" s="53">
        <v>35</v>
      </c>
      <c r="K453" s="53">
        <v>36</v>
      </c>
      <c r="L453" s="53">
        <v>38</v>
      </c>
      <c r="M453" s="53">
        <v>33</v>
      </c>
      <c r="N453" s="53">
        <v>30</v>
      </c>
      <c r="O453" s="53">
        <v>26</v>
      </c>
      <c r="P453" s="53">
        <v>34</v>
      </c>
      <c r="Q453" s="66" t="s">
        <v>3107</v>
      </c>
      <c r="R453" s="53">
        <v>6</v>
      </c>
      <c r="S453" s="53">
        <v>30</v>
      </c>
    </row>
    <row r="454" spans="1:19">
      <c r="A454" s="58">
        <v>3904</v>
      </c>
      <c r="B454" s="52">
        <v>0</v>
      </c>
      <c r="C454" s="52" t="s">
        <v>3128</v>
      </c>
      <c r="D454" s="52" t="s">
        <v>3107</v>
      </c>
      <c r="E454" s="52">
        <v>27</v>
      </c>
      <c r="F454" s="52">
        <v>6</v>
      </c>
      <c r="G454" s="52">
        <v>25</v>
      </c>
      <c r="H454" s="52">
        <v>40</v>
      </c>
      <c r="I454" s="52">
        <v>25</v>
      </c>
      <c r="J454" s="52">
        <v>28</v>
      </c>
      <c r="K454" s="52">
        <v>31</v>
      </c>
      <c r="L454" s="52">
        <v>38</v>
      </c>
      <c r="M454" s="52">
        <v>32</v>
      </c>
      <c r="N454" s="52">
        <v>28</v>
      </c>
      <c r="O454" s="52">
        <v>6</v>
      </c>
      <c r="P454" s="52">
        <v>32</v>
      </c>
      <c r="Q454" s="55">
        <v>11</v>
      </c>
      <c r="R454" s="52">
        <v>36</v>
      </c>
      <c r="S454" s="52">
        <v>30</v>
      </c>
    </row>
    <row r="455" spans="1:19">
      <c r="A455" s="51">
        <v>3905</v>
      </c>
      <c r="B455" s="52">
        <v>0</v>
      </c>
      <c r="C455" s="53" t="s">
        <v>3130</v>
      </c>
      <c r="D455" s="53" t="s">
        <v>3107</v>
      </c>
      <c r="E455" s="53">
        <v>24</v>
      </c>
      <c r="F455" s="53">
        <v>24</v>
      </c>
      <c r="G455" s="53">
        <v>34</v>
      </c>
      <c r="H455" s="53">
        <v>37</v>
      </c>
      <c r="I455" s="53">
        <v>22</v>
      </c>
      <c r="J455" s="53">
        <v>34</v>
      </c>
      <c r="K455" s="53">
        <v>34</v>
      </c>
      <c r="L455" s="53">
        <v>34</v>
      </c>
      <c r="M455" s="53">
        <v>29</v>
      </c>
      <c r="N455" s="53">
        <v>31</v>
      </c>
      <c r="O455" s="53">
        <v>27</v>
      </c>
      <c r="P455" s="53">
        <v>32</v>
      </c>
      <c r="Q455" s="66" t="s">
        <v>3107</v>
      </c>
      <c r="R455" s="53">
        <v>32</v>
      </c>
      <c r="S455" s="53">
        <v>32</v>
      </c>
    </row>
    <row r="456" spans="1:19">
      <c r="A456" s="54">
        <v>3906</v>
      </c>
      <c r="B456" s="52">
        <v>0</v>
      </c>
      <c r="C456" s="55" t="s">
        <v>3130</v>
      </c>
      <c r="D456" s="55" t="s">
        <v>3107</v>
      </c>
      <c r="E456" s="55" t="s">
        <v>3109</v>
      </c>
      <c r="F456" s="55" t="s">
        <v>3107</v>
      </c>
      <c r="G456" s="55" t="s">
        <v>3109</v>
      </c>
      <c r="H456" s="55" t="s">
        <v>3109</v>
      </c>
      <c r="I456" s="55" t="s">
        <v>3109</v>
      </c>
      <c r="J456" s="55" t="s">
        <v>3107</v>
      </c>
      <c r="K456" s="55" t="s">
        <v>3107</v>
      </c>
      <c r="L456" s="55" t="s">
        <v>3109</v>
      </c>
      <c r="M456" s="55" t="s">
        <v>3107</v>
      </c>
      <c r="N456" s="55" t="s">
        <v>3109</v>
      </c>
      <c r="O456" s="55" t="s">
        <v>3107</v>
      </c>
      <c r="P456" s="55" t="s">
        <v>3109</v>
      </c>
      <c r="Q456" s="53" t="s">
        <v>3107</v>
      </c>
      <c r="R456" s="55" t="s">
        <v>3109</v>
      </c>
      <c r="S456" s="55" t="s">
        <v>3109</v>
      </c>
    </row>
    <row r="457" spans="1:19">
      <c r="A457" s="48">
        <v>3907</v>
      </c>
      <c r="B457" s="52">
        <v>0</v>
      </c>
      <c r="C457" s="49" t="s">
        <v>3126</v>
      </c>
      <c r="D457" s="49" t="s">
        <v>3107</v>
      </c>
      <c r="E457" s="49">
        <v>29</v>
      </c>
      <c r="F457" s="49">
        <v>15</v>
      </c>
      <c r="G457" s="49">
        <v>28</v>
      </c>
      <c r="H457" s="49">
        <v>39</v>
      </c>
      <c r="I457" s="49">
        <v>29</v>
      </c>
      <c r="J457" s="49">
        <v>29</v>
      </c>
      <c r="K457" s="49">
        <v>36</v>
      </c>
      <c r="L457" s="49">
        <v>38</v>
      </c>
      <c r="M457" s="49">
        <v>50</v>
      </c>
      <c r="N457" s="49">
        <v>31</v>
      </c>
      <c r="O457" s="49">
        <v>6</v>
      </c>
      <c r="P457" s="49">
        <v>36</v>
      </c>
      <c r="Q457" s="52">
        <v>12</v>
      </c>
      <c r="R457" s="49">
        <v>26</v>
      </c>
      <c r="S457" s="49">
        <v>30</v>
      </c>
    </row>
    <row r="458" spans="1:19">
      <c r="A458" s="54">
        <v>3908</v>
      </c>
      <c r="B458" s="52">
        <v>0</v>
      </c>
      <c r="C458" s="55" t="s">
        <v>3126</v>
      </c>
      <c r="D458" s="55" t="s">
        <v>3107</v>
      </c>
      <c r="E458" s="55">
        <v>24</v>
      </c>
      <c r="F458" s="55">
        <v>19</v>
      </c>
      <c r="G458" s="55">
        <v>27</v>
      </c>
      <c r="H458" s="55">
        <v>38</v>
      </c>
      <c r="I458" s="55">
        <v>26</v>
      </c>
      <c r="J458" s="55">
        <v>28</v>
      </c>
      <c r="K458" s="55">
        <v>36</v>
      </c>
      <c r="L458" s="55">
        <v>36</v>
      </c>
      <c r="M458" s="55">
        <v>42</v>
      </c>
      <c r="N458" s="55">
        <v>30</v>
      </c>
      <c r="O458" s="55">
        <v>6</v>
      </c>
      <c r="P458" s="55">
        <v>35</v>
      </c>
      <c r="Q458" s="55">
        <v>18</v>
      </c>
      <c r="R458" s="55">
        <v>30</v>
      </c>
      <c r="S458" s="55">
        <v>30</v>
      </c>
    </row>
    <row r="459" spans="1:19">
      <c r="A459" s="56">
        <v>3909</v>
      </c>
      <c r="B459" s="52">
        <v>0</v>
      </c>
      <c r="C459" s="57" t="s">
        <v>3115</v>
      </c>
      <c r="D459" s="57" t="s">
        <v>3107</v>
      </c>
      <c r="E459" s="57">
        <v>30</v>
      </c>
      <c r="F459" s="57">
        <v>6</v>
      </c>
      <c r="G459" s="57">
        <v>24</v>
      </c>
      <c r="H459" s="57">
        <v>29</v>
      </c>
      <c r="I459" s="57">
        <v>29</v>
      </c>
      <c r="J459" s="57">
        <v>32</v>
      </c>
      <c r="K459" s="57">
        <v>37</v>
      </c>
      <c r="L459" s="57">
        <v>40</v>
      </c>
      <c r="M459" s="57">
        <v>26</v>
      </c>
      <c r="N459" s="57">
        <v>32</v>
      </c>
      <c r="O459" s="57">
        <v>13</v>
      </c>
      <c r="P459" s="57">
        <v>40</v>
      </c>
      <c r="Q459" s="64">
        <v>17</v>
      </c>
      <c r="R459" s="57">
        <v>6</v>
      </c>
      <c r="S459" s="57">
        <v>34</v>
      </c>
    </row>
    <row r="460" spans="1:19">
      <c r="A460" s="58">
        <v>3910</v>
      </c>
      <c r="B460" s="52">
        <v>0</v>
      </c>
      <c r="C460" s="52" t="s">
        <v>3130</v>
      </c>
      <c r="D460" s="52" t="s">
        <v>3107</v>
      </c>
      <c r="E460" s="52">
        <v>23</v>
      </c>
      <c r="F460" s="52">
        <v>13</v>
      </c>
      <c r="G460" s="52">
        <v>31</v>
      </c>
      <c r="H460" s="52">
        <v>30</v>
      </c>
      <c r="I460" s="52">
        <v>21</v>
      </c>
      <c r="J460" s="52">
        <v>33</v>
      </c>
      <c r="K460" s="52">
        <v>36</v>
      </c>
      <c r="L460" s="52">
        <v>36</v>
      </c>
      <c r="M460" s="52">
        <v>24</v>
      </c>
      <c r="N460" s="52">
        <v>29</v>
      </c>
      <c r="O460" s="52">
        <v>27</v>
      </c>
      <c r="P460" s="52">
        <v>34</v>
      </c>
      <c r="Q460" s="66" t="s">
        <v>3107</v>
      </c>
      <c r="R460" s="52">
        <v>31</v>
      </c>
      <c r="S460" s="52">
        <v>29</v>
      </c>
    </row>
    <row r="461" spans="1:19">
      <c r="A461" s="54">
        <v>3911</v>
      </c>
      <c r="B461" s="52">
        <v>0</v>
      </c>
      <c r="C461" s="55" t="s">
        <v>3115</v>
      </c>
      <c r="D461" s="55" t="s">
        <v>3107</v>
      </c>
      <c r="E461" s="55">
        <v>26</v>
      </c>
      <c r="F461" s="55">
        <v>6</v>
      </c>
      <c r="G461" s="55">
        <v>22</v>
      </c>
      <c r="H461" s="55">
        <v>29</v>
      </c>
      <c r="I461" s="55">
        <v>28</v>
      </c>
      <c r="J461" s="55">
        <v>32</v>
      </c>
      <c r="K461" s="55">
        <v>36</v>
      </c>
      <c r="L461" s="55">
        <v>39</v>
      </c>
      <c r="M461" s="55">
        <v>28</v>
      </c>
      <c r="N461" s="55">
        <v>29</v>
      </c>
      <c r="O461" s="55">
        <v>14</v>
      </c>
      <c r="P461" s="55">
        <v>35</v>
      </c>
      <c r="Q461" s="55">
        <v>17</v>
      </c>
      <c r="R461" s="55">
        <v>6</v>
      </c>
      <c r="S461" s="55">
        <v>32</v>
      </c>
    </row>
    <row r="462" spans="1:19">
      <c r="A462" s="48">
        <v>3912</v>
      </c>
      <c r="B462" s="52">
        <v>0</v>
      </c>
      <c r="C462" s="49" t="s">
        <v>3130</v>
      </c>
      <c r="D462" s="49" t="s">
        <v>3107</v>
      </c>
      <c r="E462" s="49">
        <v>24</v>
      </c>
      <c r="F462" s="49">
        <v>6</v>
      </c>
      <c r="G462" s="49">
        <v>22</v>
      </c>
      <c r="H462" s="49">
        <v>22</v>
      </c>
      <c r="I462" s="49">
        <v>24</v>
      </c>
      <c r="J462" s="49">
        <v>30</v>
      </c>
      <c r="K462" s="49">
        <v>37</v>
      </c>
      <c r="L462" s="49">
        <v>34</v>
      </c>
      <c r="M462" s="49">
        <v>29</v>
      </c>
      <c r="N462" s="49">
        <v>30</v>
      </c>
      <c r="O462" s="49">
        <v>14</v>
      </c>
      <c r="P462" s="49">
        <v>35</v>
      </c>
      <c r="Q462" s="64" t="s">
        <v>3107</v>
      </c>
      <c r="R462" s="49">
        <v>6</v>
      </c>
      <c r="S462" s="49">
        <v>28</v>
      </c>
    </row>
    <row r="463" spans="1:19">
      <c r="A463" s="54">
        <v>3913</v>
      </c>
      <c r="B463" s="52">
        <v>0</v>
      </c>
      <c r="C463" s="55" t="s">
        <v>3130</v>
      </c>
      <c r="D463" s="55" t="s">
        <v>3107</v>
      </c>
      <c r="E463" s="55" t="s">
        <v>3109</v>
      </c>
      <c r="F463" s="55" t="s">
        <v>3107</v>
      </c>
      <c r="G463" s="55" t="s">
        <v>3109</v>
      </c>
      <c r="H463" s="55" t="s">
        <v>3109</v>
      </c>
      <c r="I463" s="55" t="s">
        <v>3109</v>
      </c>
      <c r="J463" s="55" t="s">
        <v>3107</v>
      </c>
      <c r="K463" s="55" t="s">
        <v>3107</v>
      </c>
      <c r="L463" s="55" t="s">
        <v>3109</v>
      </c>
      <c r="M463" s="55" t="s">
        <v>3107</v>
      </c>
      <c r="N463" s="55" t="s">
        <v>3109</v>
      </c>
      <c r="O463" s="55" t="s">
        <v>3107</v>
      </c>
      <c r="P463" s="55" t="s">
        <v>3109</v>
      </c>
      <c r="Q463" s="66" t="s">
        <v>3107</v>
      </c>
      <c r="R463" s="55" t="s">
        <v>3109</v>
      </c>
      <c r="S463" s="55" t="s">
        <v>3109</v>
      </c>
    </row>
    <row r="464" spans="1:19">
      <c r="A464" s="56">
        <v>3914</v>
      </c>
      <c r="B464" s="52">
        <v>0</v>
      </c>
      <c r="C464" s="57" t="s">
        <v>3115</v>
      </c>
      <c r="D464" s="57" t="s">
        <v>3107</v>
      </c>
      <c r="E464" s="57">
        <v>24</v>
      </c>
      <c r="F464" s="57">
        <v>6</v>
      </c>
      <c r="G464" s="57">
        <v>38</v>
      </c>
      <c r="H464" s="57">
        <v>40</v>
      </c>
      <c r="I464" s="57">
        <v>26</v>
      </c>
      <c r="J464" s="57">
        <v>16</v>
      </c>
      <c r="K464" s="57">
        <v>36</v>
      </c>
      <c r="L464" s="57">
        <v>22</v>
      </c>
      <c r="M464" s="57">
        <v>31</v>
      </c>
      <c r="N464" s="57">
        <v>36</v>
      </c>
      <c r="O464" s="57">
        <v>6</v>
      </c>
      <c r="P464" s="57">
        <v>37</v>
      </c>
      <c r="Q464" s="55">
        <v>21</v>
      </c>
      <c r="R464" s="57">
        <v>36</v>
      </c>
      <c r="S464" s="57">
        <v>38</v>
      </c>
    </row>
    <row r="465" spans="1:19">
      <c r="A465" s="51">
        <v>3915</v>
      </c>
      <c r="B465" s="52">
        <v>0</v>
      </c>
      <c r="C465" s="53" t="s">
        <v>3130</v>
      </c>
      <c r="D465" s="53" t="s">
        <v>3107</v>
      </c>
      <c r="E465" s="53">
        <v>6</v>
      </c>
      <c r="F465" s="53" t="s">
        <v>3107</v>
      </c>
      <c r="G465" s="53">
        <v>17</v>
      </c>
      <c r="H465" s="53">
        <v>27</v>
      </c>
      <c r="I465" s="53">
        <v>6</v>
      </c>
      <c r="J465" s="53" t="s">
        <v>3107</v>
      </c>
      <c r="K465" s="53" t="s">
        <v>3107</v>
      </c>
      <c r="L465" s="53">
        <v>11</v>
      </c>
      <c r="M465" s="53" t="s">
        <v>3107</v>
      </c>
      <c r="N465" s="53">
        <v>6</v>
      </c>
      <c r="O465" s="53" t="s">
        <v>3107</v>
      </c>
      <c r="P465" s="53">
        <v>6</v>
      </c>
      <c r="Q465" s="66" t="s">
        <v>3107</v>
      </c>
      <c r="R465" s="53">
        <v>35</v>
      </c>
      <c r="S465" s="53">
        <v>19</v>
      </c>
    </row>
    <row r="466" spans="1:19">
      <c r="A466" s="58">
        <v>3916</v>
      </c>
      <c r="B466" s="52">
        <v>0</v>
      </c>
      <c r="C466" s="52" t="s">
        <v>3122</v>
      </c>
      <c r="D466" s="52" t="s">
        <v>3107</v>
      </c>
      <c r="E466" s="52">
        <v>25</v>
      </c>
      <c r="F466" s="52">
        <v>6</v>
      </c>
      <c r="G466" s="52">
        <v>6</v>
      </c>
      <c r="H466" s="52">
        <v>36</v>
      </c>
      <c r="I466" s="52">
        <v>26</v>
      </c>
      <c r="J466" s="52">
        <v>10</v>
      </c>
      <c r="K466" s="52">
        <v>35</v>
      </c>
      <c r="L466" s="52">
        <v>17</v>
      </c>
      <c r="M466" s="52">
        <v>6</v>
      </c>
      <c r="N466" s="52">
        <v>33</v>
      </c>
      <c r="O466" s="52">
        <v>6</v>
      </c>
      <c r="P466" s="52">
        <v>35</v>
      </c>
      <c r="Q466" s="52">
        <v>6</v>
      </c>
      <c r="R466" s="52">
        <v>37</v>
      </c>
      <c r="S466" s="52">
        <v>9</v>
      </c>
    </row>
    <row r="467" spans="1:19">
      <c r="A467" s="51">
        <v>3917</v>
      </c>
      <c r="B467" s="52">
        <v>0</v>
      </c>
      <c r="C467" s="53" t="s">
        <v>3115</v>
      </c>
      <c r="D467" s="53" t="s">
        <v>3107</v>
      </c>
      <c r="E467" s="53">
        <v>26</v>
      </c>
      <c r="F467" s="53">
        <v>6</v>
      </c>
      <c r="G467" s="53">
        <v>25</v>
      </c>
      <c r="H467" s="53">
        <v>37</v>
      </c>
      <c r="I467" s="53">
        <v>26</v>
      </c>
      <c r="J467" s="53">
        <v>12</v>
      </c>
      <c r="K467" s="53">
        <v>32</v>
      </c>
      <c r="L467" s="53">
        <v>27</v>
      </c>
      <c r="M467" s="53">
        <v>29</v>
      </c>
      <c r="N467" s="53">
        <v>32</v>
      </c>
      <c r="O467" s="53">
        <v>9</v>
      </c>
      <c r="P467" s="53">
        <v>36</v>
      </c>
      <c r="Q467" s="53">
        <v>23</v>
      </c>
      <c r="R467" s="53">
        <v>30</v>
      </c>
      <c r="S467" s="53">
        <v>30</v>
      </c>
    </row>
    <row r="468" spans="1:19">
      <c r="A468" s="54">
        <v>3918</v>
      </c>
      <c r="B468" s="52">
        <v>0</v>
      </c>
      <c r="C468" s="55" t="s">
        <v>3115</v>
      </c>
      <c r="D468" s="55" t="s">
        <v>3107</v>
      </c>
      <c r="E468" s="55">
        <v>25</v>
      </c>
      <c r="F468" s="55">
        <v>6</v>
      </c>
      <c r="G468" s="55">
        <v>25</v>
      </c>
      <c r="H468" s="55">
        <v>36</v>
      </c>
      <c r="I468" s="55">
        <v>26</v>
      </c>
      <c r="J468" s="55">
        <v>16</v>
      </c>
      <c r="K468" s="55">
        <v>34</v>
      </c>
      <c r="L468" s="55">
        <v>25</v>
      </c>
      <c r="M468" s="55">
        <v>30</v>
      </c>
      <c r="N468" s="55">
        <v>31</v>
      </c>
      <c r="O468" s="55">
        <v>8</v>
      </c>
      <c r="P468" s="55">
        <v>34</v>
      </c>
      <c r="Q468" s="55">
        <v>22</v>
      </c>
      <c r="R468" s="55">
        <v>29</v>
      </c>
      <c r="S468" s="55">
        <v>27</v>
      </c>
    </row>
    <row r="469" spans="1:19">
      <c r="A469" s="56">
        <v>3919</v>
      </c>
      <c r="B469" s="52">
        <v>0</v>
      </c>
      <c r="C469" s="57" t="s">
        <v>3128</v>
      </c>
      <c r="D469" s="57" t="s">
        <v>3107</v>
      </c>
      <c r="E469" s="57">
        <v>28</v>
      </c>
      <c r="F469" s="57">
        <v>6</v>
      </c>
      <c r="G469" s="57">
        <v>13</v>
      </c>
      <c r="H469" s="57">
        <v>21</v>
      </c>
      <c r="I469" s="57">
        <v>6</v>
      </c>
      <c r="J469" s="57">
        <v>15</v>
      </c>
      <c r="K469" s="57">
        <v>26</v>
      </c>
      <c r="L469" s="57">
        <v>29</v>
      </c>
      <c r="M469" s="57">
        <v>29</v>
      </c>
      <c r="N469" s="57">
        <v>25</v>
      </c>
      <c r="O469" s="57">
        <v>6</v>
      </c>
      <c r="P469" s="57">
        <v>33</v>
      </c>
      <c r="Q469" s="57">
        <v>6</v>
      </c>
      <c r="R469" s="57">
        <v>25</v>
      </c>
      <c r="S469" s="57">
        <v>22</v>
      </c>
    </row>
    <row r="470" spans="1:19">
      <c r="A470" s="51">
        <v>3920</v>
      </c>
      <c r="B470" s="52">
        <v>0</v>
      </c>
      <c r="C470" s="53" t="s">
        <v>3126</v>
      </c>
      <c r="D470" s="53" t="s">
        <v>3107</v>
      </c>
      <c r="E470" s="53">
        <v>27</v>
      </c>
      <c r="F470" s="53">
        <v>6</v>
      </c>
      <c r="G470" s="53">
        <v>24</v>
      </c>
      <c r="H470" s="53">
        <v>34</v>
      </c>
      <c r="I470" s="53">
        <v>4</v>
      </c>
      <c r="J470" s="53">
        <v>28</v>
      </c>
      <c r="K470" s="53">
        <v>33</v>
      </c>
      <c r="L470" s="53">
        <v>34</v>
      </c>
      <c r="M470" s="53">
        <v>28</v>
      </c>
      <c r="N470" s="53">
        <v>29</v>
      </c>
      <c r="O470" s="53">
        <v>6</v>
      </c>
      <c r="P470" s="53">
        <v>34</v>
      </c>
      <c r="Q470" s="53">
        <v>16</v>
      </c>
      <c r="R470" s="53">
        <v>26</v>
      </c>
      <c r="S470" s="53">
        <v>27</v>
      </c>
    </row>
    <row r="471" spans="1:19">
      <c r="A471" s="58">
        <v>3921</v>
      </c>
      <c r="B471" s="52">
        <v>0</v>
      </c>
      <c r="C471" s="52" t="s">
        <v>3126</v>
      </c>
      <c r="D471" s="52" t="s">
        <v>3107</v>
      </c>
      <c r="E471" s="52">
        <v>26</v>
      </c>
      <c r="F471" s="52">
        <v>19</v>
      </c>
      <c r="G471" s="52">
        <v>25</v>
      </c>
      <c r="H471" s="52">
        <v>36</v>
      </c>
      <c r="I471" s="52">
        <v>26</v>
      </c>
      <c r="J471" s="52">
        <v>31</v>
      </c>
      <c r="K471" s="52">
        <v>38</v>
      </c>
      <c r="L471" s="52">
        <v>36</v>
      </c>
      <c r="M471" s="52">
        <v>28</v>
      </c>
      <c r="N471" s="52">
        <v>27</v>
      </c>
      <c r="O471" s="52">
        <v>6</v>
      </c>
      <c r="P471" s="52">
        <v>35</v>
      </c>
      <c r="Q471" s="55">
        <v>20</v>
      </c>
      <c r="R471" s="52">
        <v>33</v>
      </c>
      <c r="S471" s="52">
        <v>31</v>
      </c>
    </row>
    <row r="472" spans="1:19">
      <c r="A472" s="51">
        <v>3922</v>
      </c>
      <c r="B472" s="52">
        <v>0</v>
      </c>
      <c r="C472" s="53" t="s">
        <v>3130</v>
      </c>
      <c r="D472" s="53">
        <v>50</v>
      </c>
      <c r="E472" s="53">
        <v>50</v>
      </c>
      <c r="F472" s="53">
        <v>50</v>
      </c>
      <c r="G472" s="53">
        <v>34</v>
      </c>
      <c r="H472" s="53">
        <v>50</v>
      </c>
      <c r="I472" s="53">
        <v>50</v>
      </c>
      <c r="J472" s="53">
        <v>50</v>
      </c>
      <c r="K472" s="53">
        <v>50</v>
      </c>
      <c r="L472" s="53">
        <v>44</v>
      </c>
      <c r="M472" s="53">
        <v>50</v>
      </c>
      <c r="N472" s="53">
        <v>50</v>
      </c>
      <c r="O472" s="53">
        <v>50</v>
      </c>
      <c r="P472" s="53">
        <v>50</v>
      </c>
      <c r="Q472" s="66" t="s">
        <v>3107</v>
      </c>
      <c r="R472" s="53">
        <v>18</v>
      </c>
      <c r="S472" s="53">
        <v>50</v>
      </c>
    </row>
    <row r="473" spans="1:19">
      <c r="A473" s="51">
        <v>3923</v>
      </c>
      <c r="B473" s="52">
        <v>0</v>
      </c>
      <c r="C473" s="53" t="s">
        <v>3130</v>
      </c>
      <c r="D473" s="53" t="s">
        <v>3107</v>
      </c>
      <c r="E473" s="53">
        <v>38</v>
      </c>
      <c r="F473" s="53" t="s">
        <v>3107</v>
      </c>
      <c r="G473" s="53">
        <v>32</v>
      </c>
      <c r="H473" s="53">
        <v>40</v>
      </c>
      <c r="I473" s="53">
        <v>34</v>
      </c>
      <c r="J473" s="53" t="s">
        <v>3107</v>
      </c>
      <c r="K473" s="53" t="s">
        <v>3107</v>
      </c>
      <c r="L473" s="53">
        <v>38</v>
      </c>
      <c r="M473" s="53" t="s">
        <v>3107</v>
      </c>
      <c r="N473" s="53">
        <v>38</v>
      </c>
      <c r="O473" s="53" t="s">
        <v>3107</v>
      </c>
      <c r="P473" s="53">
        <v>42</v>
      </c>
      <c r="Q473" s="53" t="s">
        <v>3107</v>
      </c>
      <c r="R473" s="53">
        <v>25</v>
      </c>
      <c r="S473" s="53">
        <v>40</v>
      </c>
    </row>
    <row r="474" spans="1:19">
      <c r="A474" s="54">
        <v>3924</v>
      </c>
      <c r="B474" s="52">
        <v>0</v>
      </c>
      <c r="C474" s="55" t="s">
        <v>3130</v>
      </c>
      <c r="D474" s="55" t="s">
        <v>3107</v>
      </c>
      <c r="E474" s="55">
        <v>50</v>
      </c>
      <c r="F474" s="55" t="s">
        <v>3107</v>
      </c>
      <c r="G474" s="55">
        <v>30</v>
      </c>
      <c r="H474" s="55">
        <v>40</v>
      </c>
      <c r="I474" s="55">
        <v>30</v>
      </c>
      <c r="J474" s="55" t="s">
        <v>3107</v>
      </c>
      <c r="K474" s="55" t="s">
        <v>3107</v>
      </c>
      <c r="L474" s="55">
        <v>30</v>
      </c>
      <c r="M474" s="55" t="s">
        <v>3107</v>
      </c>
      <c r="N474" s="55">
        <v>34</v>
      </c>
      <c r="O474" s="55" t="s">
        <v>3107</v>
      </c>
      <c r="P474" s="55">
        <v>50</v>
      </c>
      <c r="Q474" s="53" t="s">
        <v>3107</v>
      </c>
      <c r="R474" s="55">
        <v>21</v>
      </c>
      <c r="S474" s="55">
        <v>50</v>
      </c>
    </row>
    <row r="475" spans="1:19">
      <c r="A475" s="56">
        <v>3925</v>
      </c>
      <c r="B475" s="52">
        <v>0</v>
      </c>
      <c r="C475" s="57" t="s">
        <v>3166</v>
      </c>
      <c r="D475" s="57" t="s">
        <v>3107</v>
      </c>
      <c r="E475" s="57">
        <v>23</v>
      </c>
      <c r="F475" s="57">
        <v>6</v>
      </c>
      <c r="G475" s="57">
        <v>24</v>
      </c>
      <c r="H475" s="57">
        <v>6</v>
      </c>
      <c r="I475" s="57">
        <v>21</v>
      </c>
      <c r="J475" s="57">
        <v>15</v>
      </c>
      <c r="K475" s="57">
        <v>35</v>
      </c>
      <c r="L475" s="57">
        <v>27</v>
      </c>
      <c r="M475" s="57">
        <v>28</v>
      </c>
      <c r="N475" s="57">
        <v>30</v>
      </c>
      <c r="O475" s="57">
        <v>6</v>
      </c>
      <c r="P475" s="57">
        <v>34</v>
      </c>
      <c r="Q475" s="53">
        <v>22</v>
      </c>
      <c r="R475" s="57">
        <v>6</v>
      </c>
      <c r="S475" s="57">
        <v>31</v>
      </c>
    </row>
    <row r="476" spans="1:19">
      <c r="A476" s="58">
        <v>3926</v>
      </c>
      <c r="B476" s="52">
        <v>0</v>
      </c>
      <c r="C476" s="52" t="s">
        <v>3121</v>
      </c>
      <c r="D476" s="52" t="s">
        <v>3107</v>
      </c>
      <c r="E476" s="52">
        <v>23</v>
      </c>
      <c r="F476" s="52">
        <v>6</v>
      </c>
      <c r="G476" s="52">
        <v>29</v>
      </c>
      <c r="H476" s="52">
        <v>35</v>
      </c>
      <c r="I476" s="52">
        <v>22</v>
      </c>
      <c r="J476" s="52">
        <v>31</v>
      </c>
      <c r="K476" s="52">
        <v>32</v>
      </c>
      <c r="L476" s="52">
        <v>34</v>
      </c>
      <c r="M476" s="52">
        <v>20</v>
      </c>
      <c r="N476" s="52">
        <v>28</v>
      </c>
      <c r="O476" s="52">
        <v>14</v>
      </c>
      <c r="P476" s="52">
        <v>34</v>
      </c>
      <c r="Q476" s="52">
        <v>14</v>
      </c>
      <c r="R476" s="52">
        <v>30</v>
      </c>
      <c r="S476" s="52">
        <v>29</v>
      </c>
    </row>
    <row r="477" spans="1:19">
      <c r="A477" s="54">
        <v>3927</v>
      </c>
      <c r="B477" s="52">
        <v>0</v>
      </c>
      <c r="C477" s="55" t="s">
        <v>3112</v>
      </c>
      <c r="D477" s="55" t="s">
        <v>3107</v>
      </c>
      <c r="E477" s="55">
        <v>24</v>
      </c>
      <c r="F477" s="55">
        <v>6</v>
      </c>
      <c r="G477" s="55">
        <v>25</v>
      </c>
      <c r="H477" s="55">
        <v>9</v>
      </c>
      <c r="I477" s="55">
        <v>23</v>
      </c>
      <c r="J477" s="55">
        <v>16</v>
      </c>
      <c r="K477" s="55">
        <v>34</v>
      </c>
      <c r="L477" s="55">
        <v>26</v>
      </c>
      <c r="M477" s="55">
        <v>29</v>
      </c>
      <c r="N477" s="55">
        <v>32</v>
      </c>
      <c r="O477" s="55">
        <v>6</v>
      </c>
      <c r="P477" s="55">
        <v>50</v>
      </c>
      <c r="Q477" s="55">
        <v>21</v>
      </c>
      <c r="R477" s="55">
        <v>6</v>
      </c>
      <c r="S477" s="55">
        <v>29</v>
      </c>
    </row>
    <row r="478" spans="1:19">
      <c r="A478" s="48">
        <v>3928</v>
      </c>
      <c r="B478" s="52">
        <v>0</v>
      </c>
      <c r="C478" s="49" t="s">
        <v>3112</v>
      </c>
      <c r="D478" s="49" t="s">
        <v>3107</v>
      </c>
      <c r="E478" s="49">
        <v>25</v>
      </c>
      <c r="F478" s="49">
        <v>23</v>
      </c>
      <c r="G478" s="49">
        <v>33</v>
      </c>
      <c r="H478" s="49">
        <v>8</v>
      </c>
      <c r="I478" s="49">
        <v>24</v>
      </c>
      <c r="J478" s="49">
        <v>34</v>
      </c>
      <c r="K478" s="49">
        <v>38</v>
      </c>
      <c r="L478" s="49">
        <v>36</v>
      </c>
      <c r="M478" s="49">
        <v>36</v>
      </c>
      <c r="N478" s="49">
        <v>32</v>
      </c>
      <c r="O478" s="49">
        <v>27</v>
      </c>
      <c r="P478" s="49">
        <v>34</v>
      </c>
      <c r="Q478" s="49">
        <v>24</v>
      </c>
      <c r="R478" s="49">
        <v>33</v>
      </c>
      <c r="S478" s="49">
        <v>31</v>
      </c>
    </row>
    <row r="479" spans="1:19">
      <c r="A479" s="54">
        <v>3929</v>
      </c>
      <c r="B479" s="52">
        <v>0</v>
      </c>
      <c r="C479" s="55" t="s">
        <v>3112</v>
      </c>
      <c r="D479" s="55" t="s">
        <v>3107</v>
      </c>
      <c r="E479" s="55">
        <v>26</v>
      </c>
      <c r="F479" s="55">
        <v>6</v>
      </c>
      <c r="G479" s="55">
        <v>30</v>
      </c>
      <c r="H479" s="55">
        <v>16</v>
      </c>
      <c r="I479" s="55">
        <v>26</v>
      </c>
      <c r="J479" s="55">
        <v>34</v>
      </c>
      <c r="K479" s="55">
        <v>36</v>
      </c>
      <c r="L479" s="55">
        <v>36</v>
      </c>
      <c r="M479" s="55">
        <v>28</v>
      </c>
      <c r="N479" s="55">
        <v>31</v>
      </c>
      <c r="O479" s="55">
        <v>25</v>
      </c>
      <c r="P479" s="55">
        <v>34</v>
      </c>
      <c r="Q479" s="55">
        <v>23</v>
      </c>
      <c r="R479" s="55">
        <v>6</v>
      </c>
      <c r="S479" s="55">
        <v>29</v>
      </c>
    </row>
    <row r="480" spans="1:19">
      <c r="A480" s="48">
        <v>3930</v>
      </c>
      <c r="B480" s="52">
        <v>0</v>
      </c>
      <c r="C480" s="50" t="s">
        <v>3127</v>
      </c>
      <c r="D480" s="50" t="s">
        <v>3107</v>
      </c>
      <c r="E480" s="50" t="s">
        <v>3107</v>
      </c>
      <c r="F480" s="50" t="s">
        <v>3107</v>
      </c>
      <c r="G480" s="50" t="s">
        <v>3107</v>
      </c>
      <c r="H480" s="50" t="s">
        <v>3107</v>
      </c>
      <c r="I480" s="50" t="s">
        <v>3107</v>
      </c>
      <c r="J480" s="50" t="s">
        <v>3107</v>
      </c>
      <c r="K480" s="50" t="s">
        <v>3107</v>
      </c>
      <c r="L480" s="50" t="s">
        <v>3107</v>
      </c>
      <c r="M480" s="50" t="s">
        <v>3107</v>
      </c>
      <c r="N480" s="50" t="s">
        <v>3107</v>
      </c>
      <c r="O480" s="50" t="s">
        <v>3107</v>
      </c>
      <c r="P480" s="50" t="s">
        <v>3107</v>
      </c>
      <c r="Q480" s="50" t="s">
        <v>3107</v>
      </c>
      <c r="R480" s="50" t="s">
        <v>3107</v>
      </c>
      <c r="S480" s="50" t="s">
        <v>3107</v>
      </c>
    </row>
    <row r="481" spans="1:19">
      <c r="A481" s="51">
        <v>3931</v>
      </c>
      <c r="B481" s="52">
        <v>0</v>
      </c>
      <c r="C481" s="53" t="s">
        <v>3110</v>
      </c>
      <c r="D481" s="53" t="s">
        <v>3107</v>
      </c>
      <c r="E481" s="53">
        <v>22</v>
      </c>
      <c r="F481" s="53">
        <v>12</v>
      </c>
      <c r="G481" s="53">
        <v>29</v>
      </c>
      <c r="H481" s="53">
        <v>31</v>
      </c>
      <c r="I481" s="53">
        <v>22</v>
      </c>
      <c r="J481" s="53">
        <v>32</v>
      </c>
      <c r="K481" s="53">
        <v>31</v>
      </c>
      <c r="L481" s="53">
        <v>32</v>
      </c>
      <c r="M481" s="53">
        <v>24</v>
      </c>
      <c r="N481" s="53">
        <v>28</v>
      </c>
      <c r="O481" s="53">
        <v>26</v>
      </c>
      <c r="P481" s="53">
        <v>32</v>
      </c>
      <c r="Q481" s="53">
        <v>20</v>
      </c>
      <c r="R481" s="53">
        <v>29</v>
      </c>
      <c r="S481" s="53">
        <v>26</v>
      </c>
    </row>
    <row r="482" spans="1:19">
      <c r="A482" s="54">
        <v>3932</v>
      </c>
      <c r="B482" s="52">
        <v>0</v>
      </c>
      <c r="C482" s="55" t="s">
        <v>3123</v>
      </c>
      <c r="D482" s="55">
        <v>26</v>
      </c>
      <c r="E482" s="55">
        <v>21</v>
      </c>
      <c r="F482" s="55" t="s">
        <v>3107</v>
      </c>
      <c r="G482" s="55">
        <v>30</v>
      </c>
      <c r="H482" s="55">
        <v>34</v>
      </c>
      <c r="I482" s="55">
        <v>19</v>
      </c>
      <c r="J482" s="55" t="s">
        <v>3107</v>
      </c>
      <c r="K482" s="52" t="s">
        <v>3107</v>
      </c>
      <c r="L482" s="55">
        <v>30</v>
      </c>
      <c r="M482" s="55" t="s">
        <v>3107</v>
      </c>
      <c r="N482" s="55">
        <v>25</v>
      </c>
      <c r="O482" s="55" t="s">
        <v>3107</v>
      </c>
      <c r="P482" s="55">
        <v>29</v>
      </c>
      <c r="Q482" s="55" t="s">
        <v>3107</v>
      </c>
      <c r="R482" s="55" t="s">
        <v>3107</v>
      </c>
      <c r="S482" s="55">
        <v>31</v>
      </c>
    </row>
    <row r="483" spans="1:19">
      <c r="A483" s="56">
        <v>3933</v>
      </c>
      <c r="B483" s="52">
        <v>0</v>
      </c>
      <c r="C483" s="57" t="s">
        <v>3112</v>
      </c>
      <c r="D483" s="57" t="s">
        <v>3107</v>
      </c>
      <c r="E483" s="57">
        <v>29</v>
      </c>
      <c r="F483" s="57">
        <v>6</v>
      </c>
      <c r="G483" s="57">
        <v>30</v>
      </c>
      <c r="H483" s="57">
        <v>25</v>
      </c>
      <c r="I483" s="57">
        <v>29</v>
      </c>
      <c r="J483" s="57">
        <v>36</v>
      </c>
      <c r="K483" s="53">
        <v>42</v>
      </c>
      <c r="L483" s="57">
        <v>40</v>
      </c>
      <c r="M483" s="57">
        <v>36</v>
      </c>
      <c r="N483" s="57">
        <v>40</v>
      </c>
      <c r="O483" s="57">
        <v>18</v>
      </c>
      <c r="P483" s="57">
        <v>42</v>
      </c>
      <c r="Q483" s="57">
        <v>14</v>
      </c>
      <c r="R483" s="57">
        <v>6</v>
      </c>
      <c r="S483" s="57">
        <v>29</v>
      </c>
    </row>
    <row r="484" spans="1:19">
      <c r="A484" s="51">
        <v>3934</v>
      </c>
      <c r="B484" s="52">
        <v>0</v>
      </c>
      <c r="C484" s="61" t="s">
        <v>3127</v>
      </c>
      <c r="D484" s="61" t="s">
        <v>3107</v>
      </c>
      <c r="E484" s="61" t="s">
        <v>3107</v>
      </c>
      <c r="F484" s="61" t="s">
        <v>3107</v>
      </c>
      <c r="G484" s="61" t="s">
        <v>3107</v>
      </c>
      <c r="H484" s="61" t="s">
        <v>3107</v>
      </c>
      <c r="I484" s="61" t="s">
        <v>3107</v>
      </c>
      <c r="J484" s="61" t="s">
        <v>3107</v>
      </c>
      <c r="K484" s="61" t="s">
        <v>3107</v>
      </c>
      <c r="L484" s="61" t="s">
        <v>3107</v>
      </c>
      <c r="M484" s="61" t="s">
        <v>3107</v>
      </c>
      <c r="N484" s="61" t="s">
        <v>3107</v>
      </c>
      <c r="O484" s="61" t="s">
        <v>3107</v>
      </c>
      <c r="P484" s="61" t="s">
        <v>3107</v>
      </c>
      <c r="Q484" s="61" t="s">
        <v>3107</v>
      </c>
      <c r="R484" s="61" t="s">
        <v>3107</v>
      </c>
      <c r="S484" s="61" t="s">
        <v>3107</v>
      </c>
    </row>
    <row r="485" spans="1:19">
      <c r="A485" s="51">
        <v>3935</v>
      </c>
      <c r="B485" s="52">
        <v>0</v>
      </c>
      <c r="C485" s="53" t="s">
        <v>3165</v>
      </c>
      <c r="D485" s="53" t="s">
        <v>3107</v>
      </c>
      <c r="E485" s="53">
        <v>24</v>
      </c>
      <c r="F485" s="53">
        <v>14</v>
      </c>
      <c r="G485" s="53">
        <v>24</v>
      </c>
      <c r="H485" s="53">
        <v>21</v>
      </c>
      <c r="I485" s="53">
        <v>24</v>
      </c>
      <c r="J485" s="53">
        <v>11</v>
      </c>
      <c r="K485" s="53">
        <v>34</v>
      </c>
      <c r="L485" s="53">
        <v>19</v>
      </c>
      <c r="M485" s="53">
        <v>6</v>
      </c>
      <c r="N485" s="53">
        <v>29</v>
      </c>
      <c r="O485" s="53">
        <v>6</v>
      </c>
      <c r="P485" s="53">
        <v>34</v>
      </c>
      <c r="Q485" s="53">
        <v>6</v>
      </c>
      <c r="R485" s="53">
        <v>38</v>
      </c>
      <c r="S485" s="53">
        <v>36</v>
      </c>
    </row>
    <row r="486" spans="1:19">
      <c r="A486" s="58">
        <v>3936</v>
      </c>
      <c r="B486" s="52">
        <v>0</v>
      </c>
      <c r="C486" s="62" t="s">
        <v>3127</v>
      </c>
      <c r="D486" s="62" t="s">
        <v>3107</v>
      </c>
      <c r="E486" s="62" t="s">
        <v>3107</v>
      </c>
      <c r="F486" s="62" t="s">
        <v>3107</v>
      </c>
      <c r="G486" s="62" t="s">
        <v>3107</v>
      </c>
      <c r="H486" s="62" t="s">
        <v>3107</v>
      </c>
      <c r="I486" s="62" t="s">
        <v>3107</v>
      </c>
      <c r="J486" s="62" t="s">
        <v>3107</v>
      </c>
      <c r="K486" s="62" t="s">
        <v>3107</v>
      </c>
      <c r="L486" s="62" t="s">
        <v>3107</v>
      </c>
      <c r="M486" s="62" t="s">
        <v>3107</v>
      </c>
      <c r="N486" s="62" t="s">
        <v>3107</v>
      </c>
      <c r="O486" s="62" t="s">
        <v>3107</v>
      </c>
      <c r="P486" s="62" t="s">
        <v>3107</v>
      </c>
      <c r="Q486" s="62" t="s">
        <v>3107</v>
      </c>
      <c r="R486" s="62" t="s">
        <v>3107</v>
      </c>
      <c r="S486" s="62" t="s">
        <v>3107</v>
      </c>
    </row>
    <row r="487" spans="1:19">
      <c r="A487" s="54">
        <v>3937</v>
      </c>
      <c r="B487" s="52">
        <v>0</v>
      </c>
      <c r="C487" s="55" t="s">
        <v>3161</v>
      </c>
      <c r="D487" s="55" t="s">
        <v>3107</v>
      </c>
      <c r="E487" s="55">
        <v>25</v>
      </c>
      <c r="F487" s="55">
        <v>10</v>
      </c>
      <c r="G487" s="55">
        <v>32</v>
      </c>
      <c r="H487" s="55">
        <v>35</v>
      </c>
      <c r="I487" s="55">
        <v>23</v>
      </c>
      <c r="J487" s="55">
        <v>36</v>
      </c>
      <c r="K487" s="55">
        <v>35</v>
      </c>
      <c r="L487" s="55">
        <v>38</v>
      </c>
      <c r="M487" s="55">
        <v>24</v>
      </c>
      <c r="N487" s="55">
        <v>30</v>
      </c>
      <c r="O487" s="55">
        <v>22</v>
      </c>
      <c r="P487" s="55">
        <v>34</v>
      </c>
      <c r="Q487" s="55">
        <v>23</v>
      </c>
      <c r="R487" s="55">
        <v>32</v>
      </c>
      <c r="S487" s="55">
        <v>31</v>
      </c>
    </row>
    <row r="488" spans="1:19">
      <c r="A488" s="48">
        <v>3938</v>
      </c>
      <c r="B488" s="52">
        <v>0</v>
      </c>
      <c r="C488" s="50" t="s">
        <v>3127</v>
      </c>
      <c r="D488" s="50" t="s">
        <v>3107</v>
      </c>
      <c r="E488" s="50" t="s">
        <v>3107</v>
      </c>
      <c r="F488" s="50" t="s">
        <v>3107</v>
      </c>
      <c r="G488" s="50" t="s">
        <v>3107</v>
      </c>
      <c r="H488" s="50" t="s">
        <v>3107</v>
      </c>
      <c r="I488" s="50" t="s">
        <v>3107</v>
      </c>
      <c r="J488" s="50" t="s">
        <v>3107</v>
      </c>
      <c r="K488" s="50" t="s">
        <v>3107</v>
      </c>
      <c r="L488" s="50" t="s">
        <v>3107</v>
      </c>
      <c r="M488" s="50" t="s">
        <v>3107</v>
      </c>
      <c r="N488" s="50" t="s">
        <v>3107</v>
      </c>
      <c r="O488" s="50" t="s">
        <v>3107</v>
      </c>
      <c r="P488" s="50" t="s">
        <v>3107</v>
      </c>
      <c r="Q488" s="50" t="s">
        <v>3107</v>
      </c>
      <c r="R488" s="50" t="s">
        <v>3107</v>
      </c>
      <c r="S488" s="50" t="s">
        <v>3107</v>
      </c>
    </row>
    <row r="489" spans="1:19">
      <c r="A489" s="51">
        <v>3939</v>
      </c>
      <c r="B489" s="52">
        <v>0</v>
      </c>
      <c r="C489" s="53" t="s">
        <v>3112</v>
      </c>
      <c r="D489" s="53" t="s">
        <v>3107</v>
      </c>
      <c r="E489" s="53">
        <v>22</v>
      </c>
      <c r="F489" s="53">
        <v>6</v>
      </c>
      <c r="G489" s="53">
        <v>30</v>
      </c>
      <c r="H489" s="53">
        <v>6</v>
      </c>
      <c r="I489" s="53">
        <v>21</v>
      </c>
      <c r="J489" s="53">
        <v>33</v>
      </c>
      <c r="K489" s="53">
        <v>39</v>
      </c>
      <c r="L489" s="53">
        <v>36</v>
      </c>
      <c r="M489" s="53">
        <v>30</v>
      </c>
      <c r="N489" s="53">
        <v>30</v>
      </c>
      <c r="O489" s="53">
        <v>28</v>
      </c>
      <c r="P489" s="53">
        <v>34</v>
      </c>
      <c r="Q489" s="53">
        <v>18</v>
      </c>
      <c r="R489" s="53">
        <v>26</v>
      </c>
      <c r="S489" s="53">
        <v>29</v>
      </c>
    </row>
    <row r="490" spans="1:19">
      <c r="A490" s="54">
        <v>3940</v>
      </c>
      <c r="B490" s="52">
        <v>0</v>
      </c>
      <c r="C490" s="55" t="s">
        <v>3112</v>
      </c>
      <c r="D490" s="55" t="s">
        <v>3107</v>
      </c>
      <c r="E490" s="55">
        <v>26</v>
      </c>
      <c r="F490" s="55">
        <v>6</v>
      </c>
      <c r="G490" s="55">
        <v>36</v>
      </c>
      <c r="H490" s="55">
        <v>6</v>
      </c>
      <c r="I490" s="55">
        <v>8</v>
      </c>
      <c r="J490" s="55">
        <v>39</v>
      </c>
      <c r="K490" s="55">
        <v>39</v>
      </c>
      <c r="L490" s="55">
        <v>39</v>
      </c>
      <c r="M490" s="55">
        <v>31</v>
      </c>
      <c r="N490" s="55">
        <v>32</v>
      </c>
      <c r="O490" s="55">
        <v>26</v>
      </c>
      <c r="P490" s="55">
        <v>36</v>
      </c>
      <c r="Q490" s="55">
        <v>21</v>
      </c>
      <c r="R490" s="55">
        <v>6</v>
      </c>
      <c r="S490" s="55">
        <v>34</v>
      </c>
    </row>
    <row r="491" spans="1:19">
      <c r="A491" s="56">
        <v>3941</v>
      </c>
      <c r="B491" s="52">
        <v>0</v>
      </c>
      <c r="C491" s="57" t="s">
        <v>3112</v>
      </c>
      <c r="D491" s="57" t="s">
        <v>3107</v>
      </c>
      <c r="E491" s="57">
        <v>24</v>
      </c>
      <c r="F491" s="57">
        <v>6</v>
      </c>
      <c r="G491" s="57">
        <v>33</v>
      </c>
      <c r="H491" s="57">
        <v>13</v>
      </c>
      <c r="I491" s="57">
        <v>25</v>
      </c>
      <c r="J491" s="57">
        <v>32</v>
      </c>
      <c r="K491" s="57">
        <v>35</v>
      </c>
      <c r="L491" s="57">
        <v>34</v>
      </c>
      <c r="M491" s="57">
        <v>32</v>
      </c>
      <c r="N491" s="57">
        <v>32</v>
      </c>
      <c r="O491" s="57">
        <v>26</v>
      </c>
      <c r="P491" s="57">
        <v>35</v>
      </c>
      <c r="Q491" s="57">
        <v>20</v>
      </c>
      <c r="R491" s="57">
        <v>6</v>
      </c>
      <c r="S491" s="57">
        <v>30</v>
      </c>
    </row>
    <row r="492" spans="1:19">
      <c r="A492" s="58">
        <v>3942</v>
      </c>
      <c r="B492" s="52">
        <v>0</v>
      </c>
      <c r="C492" s="52" t="s">
        <v>3112</v>
      </c>
      <c r="D492" s="52" t="s">
        <v>3107</v>
      </c>
      <c r="E492" s="52">
        <v>28</v>
      </c>
      <c r="F492" s="52">
        <v>6</v>
      </c>
      <c r="G492" s="52">
        <v>30</v>
      </c>
      <c r="H492" s="52">
        <v>16</v>
      </c>
      <c r="I492" s="52">
        <v>23</v>
      </c>
      <c r="J492" s="52">
        <v>30</v>
      </c>
      <c r="K492" s="52">
        <v>34</v>
      </c>
      <c r="L492" s="52">
        <v>34</v>
      </c>
      <c r="M492" s="52">
        <v>30</v>
      </c>
      <c r="N492" s="52">
        <v>30</v>
      </c>
      <c r="O492" s="52">
        <v>30</v>
      </c>
      <c r="P492" s="52">
        <v>33</v>
      </c>
      <c r="Q492" s="52">
        <v>22</v>
      </c>
      <c r="R492" s="52">
        <v>6</v>
      </c>
      <c r="S492" s="52">
        <v>30</v>
      </c>
    </row>
    <row r="493" spans="1:19">
      <c r="A493" s="51">
        <v>3943</v>
      </c>
      <c r="B493" s="52">
        <v>0</v>
      </c>
      <c r="C493" s="61" t="s">
        <v>3127</v>
      </c>
      <c r="D493" s="61" t="s">
        <v>3107</v>
      </c>
      <c r="E493" s="61" t="s">
        <v>3107</v>
      </c>
      <c r="F493" s="61" t="s">
        <v>3107</v>
      </c>
      <c r="G493" s="61" t="s">
        <v>3107</v>
      </c>
      <c r="H493" s="61" t="s">
        <v>3107</v>
      </c>
      <c r="I493" s="61" t="s">
        <v>3107</v>
      </c>
      <c r="J493" s="61" t="s">
        <v>3107</v>
      </c>
      <c r="K493" s="61" t="s">
        <v>3107</v>
      </c>
      <c r="L493" s="61" t="s">
        <v>3107</v>
      </c>
      <c r="M493" s="61" t="s">
        <v>3107</v>
      </c>
      <c r="N493" s="61" t="s">
        <v>3107</v>
      </c>
      <c r="O493" s="61" t="s">
        <v>3107</v>
      </c>
      <c r="P493" s="61" t="s">
        <v>3107</v>
      </c>
      <c r="Q493" s="61" t="s">
        <v>3107</v>
      </c>
      <c r="R493" s="61" t="s">
        <v>3107</v>
      </c>
      <c r="S493" s="61" t="s">
        <v>3107</v>
      </c>
    </row>
    <row r="494" spans="1:19">
      <c r="A494" s="54">
        <v>3944</v>
      </c>
      <c r="B494" s="52">
        <v>0</v>
      </c>
      <c r="C494" s="59" t="s">
        <v>3116</v>
      </c>
      <c r="D494" s="59" t="s">
        <v>3124</v>
      </c>
      <c r="E494" s="59" t="s">
        <v>3124</v>
      </c>
      <c r="F494" s="59" t="s">
        <v>3124</v>
      </c>
      <c r="G494" s="59" t="s">
        <v>3124</v>
      </c>
      <c r="H494" s="59" t="s">
        <v>3124</v>
      </c>
      <c r="I494" s="59" t="s">
        <v>3124</v>
      </c>
      <c r="J494" s="59" t="s">
        <v>3124</v>
      </c>
      <c r="K494" s="59" t="s">
        <v>3124</v>
      </c>
      <c r="L494" s="59" t="s">
        <v>3124</v>
      </c>
      <c r="M494" s="59" t="s">
        <v>3124</v>
      </c>
      <c r="N494" s="59" t="s">
        <v>3124</v>
      </c>
      <c r="O494" s="59" t="s">
        <v>3124</v>
      </c>
      <c r="P494" s="59" t="s">
        <v>3124</v>
      </c>
      <c r="Q494" s="59" t="s">
        <v>3124</v>
      </c>
      <c r="R494" s="59" t="s">
        <v>3124</v>
      </c>
      <c r="S494" s="59" t="s">
        <v>3124</v>
      </c>
    </row>
    <row r="495" spans="1:19">
      <c r="A495" s="56">
        <v>3945</v>
      </c>
      <c r="B495" s="52">
        <v>0</v>
      </c>
      <c r="C495" s="57" t="s">
        <v>3112</v>
      </c>
      <c r="D495" s="57" t="s">
        <v>3107</v>
      </c>
      <c r="E495" s="57">
        <v>26</v>
      </c>
      <c r="F495" s="57">
        <v>6</v>
      </c>
      <c r="G495" s="57">
        <v>32</v>
      </c>
      <c r="H495" s="57">
        <v>14</v>
      </c>
      <c r="I495" s="57">
        <v>27</v>
      </c>
      <c r="J495" s="57">
        <v>34</v>
      </c>
      <c r="K495" s="57">
        <v>37</v>
      </c>
      <c r="L495" s="57">
        <v>34</v>
      </c>
      <c r="M495" s="57">
        <v>32</v>
      </c>
      <c r="N495" s="57">
        <v>32</v>
      </c>
      <c r="O495" s="57">
        <v>28</v>
      </c>
      <c r="P495" s="57">
        <v>38</v>
      </c>
      <c r="Q495" s="57">
        <v>23</v>
      </c>
      <c r="R495" s="57">
        <v>6</v>
      </c>
      <c r="S495" s="57">
        <v>32</v>
      </c>
    </row>
    <row r="496" spans="1:19">
      <c r="A496" s="58">
        <v>3946</v>
      </c>
      <c r="B496" s="52">
        <v>0</v>
      </c>
      <c r="C496" s="52" t="s">
        <v>3112</v>
      </c>
      <c r="D496" s="52" t="s">
        <v>3107</v>
      </c>
      <c r="E496" s="52">
        <v>25</v>
      </c>
      <c r="F496" s="52">
        <v>6</v>
      </c>
      <c r="G496" s="52">
        <v>31</v>
      </c>
      <c r="H496" s="52">
        <v>14</v>
      </c>
      <c r="I496" s="52">
        <v>25</v>
      </c>
      <c r="J496" s="52">
        <v>30</v>
      </c>
      <c r="K496" s="52">
        <v>36</v>
      </c>
      <c r="L496" s="52">
        <v>34</v>
      </c>
      <c r="M496" s="52">
        <v>30</v>
      </c>
      <c r="N496" s="52">
        <v>30</v>
      </c>
      <c r="O496" s="52">
        <v>26</v>
      </c>
      <c r="P496" s="52">
        <v>34</v>
      </c>
      <c r="Q496" s="52">
        <v>27</v>
      </c>
      <c r="R496" s="52">
        <v>6</v>
      </c>
      <c r="S496" s="52">
        <v>30</v>
      </c>
    </row>
    <row r="497" spans="1:19">
      <c r="A497" s="54">
        <v>3947</v>
      </c>
      <c r="B497" s="52">
        <v>0</v>
      </c>
      <c r="C497" s="55" t="s">
        <v>3109</v>
      </c>
      <c r="D497" s="55" t="s">
        <v>3109</v>
      </c>
      <c r="E497" s="55">
        <v>24</v>
      </c>
      <c r="F497" s="55">
        <v>14</v>
      </c>
      <c r="G497" s="55">
        <v>22</v>
      </c>
      <c r="H497" s="55">
        <v>34</v>
      </c>
      <c r="I497" s="55">
        <v>24</v>
      </c>
      <c r="J497" s="55">
        <v>30</v>
      </c>
      <c r="K497" s="55">
        <v>34</v>
      </c>
      <c r="L497" s="55">
        <v>33</v>
      </c>
      <c r="M497" s="55">
        <v>28</v>
      </c>
      <c r="N497" s="55">
        <v>25</v>
      </c>
      <c r="O497" s="55">
        <v>6</v>
      </c>
      <c r="P497" s="55">
        <v>33</v>
      </c>
      <c r="Q497" s="55">
        <v>6</v>
      </c>
      <c r="R497" s="55">
        <v>18</v>
      </c>
      <c r="S497" s="55">
        <v>26</v>
      </c>
    </row>
    <row r="498" spans="1:19">
      <c r="A498" s="48">
        <v>3948</v>
      </c>
      <c r="B498" s="52">
        <v>0</v>
      </c>
      <c r="C498" s="49" t="s">
        <v>3145</v>
      </c>
      <c r="D498" s="49" t="s">
        <v>3107</v>
      </c>
      <c r="E498" s="49" t="s">
        <v>3107</v>
      </c>
      <c r="F498" s="49" t="s">
        <v>3107</v>
      </c>
      <c r="G498" s="49">
        <v>18</v>
      </c>
      <c r="H498" s="49" t="s">
        <v>3107</v>
      </c>
      <c r="I498" s="49" t="s">
        <v>3107</v>
      </c>
      <c r="J498" s="49" t="s">
        <v>3107</v>
      </c>
      <c r="K498" s="49" t="s">
        <v>3107</v>
      </c>
      <c r="L498" s="49" t="s">
        <v>3107</v>
      </c>
      <c r="M498" s="49" t="s">
        <v>3107</v>
      </c>
      <c r="N498" s="49" t="s">
        <v>3107</v>
      </c>
      <c r="O498" s="49" t="s">
        <v>3107</v>
      </c>
      <c r="P498" s="49" t="s">
        <v>3107</v>
      </c>
      <c r="Q498" s="49" t="s">
        <v>3107</v>
      </c>
      <c r="R498" s="49" t="s">
        <v>3109</v>
      </c>
      <c r="S498" s="49" t="s">
        <v>3107</v>
      </c>
    </row>
    <row r="499" spans="1:19">
      <c r="A499" s="54">
        <v>3949</v>
      </c>
      <c r="B499" s="52">
        <v>0</v>
      </c>
      <c r="C499" s="55" t="s">
        <v>3112</v>
      </c>
      <c r="D499" s="55" t="s">
        <v>3107</v>
      </c>
      <c r="E499" s="55">
        <v>24</v>
      </c>
      <c r="F499" s="55">
        <v>22</v>
      </c>
      <c r="G499" s="55">
        <v>33</v>
      </c>
      <c r="H499" s="55">
        <v>16</v>
      </c>
      <c r="I499" s="55">
        <v>27</v>
      </c>
      <c r="J499" s="55">
        <v>34</v>
      </c>
      <c r="K499" s="55">
        <v>39</v>
      </c>
      <c r="L499" s="55">
        <v>40</v>
      </c>
      <c r="M499" s="55">
        <v>33</v>
      </c>
      <c r="N499" s="55">
        <v>36</v>
      </c>
      <c r="O499" s="55">
        <v>32</v>
      </c>
      <c r="P499" s="55">
        <v>37</v>
      </c>
      <c r="Q499" s="55">
        <v>24</v>
      </c>
      <c r="R499" s="55">
        <v>6</v>
      </c>
      <c r="S499" s="55">
        <v>34</v>
      </c>
    </row>
    <row r="500" spans="1:19">
      <c r="A500" s="56">
        <v>3950</v>
      </c>
      <c r="B500" s="52">
        <v>0</v>
      </c>
      <c r="C500" s="57" t="s">
        <v>3167</v>
      </c>
      <c r="D500" s="57" t="s">
        <v>3107</v>
      </c>
      <c r="E500" s="57">
        <v>22</v>
      </c>
      <c r="F500" s="57">
        <v>6</v>
      </c>
      <c r="G500" s="57">
        <v>29</v>
      </c>
      <c r="H500" s="57">
        <v>16</v>
      </c>
      <c r="I500" s="57">
        <v>6</v>
      </c>
      <c r="J500" s="57">
        <v>29</v>
      </c>
      <c r="K500" s="57">
        <v>33</v>
      </c>
      <c r="L500" s="57">
        <v>34</v>
      </c>
      <c r="M500" s="57">
        <v>28</v>
      </c>
      <c r="N500" s="57">
        <v>27</v>
      </c>
      <c r="O500" s="57">
        <v>15</v>
      </c>
      <c r="P500" s="57">
        <v>32</v>
      </c>
      <c r="Q500" s="57">
        <v>15</v>
      </c>
      <c r="R500" s="57">
        <v>25</v>
      </c>
      <c r="S500" s="57">
        <v>25</v>
      </c>
    </row>
    <row r="501" spans="1:19">
      <c r="A501" s="58">
        <v>3951</v>
      </c>
      <c r="B501" s="52">
        <v>0</v>
      </c>
      <c r="C501" s="52" t="s">
        <v>3167</v>
      </c>
      <c r="D501" s="52" t="s">
        <v>3107</v>
      </c>
      <c r="E501" s="52">
        <v>22</v>
      </c>
      <c r="F501" s="52">
        <v>6</v>
      </c>
      <c r="G501" s="52">
        <v>28</v>
      </c>
      <c r="H501" s="52">
        <v>18</v>
      </c>
      <c r="I501" s="52">
        <v>6</v>
      </c>
      <c r="J501" s="52">
        <v>31</v>
      </c>
      <c r="K501" s="52">
        <v>36</v>
      </c>
      <c r="L501" s="52">
        <v>35</v>
      </c>
      <c r="M501" s="52">
        <v>29</v>
      </c>
      <c r="N501" s="52">
        <v>27</v>
      </c>
      <c r="O501" s="52">
        <v>20</v>
      </c>
      <c r="P501" s="52">
        <v>27</v>
      </c>
      <c r="Q501" s="52">
        <v>12</v>
      </c>
      <c r="R501" s="52">
        <v>27</v>
      </c>
      <c r="S501" s="52">
        <v>25</v>
      </c>
    </row>
    <row r="502" spans="1:19">
      <c r="A502" s="54">
        <v>3952</v>
      </c>
      <c r="B502" s="52">
        <v>0</v>
      </c>
      <c r="C502" s="55" t="s">
        <v>3112</v>
      </c>
      <c r="D502" s="55" t="s">
        <v>3107</v>
      </c>
      <c r="E502" s="55">
        <v>26</v>
      </c>
      <c r="F502" s="55">
        <v>6</v>
      </c>
      <c r="G502" s="55">
        <v>32</v>
      </c>
      <c r="H502" s="55">
        <v>10</v>
      </c>
      <c r="I502" s="55">
        <v>25</v>
      </c>
      <c r="J502" s="55">
        <v>34</v>
      </c>
      <c r="K502" s="55">
        <v>38</v>
      </c>
      <c r="L502" s="55">
        <v>36</v>
      </c>
      <c r="M502" s="55">
        <v>31</v>
      </c>
      <c r="N502" s="55">
        <v>34</v>
      </c>
      <c r="O502" s="55">
        <v>26</v>
      </c>
      <c r="P502" s="55">
        <v>34</v>
      </c>
      <c r="Q502" s="55">
        <v>20</v>
      </c>
      <c r="R502" s="55">
        <v>30</v>
      </c>
      <c r="S502" s="55">
        <v>33</v>
      </c>
    </row>
    <row r="503" spans="1:19">
      <c r="A503" s="48">
        <v>3953</v>
      </c>
      <c r="B503" s="52">
        <v>0</v>
      </c>
      <c r="C503" s="49" t="s">
        <v>3112</v>
      </c>
      <c r="D503" s="49" t="s">
        <v>3107</v>
      </c>
      <c r="E503" s="49">
        <v>24</v>
      </c>
      <c r="F503" s="49">
        <v>17</v>
      </c>
      <c r="G503" s="49">
        <v>30</v>
      </c>
      <c r="H503" s="49">
        <v>6</v>
      </c>
      <c r="I503" s="49">
        <v>25</v>
      </c>
      <c r="J503" s="49">
        <v>31</v>
      </c>
      <c r="K503" s="49">
        <v>36</v>
      </c>
      <c r="L503" s="49">
        <v>34</v>
      </c>
      <c r="M503" s="49">
        <v>29</v>
      </c>
      <c r="N503" s="49">
        <v>30</v>
      </c>
      <c r="O503" s="49">
        <v>26</v>
      </c>
      <c r="P503" s="49">
        <v>32</v>
      </c>
      <c r="Q503" s="49">
        <v>21</v>
      </c>
      <c r="R503" s="49">
        <v>24</v>
      </c>
      <c r="S503" s="49">
        <v>28</v>
      </c>
    </row>
    <row r="504" spans="1:19">
      <c r="A504" s="51">
        <v>3970</v>
      </c>
      <c r="B504" s="52">
        <v>0</v>
      </c>
      <c r="C504" s="53" t="s">
        <v>3109</v>
      </c>
      <c r="D504" s="53" t="s">
        <v>3109</v>
      </c>
      <c r="E504" s="53" t="s">
        <v>3109</v>
      </c>
      <c r="F504" s="53" t="s">
        <v>3109</v>
      </c>
      <c r="G504" s="53" t="s">
        <v>3109</v>
      </c>
      <c r="H504" s="53" t="s">
        <v>3109</v>
      </c>
      <c r="I504" s="53" t="s">
        <v>3109</v>
      </c>
      <c r="J504" s="53" t="s">
        <v>3109</v>
      </c>
      <c r="K504" s="53" t="s">
        <v>3109</v>
      </c>
      <c r="L504" s="53" t="s">
        <v>3109</v>
      </c>
      <c r="M504" s="53" t="s">
        <v>3109</v>
      </c>
      <c r="N504" s="53" t="s">
        <v>3109</v>
      </c>
      <c r="O504" s="53" t="s">
        <v>3109</v>
      </c>
      <c r="P504" s="53" t="s">
        <v>3109</v>
      </c>
      <c r="Q504" s="53" t="s">
        <v>3109</v>
      </c>
      <c r="R504" s="53" t="s">
        <v>3109</v>
      </c>
      <c r="S504" s="53" t="s">
        <v>3109</v>
      </c>
    </row>
    <row r="505" spans="1:19">
      <c r="A505" s="58">
        <v>3971</v>
      </c>
      <c r="B505" s="52">
        <v>0</v>
      </c>
      <c r="C505" s="52" t="s">
        <v>3113</v>
      </c>
      <c r="D505" s="52" t="s">
        <v>3107</v>
      </c>
      <c r="E505" s="52">
        <v>21</v>
      </c>
      <c r="F505" s="52">
        <v>6</v>
      </c>
      <c r="G505" s="52">
        <v>31</v>
      </c>
      <c r="H505" s="52">
        <v>34</v>
      </c>
      <c r="I505" s="52">
        <v>23</v>
      </c>
      <c r="J505" s="52">
        <v>31</v>
      </c>
      <c r="K505" s="52">
        <v>36</v>
      </c>
      <c r="L505" s="52">
        <v>34</v>
      </c>
      <c r="M505" s="52">
        <v>20</v>
      </c>
      <c r="N505" s="52">
        <v>31</v>
      </c>
      <c r="O505" s="52">
        <v>26</v>
      </c>
      <c r="P505" s="52">
        <v>33</v>
      </c>
      <c r="Q505" s="52">
        <v>19</v>
      </c>
      <c r="R505" s="52">
        <v>27</v>
      </c>
      <c r="S505" s="52">
        <v>29</v>
      </c>
    </row>
    <row r="506" spans="1:19">
      <c r="A506" s="54">
        <v>3972</v>
      </c>
      <c r="B506" s="52">
        <v>0</v>
      </c>
      <c r="C506" s="55" t="s">
        <v>3112</v>
      </c>
      <c r="D506" s="55" t="s">
        <v>3107</v>
      </c>
      <c r="E506" s="55">
        <v>23</v>
      </c>
      <c r="F506" s="55">
        <v>20</v>
      </c>
      <c r="G506" s="55">
        <v>31</v>
      </c>
      <c r="H506" s="55">
        <v>6</v>
      </c>
      <c r="I506" s="55">
        <v>23</v>
      </c>
      <c r="J506" s="55">
        <v>34</v>
      </c>
      <c r="K506" s="55">
        <v>39</v>
      </c>
      <c r="L506" s="55">
        <v>35</v>
      </c>
      <c r="M506" s="55">
        <v>31</v>
      </c>
      <c r="N506" s="55">
        <v>31</v>
      </c>
      <c r="O506" s="55">
        <v>29</v>
      </c>
      <c r="P506" s="55">
        <v>35</v>
      </c>
      <c r="Q506" s="55">
        <v>25</v>
      </c>
      <c r="R506" s="55">
        <v>31</v>
      </c>
      <c r="S506" s="55">
        <v>31</v>
      </c>
    </row>
    <row r="507" spans="1:19">
      <c r="A507" s="56">
        <v>3973</v>
      </c>
      <c r="B507" s="52">
        <v>0</v>
      </c>
      <c r="C507" s="57" t="s">
        <v>3112</v>
      </c>
      <c r="D507" s="57" t="s">
        <v>3107</v>
      </c>
      <c r="E507" s="57">
        <v>20</v>
      </c>
      <c r="F507" s="57">
        <v>6</v>
      </c>
      <c r="G507" s="57">
        <v>35</v>
      </c>
      <c r="H507" s="57">
        <v>6</v>
      </c>
      <c r="I507" s="57">
        <v>24</v>
      </c>
      <c r="J507" s="57">
        <v>36</v>
      </c>
      <c r="K507" s="57">
        <v>36</v>
      </c>
      <c r="L507" s="57">
        <v>33</v>
      </c>
      <c r="M507" s="57">
        <v>29</v>
      </c>
      <c r="N507" s="57">
        <v>34</v>
      </c>
      <c r="O507" s="57">
        <v>26</v>
      </c>
      <c r="P507" s="57">
        <v>36</v>
      </c>
      <c r="Q507" s="57">
        <v>11</v>
      </c>
      <c r="R507" s="57">
        <v>6</v>
      </c>
      <c r="S507" s="57">
        <v>25</v>
      </c>
    </row>
    <row r="508" spans="1:19">
      <c r="A508" s="58">
        <v>3974</v>
      </c>
      <c r="B508" s="52">
        <v>0</v>
      </c>
      <c r="C508" s="52" t="s">
        <v>3112</v>
      </c>
      <c r="D508" s="52" t="s">
        <v>3107</v>
      </c>
      <c r="E508" s="52">
        <v>19</v>
      </c>
      <c r="F508" s="52">
        <v>6</v>
      </c>
      <c r="G508" s="52">
        <v>32</v>
      </c>
      <c r="H508" s="52">
        <v>6</v>
      </c>
      <c r="I508" s="52">
        <v>24</v>
      </c>
      <c r="J508" s="52">
        <v>34</v>
      </c>
      <c r="K508" s="52">
        <v>34</v>
      </c>
      <c r="L508" s="52">
        <v>29</v>
      </c>
      <c r="M508" s="52">
        <v>29</v>
      </c>
      <c r="N508" s="52">
        <v>30</v>
      </c>
      <c r="O508" s="52">
        <v>26</v>
      </c>
      <c r="P508" s="52">
        <v>34</v>
      </c>
      <c r="Q508" s="55">
        <v>12</v>
      </c>
      <c r="R508" s="52">
        <v>6</v>
      </c>
      <c r="S508" s="52">
        <v>25</v>
      </c>
    </row>
    <row r="509" spans="1:19">
      <c r="A509" s="51">
        <v>4168</v>
      </c>
      <c r="B509" s="52">
        <v>0</v>
      </c>
      <c r="C509" s="53" t="s">
        <v>3130</v>
      </c>
      <c r="D509" s="53" t="s">
        <v>3107</v>
      </c>
      <c r="E509" s="53">
        <v>27</v>
      </c>
      <c r="F509" s="53">
        <v>26</v>
      </c>
      <c r="G509" s="53">
        <v>38</v>
      </c>
      <c r="H509" s="53">
        <v>18</v>
      </c>
      <c r="I509" s="53">
        <v>25</v>
      </c>
      <c r="J509" s="53">
        <v>40</v>
      </c>
      <c r="K509" s="53">
        <v>39</v>
      </c>
      <c r="L509" s="53">
        <v>40</v>
      </c>
      <c r="M509" s="53">
        <v>30</v>
      </c>
      <c r="N509" s="53">
        <v>33</v>
      </c>
      <c r="O509" s="53">
        <v>32</v>
      </c>
      <c r="P509" s="53">
        <v>38</v>
      </c>
      <c r="Q509" s="66" t="s">
        <v>3107</v>
      </c>
      <c r="R509" s="53">
        <v>37</v>
      </c>
      <c r="S509" s="53">
        <v>36</v>
      </c>
    </row>
    <row r="510" spans="1:19">
      <c r="A510" s="51">
        <v>4169</v>
      </c>
      <c r="B510" s="52">
        <v>0</v>
      </c>
      <c r="C510" s="53" t="s">
        <v>3130</v>
      </c>
      <c r="D510" s="53" t="s">
        <v>3107</v>
      </c>
      <c r="E510" s="53">
        <v>26</v>
      </c>
      <c r="F510" s="53" t="s">
        <v>3107</v>
      </c>
      <c r="G510" s="53">
        <v>31</v>
      </c>
      <c r="H510" s="53">
        <v>38</v>
      </c>
      <c r="I510" s="53">
        <v>24</v>
      </c>
      <c r="J510" s="53" t="s">
        <v>3107</v>
      </c>
      <c r="K510" s="53" t="s">
        <v>3107</v>
      </c>
      <c r="L510" s="53">
        <v>36</v>
      </c>
      <c r="M510" s="53" t="s">
        <v>3107</v>
      </c>
      <c r="N510" s="53">
        <v>27</v>
      </c>
      <c r="O510" s="53" t="s">
        <v>3107</v>
      </c>
      <c r="P510" s="53">
        <v>33</v>
      </c>
      <c r="Q510" s="53" t="s">
        <v>3107</v>
      </c>
      <c r="R510" s="53">
        <v>30</v>
      </c>
      <c r="S510" s="53">
        <v>28</v>
      </c>
    </row>
    <row r="511" spans="1:19">
      <c r="A511" s="54">
        <v>4170</v>
      </c>
      <c r="B511" s="52">
        <v>0</v>
      </c>
      <c r="C511" s="55" t="s">
        <v>3130</v>
      </c>
      <c r="D511" s="55" t="s">
        <v>3107</v>
      </c>
      <c r="E511" s="55">
        <v>26</v>
      </c>
      <c r="F511" s="55">
        <v>20</v>
      </c>
      <c r="G511" s="55">
        <v>34</v>
      </c>
      <c r="H511" s="55">
        <v>6</v>
      </c>
      <c r="I511" s="55">
        <v>24</v>
      </c>
      <c r="J511" s="55">
        <v>36</v>
      </c>
      <c r="K511" s="55">
        <v>38</v>
      </c>
      <c r="L511" s="55">
        <v>38</v>
      </c>
      <c r="M511" s="55">
        <v>30</v>
      </c>
      <c r="N511" s="55">
        <v>30</v>
      </c>
      <c r="O511" s="55">
        <v>30</v>
      </c>
      <c r="P511" s="55">
        <v>38</v>
      </c>
      <c r="Q511" s="53" t="s">
        <v>3107</v>
      </c>
      <c r="R511" s="55">
        <v>31</v>
      </c>
      <c r="S511" s="55">
        <v>32</v>
      </c>
    </row>
    <row r="512" spans="1:19">
      <c r="A512" s="56">
        <v>4171</v>
      </c>
      <c r="B512" s="52">
        <v>0</v>
      </c>
      <c r="C512" s="57" t="s">
        <v>3115</v>
      </c>
      <c r="D512" s="57" t="s">
        <v>3107</v>
      </c>
      <c r="E512" s="57">
        <v>25</v>
      </c>
      <c r="F512" s="57">
        <v>6</v>
      </c>
      <c r="G512" s="57">
        <v>18</v>
      </c>
      <c r="H512" s="57">
        <v>27</v>
      </c>
      <c r="I512" s="57">
        <v>24</v>
      </c>
      <c r="J512" s="57">
        <v>8</v>
      </c>
      <c r="K512" s="57">
        <v>30</v>
      </c>
      <c r="L512" s="57">
        <v>17</v>
      </c>
      <c r="M512" s="57">
        <v>29</v>
      </c>
      <c r="N512" s="57">
        <v>32</v>
      </c>
      <c r="O512" s="57">
        <v>6</v>
      </c>
      <c r="P512" s="57">
        <v>36</v>
      </c>
      <c r="Q512" s="53">
        <v>19</v>
      </c>
      <c r="R512" s="57">
        <v>29</v>
      </c>
      <c r="S512" s="57">
        <v>32</v>
      </c>
    </row>
    <row r="513" spans="1:19">
      <c r="A513" s="58">
        <v>4172</v>
      </c>
      <c r="B513" s="52">
        <v>0</v>
      </c>
      <c r="C513" s="52" t="s">
        <v>3115</v>
      </c>
      <c r="D513" s="52" t="s">
        <v>3107</v>
      </c>
      <c r="E513" s="52">
        <v>25</v>
      </c>
      <c r="F513" s="52">
        <v>6</v>
      </c>
      <c r="G513" s="52">
        <v>17</v>
      </c>
      <c r="H513" s="52">
        <v>29</v>
      </c>
      <c r="I513" s="52">
        <v>25</v>
      </c>
      <c r="J513" s="52">
        <v>6</v>
      </c>
      <c r="K513" s="52">
        <v>30</v>
      </c>
      <c r="L513" s="52">
        <v>17</v>
      </c>
      <c r="M513" s="52">
        <v>27</v>
      </c>
      <c r="N513" s="52">
        <v>29</v>
      </c>
      <c r="O513" s="52">
        <v>6</v>
      </c>
      <c r="P513" s="52">
        <v>33</v>
      </c>
      <c r="Q513" s="52">
        <v>17</v>
      </c>
      <c r="R513" s="52">
        <v>25</v>
      </c>
      <c r="S513" s="52">
        <v>27</v>
      </c>
    </row>
    <row r="514" spans="1:19">
      <c r="A514" s="54">
        <v>4173</v>
      </c>
      <c r="B514" s="52">
        <v>0</v>
      </c>
      <c r="C514" s="55" t="s">
        <v>3126</v>
      </c>
      <c r="D514" s="55" t="s">
        <v>3107</v>
      </c>
      <c r="E514" s="55">
        <v>26</v>
      </c>
      <c r="F514" s="55">
        <v>15</v>
      </c>
      <c r="G514" s="55">
        <v>27</v>
      </c>
      <c r="H514" s="55">
        <v>34</v>
      </c>
      <c r="I514" s="55">
        <v>27</v>
      </c>
      <c r="J514" s="55">
        <v>32</v>
      </c>
      <c r="K514" s="55">
        <v>35</v>
      </c>
      <c r="L514" s="55">
        <v>38</v>
      </c>
      <c r="M514" s="55">
        <v>27</v>
      </c>
      <c r="N514" s="55">
        <v>30</v>
      </c>
      <c r="O514" s="55">
        <v>12</v>
      </c>
      <c r="P514" s="55">
        <v>34</v>
      </c>
      <c r="Q514" s="55">
        <v>10</v>
      </c>
      <c r="R514" s="55">
        <v>24</v>
      </c>
      <c r="S514" s="55">
        <v>28</v>
      </c>
    </row>
    <row r="515" spans="1:19">
      <c r="A515" s="56">
        <v>4174</v>
      </c>
      <c r="B515" s="52">
        <v>0</v>
      </c>
      <c r="C515" s="57" t="s">
        <v>3115</v>
      </c>
      <c r="D515" s="57" t="s">
        <v>3107</v>
      </c>
      <c r="E515" s="57">
        <v>25</v>
      </c>
      <c r="F515" s="57">
        <v>6</v>
      </c>
      <c r="G515" s="57">
        <v>25</v>
      </c>
      <c r="H515" s="57">
        <v>6</v>
      </c>
      <c r="I515" s="57">
        <v>26</v>
      </c>
      <c r="J515" s="57">
        <v>15</v>
      </c>
      <c r="K515" s="57">
        <v>18</v>
      </c>
      <c r="L515" s="57">
        <v>23</v>
      </c>
      <c r="M515" s="57">
        <v>30</v>
      </c>
      <c r="N515" s="57">
        <v>34</v>
      </c>
      <c r="O515" s="57">
        <v>6</v>
      </c>
      <c r="P515" s="57">
        <v>37</v>
      </c>
      <c r="Q515" s="64">
        <v>21</v>
      </c>
      <c r="R515" s="57">
        <v>26</v>
      </c>
      <c r="S515" s="57">
        <v>30</v>
      </c>
    </row>
    <row r="516" spans="1:19">
      <c r="A516" s="58">
        <v>4175</v>
      </c>
      <c r="B516" s="52">
        <v>0</v>
      </c>
      <c r="C516" s="52" t="s">
        <v>3130</v>
      </c>
      <c r="D516" s="52" t="s">
        <v>3107</v>
      </c>
      <c r="E516" s="52">
        <v>24</v>
      </c>
      <c r="F516" s="52">
        <v>10</v>
      </c>
      <c r="G516" s="52">
        <v>32</v>
      </c>
      <c r="H516" s="52">
        <v>34</v>
      </c>
      <c r="I516" s="52">
        <v>24</v>
      </c>
      <c r="J516" s="52">
        <v>32</v>
      </c>
      <c r="K516" s="52">
        <v>35</v>
      </c>
      <c r="L516" s="52">
        <v>35</v>
      </c>
      <c r="M516" s="52">
        <v>6</v>
      </c>
      <c r="N516" s="52">
        <v>31</v>
      </c>
      <c r="O516" s="52">
        <v>26</v>
      </c>
      <c r="P516" s="52">
        <v>33</v>
      </c>
      <c r="Q516" s="66" t="s">
        <v>3107</v>
      </c>
      <c r="R516" s="52">
        <v>29</v>
      </c>
      <c r="S516" s="52">
        <v>30</v>
      </c>
    </row>
    <row r="517" spans="1:19">
      <c r="A517" s="51">
        <v>4176</v>
      </c>
      <c r="B517" s="52">
        <v>0</v>
      </c>
      <c r="C517" s="53" t="s">
        <v>3130</v>
      </c>
      <c r="D517" s="53" t="s">
        <v>3107</v>
      </c>
      <c r="E517" s="53">
        <v>29</v>
      </c>
      <c r="F517" s="53">
        <v>13</v>
      </c>
      <c r="G517" s="53">
        <v>38</v>
      </c>
      <c r="H517" s="53">
        <v>42</v>
      </c>
      <c r="I517" s="53">
        <v>29</v>
      </c>
      <c r="J517" s="53">
        <v>39</v>
      </c>
      <c r="K517" s="53">
        <v>38</v>
      </c>
      <c r="L517" s="53">
        <v>40</v>
      </c>
      <c r="M517" s="53">
        <v>6</v>
      </c>
      <c r="N517" s="53">
        <v>34</v>
      </c>
      <c r="O517" s="53">
        <v>27</v>
      </c>
      <c r="P517" s="53">
        <v>38</v>
      </c>
      <c r="Q517" s="53" t="s">
        <v>3107</v>
      </c>
      <c r="R517" s="53">
        <v>34</v>
      </c>
      <c r="S517" s="53">
        <v>30</v>
      </c>
    </row>
    <row r="518" spans="1:19">
      <c r="A518" s="51">
        <v>4177</v>
      </c>
      <c r="B518" s="52">
        <v>0</v>
      </c>
      <c r="C518" s="53" t="s">
        <v>3130</v>
      </c>
      <c r="D518" s="53" t="s">
        <v>3107</v>
      </c>
      <c r="E518" s="53">
        <v>27</v>
      </c>
      <c r="F518" s="53">
        <v>6</v>
      </c>
      <c r="G518" s="53">
        <v>34</v>
      </c>
      <c r="H518" s="53">
        <v>35</v>
      </c>
      <c r="I518" s="53">
        <v>24</v>
      </c>
      <c r="J518" s="53">
        <v>34</v>
      </c>
      <c r="K518" s="53">
        <v>32</v>
      </c>
      <c r="L518" s="53">
        <v>37</v>
      </c>
      <c r="M518" s="53">
        <v>24</v>
      </c>
      <c r="N518" s="53">
        <v>31</v>
      </c>
      <c r="O518" s="53">
        <v>28</v>
      </c>
      <c r="P518" s="53">
        <v>34</v>
      </c>
      <c r="Q518" s="53" t="s">
        <v>3107</v>
      </c>
      <c r="R518" s="53">
        <v>28</v>
      </c>
      <c r="S518" s="53">
        <v>30</v>
      </c>
    </row>
    <row r="519" spans="1:19">
      <c r="A519" s="54">
        <v>4178</v>
      </c>
      <c r="B519" s="52">
        <v>0</v>
      </c>
      <c r="C519" s="55" t="s">
        <v>3130</v>
      </c>
      <c r="D519" s="55" t="s">
        <v>3107</v>
      </c>
      <c r="E519" s="55">
        <v>25</v>
      </c>
      <c r="F519" s="55">
        <v>15</v>
      </c>
      <c r="G519" s="55">
        <v>33</v>
      </c>
      <c r="H519" s="55">
        <v>33</v>
      </c>
      <c r="I519" s="55">
        <v>24</v>
      </c>
      <c r="J519" s="55">
        <v>36</v>
      </c>
      <c r="K519" s="55">
        <v>36</v>
      </c>
      <c r="L519" s="55">
        <v>37</v>
      </c>
      <c r="M519" s="55">
        <v>6</v>
      </c>
      <c r="N519" s="55">
        <v>30</v>
      </c>
      <c r="O519" s="55">
        <v>26</v>
      </c>
      <c r="P519" s="55">
        <v>34</v>
      </c>
      <c r="Q519" s="53" t="s">
        <v>3107</v>
      </c>
      <c r="R519" s="55">
        <v>33</v>
      </c>
      <c r="S519" s="55">
        <v>29</v>
      </c>
    </row>
    <row r="520" spans="1:19">
      <c r="A520" s="56">
        <v>4179</v>
      </c>
      <c r="B520" s="52">
        <v>0</v>
      </c>
      <c r="C520" s="57" t="s">
        <v>3167</v>
      </c>
      <c r="D520" s="57" t="s">
        <v>3107</v>
      </c>
      <c r="E520" s="57">
        <v>23</v>
      </c>
      <c r="F520" s="57">
        <v>6</v>
      </c>
      <c r="G520" s="57">
        <v>27</v>
      </c>
      <c r="H520" s="57">
        <v>18</v>
      </c>
      <c r="I520" s="57">
        <v>19</v>
      </c>
      <c r="J520" s="57">
        <v>26</v>
      </c>
      <c r="K520" s="57">
        <v>28</v>
      </c>
      <c r="L520" s="57">
        <v>34</v>
      </c>
      <c r="M520" s="57">
        <v>28</v>
      </c>
      <c r="N520" s="57">
        <v>26</v>
      </c>
      <c r="O520" s="57">
        <v>6</v>
      </c>
      <c r="P520" s="57">
        <v>31</v>
      </c>
      <c r="Q520" s="53">
        <v>20</v>
      </c>
      <c r="R520" s="57">
        <v>31</v>
      </c>
      <c r="S520" s="57">
        <v>29</v>
      </c>
    </row>
    <row r="521" spans="1:19">
      <c r="A521" s="51">
        <v>4180</v>
      </c>
      <c r="B521" s="52">
        <v>0</v>
      </c>
      <c r="C521" s="53" t="s">
        <v>3126</v>
      </c>
      <c r="D521" s="53" t="s">
        <v>3107</v>
      </c>
      <c r="E521" s="53">
        <v>22</v>
      </c>
      <c r="F521" s="53">
        <v>6</v>
      </c>
      <c r="G521" s="53">
        <v>26</v>
      </c>
      <c r="H521" s="53">
        <v>41</v>
      </c>
      <c r="I521" s="53">
        <v>25</v>
      </c>
      <c r="J521" s="53">
        <v>26</v>
      </c>
      <c r="K521" s="53">
        <v>34</v>
      </c>
      <c r="L521" s="53">
        <v>35</v>
      </c>
      <c r="M521" s="53">
        <v>33</v>
      </c>
      <c r="N521" s="53">
        <v>31</v>
      </c>
      <c r="O521" s="53">
        <v>6</v>
      </c>
      <c r="P521" s="53">
        <v>33</v>
      </c>
      <c r="Q521" s="53">
        <v>6</v>
      </c>
      <c r="R521" s="53">
        <v>23</v>
      </c>
      <c r="S521" s="53">
        <v>26</v>
      </c>
    </row>
    <row r="522" spans="1:19">
      <c r="A522" s="58">
        <v>4181</v>
      </c>
      <c r="B522" s="52">
        <v>0</v>
      </c>
      <c r="C522" s="52" t="s">
        <v>3167</v>
      </c>
      <c r="D522" s="52" t="s">
        <v>3107</v>
      </c>
      <c r="E522" s="52">
        <v>23</v>
      </c>
      <c r="F522" s="52">
        <v>6</v>
      </c>
      <c r="G522" s="52">
        <v>28</v>
      </c>
      <c r="H522" s="52">
        <v>18</v>
      </c>
      <c r="I522" s="52">
        <v>21</v>
      </c>
      <c r="J522" s="52">
        <v>28</v>
      </c>
      <c r="K522" s="52">
        <v>34</v>
      </c>
      <c r="L522" s="52">
        <v>32</v>
      </c>
      <c r="M522" s="52">
        <v>29</v>
      </c>
      <c r="N522" s="52">
        <v>26</v>
      </c>
      <c r="O522" s="52">
        <v>6</v>
      </c>
      <c r="P522" s="52">
        <v>31</v>
      </c>
      <c r="Q522" s="52">
        <v>17</v>
      </c>
      <c r="R522" s="52">
        <v>31</v>
      </c>
      <c r="S522" s="52">
        <v>28</v>
      </c>
    </row>
    <row r="523" spans="1:19">
      <c r="A523" s="51">
        <v>4182</v>
      </c>
      <c r="B523" s="52">
        <v>0</v>
      </c>
      <c r="C523" s="53" t="s">
        <v>3112</v>
      </c>
      <c r="D523" s="53" t="s">
        <v>3107</v>
      </c>
      <c r="E523" s="53">
        <v>21</v>
      </c>
      <c r="F523" s="53">
        <v>6</v>
      </c>
      <c r="G523" s="53">
        <v>28</v>
      </c>
      <c r="H523" s="53">
        <v>13</v>
      </c>
      <c r="I523" s="53">
        <v>23</v>
      </c>
      <c r="J523" s="53">
        <v>30</v>
      </c>
      <c r="K523" s="53">
        <v>35</v>
      </c>
      <c r="L523" s="53">
        <v>31</v>
      </c>
      <c r="M523" s="53">
        <v>30</v>
      </c>
      <c r="N523" s="53">
        <v>29</v>
      </c>
      <c r="O523" s="53">
        <v>24</v>
      </c>
      <c r="P523" s="53">
        <v>32</v>
      </c>
      <c r="Q523" s="53">
        <v>19</v>
      </c>
      <c r="R523" s="53">
        <v>6</v>
      </c>
      <c r="S523" s="53">
        <v>25</v>
      </c>
    </row>
    <row r="524" spans="1:19">
      <c r="A524" s="54">
        <v>4183</v>
      </c>
      <c r="B524" s="52">
        <v>0</v>
      </c>
      <c r="C524" s="55" t="s">
        <v>3112</v>
      </c>
      <c r="D524" s="55" t="s">
        <v>3107</v>
      </c>
      <c r="E524" s="55">
        <v>24</v>
      </c>
      <c r="F524" s="55">
        <v>6</v>
      </c>
      <c r="G524" s="55">
        <v>29</v>
      </c>
      <c r="H524" s="55">
        <v>13</v>
      </c>
      <c r="I524" s="55">
        <v>24</v>
      </c>
      <c r="J524" s="55">
        <v>31</v>
      </c>
      <c r="K524" s="55">
        <v>39</v>
      </c>
      <c r="L524" s="55">
        <v>34</v>
      </c>
      <c r="M524" s="55">
        <v>31</v>
      </c>
      <c r="N524" s="55">
        <v>30</v>
      </c>
      <c r="O524" s="55">
        <v>28</v>
      </c>
      <c r="P524" s="55">
        <v>35</v>
      </c>
      <c r="Q524" s="55">
        <v>19</v>
      </c>
      <c r="R524" s="55">
        <v>6</v>
      </c>
      <c r="S524" s="55">
        <v>29</v>
      </c>
    </row>
    <row r="525" spans="1:19">
      <c r="A525" s="48">
        <v>4184</v>
      </c>
      <c r="B525" s="52">
        <v>0</v>
      </c>
      <c r="C525" s="49" t="s">
        <v>3112</v>
      </c>
      <c r="D525" s="49" t="s">
        <v>3107</v>
      </c>
      <c r="E525" s="49">
        <v>23</v>
      </c>
      <c r="F525" s="49">
        <v>6</v>
      </c>
      <c r="G525" s="49">
        <v>19</v>
      </c>
      <c r="H525" s="49">
        <v>25</v>
      </c>
      <c r="I525" s="49">
        <v>22</v>
      </c>
      <c r="J525" s="49">
        <v>6</v>
      </c>
      <c r="K525" s="49">
        <v>31</v>
      </c>
      <c r="L525" s="49">
        <v>17</v>
      </c>
      <c r="M525" s="49">
        <v>28</v>
      </c>
      <c r="N525" s="49">
        <v>30</v>
      </c>
      <c r="O525" s="49">
        <v>6</v>
      </c>
      <c r="P525" s="49">
        <v>35</v>
      </c>
      <c r="Q525" s="49">
        <v>20</v>
      </c>
      <c r="R525" s="49">
        <v>29</v>
      </c>
      <c r="S525" s="49">
        <v>29</v>
      </c>
    </row>
    <row r="526" spans="1:19">
      <c r="A526" s="51">
        <v>4185</v>
      </c>
      <c r="B526" s="52">
        <v>0</v>
      </c>
      <c r="C526" s="53" t="s">
        <v>3115</v>
      </c>
      <c r="D526" s="53" t="s">
        <v>3107</v>
      </c>
      <c r="E526" s="53">
        <v>24</v>
      </c>
      <c r="F526" s="53">
        <v>6</v>
      </c>
      <c r="G526" s="53">
        <v>30</v>
      </c>
      <c r="H526" s="53">
        <v>6</v>
      </c>
      <c r="I526" s="53">
        <v>9</v>
      </c>
      <c r="J526" s="53">
        <v>31</v>
      </c>
      <c r="K526" s="53">
        <v>35</v>
      </c>
      <c r="L526" s="53">
        <v>34</v>
      </c>
      <c r="M526" s="53">
        <v>30</v>
      </c>
      <c r="N526" s="53">
        <v>30</v>
      </c>
      <c r="O526" s="53">
        <v>27</v>
      </c>
      <c r="P526" s="53">
        <v>34</v>
      </c>
      <c r="Q526" s="53">
        <v>15</v>
      </c>
      <c r="R526" s="53">
        <v>25</v>
      </c>
      <c r="S526" s="53">
        <v>29</v>
      </c>
    </row>
    <row r="527" spans="1:19">
      <c r="A527" s="58">
        <v>4186</v>
      </c>
      <c r="B527" s="52">
        <v>0</v>
      </c>
      <c r="C527" s="52" t="s">
        <v>3112</v>
      </c>
      <c r="D527" s="52" t="s">
        <v>3107</v>
      </c>
      <c r="E527" s="52">
        <v>22</v>
      </c>
      <c r="F527" s="52">
        <v>21</v>
      </c>
      <c r="G527" s="52">
        <v>30</v>
      </c>
      <c r="H527" s="52">
        <v>6</v>
      </c>
      <c r="I527" s="52">
        <v>22</v>
      </c>
      <c r="J527" s="52">
        <v>34</v>
      </c>
      <c r="K527" s="52">
        <v>34</v>
      </c>
      <c r="L527" s="52">
        <v>33</v>
      </c>
      <c r="M527" s="52">
        <v>30</v>
      </c>
      <c r="N527" s="52">
        <v>31</v>
      </c>
      <c r="O527" s="52">
        <v>30</v>
      </c>
      <c r="P527" s="52">
        <v>33</v>
      </c>
      <c r="Q527" s="52">
        <v>22</v>
      </c>
      <c r="R527" s="52">
        <v>24</v>
      </c>
      <c r="S527" s="52">
        <v>27</v>
      </c>
    </row>
    <row r="528" spans="1:19">
      <c r="A528" s="51">
        <v>4187</v>
      </c>
      <c r="B528" s="52">
        <v>0</v>
      </c>
      <c r="C528" s="53" t="s">
        <v>3112</v>
      </c>
      <c r="D528" s="53" t="s">
        <v>3107</v>
      </c>
      <c r="E528" s="53">
        <v>23</v>
      </c>
      <c r="F528" s="53">
        <v>6</v>
      </c>
      <c r="G528" s="53">
        <v>30</v>
      </c>
      <c r="H528" s="53">
        <v>6</v>
      </c>
      <c r="I528" s="53">
        <v>25</v>
      </c>
      <c r="J528" s="53">
        <v>20</v>
      </c>
      <c r="K528" s="53">
        <v>39</v>
      </c>
      <c r="L528" s="53">
        <v>29</v>
      </c>
      <c r="M528" s="53">
        <v>30</v>
      </c>
      <c r="N528" s="53">
        <v>32</v>
      </c>
      <c r="O528" s="53">
        <v>6</v>
      </c>
      <c r="P528" s="53">
        <v>35</v>
      </c>
      <c r="Q528" s="53">
        <v>20</v>
      </c>
      <c r="R528" s="53">
        <v>6</v>
      </c>
      <c r="S528" s="53">
        <v>28</v>
      </c>
    </row>
    <row r="529" spans="1:19">
      <c r="A529" s="51">
        <v>4188</v>
      </c>
      <c r="B529" s="52">
        <v>0</v>
      </c>
      <c r="C529" s="53" t="s">
        <v>3115</v>
      </c>
      <c r="D529" s="53" t="s">
        <v>3107</v>
      </c>
      <c r="E529" s="53">
        <v>23</v>
      </c>
      <c r="F529" s="53">
        <v>6</v>
      </c>
      <c r="G529" s="53">
        <v>29</v>
      </c>
      <c r="H529" s="53">
        <v>6</v>
      </c>
      <c r="I529" s="53">
        <v>25</v>
      </c>
      <c r="J529" s="53">
        <v>18</v>
      </c>
      <c r="K529" s="53">
        <v>38</v>
      </c>
      <c r="L529" s="53">
        <v>28</v>
      </c>
      <c r="M529" s="53">
        <v>27</v>
      </c>
      <c r="N529" s="53">
        <v>33</v>
      </c>
      <c r="O529" s="53">
        <v>6</v>
      </c>
      <c r="P529" s="53">
        <v>35</v>
      </c>
      <c r="Q529" s="53">
        <v>17</v>
      </c>
      <c r="R529" s="53">
        <v>6</v>
      </c>
      <c r="S529" s="53">
        <v>31</v>
      </c>
    </row>
    <row r="530" spans="1:19">
      <c r="A530" s="54">
        <v>4189</v>
      </c>
      <c r="B530" s="52">
        <v>0</v>
      </c>
      <c r="C530" s="55" t="s">
        <v>3115</v>
      </c>
      <c r="D530" s="55" t="s">
        <v>3107</v>
      </c>
      <c r="E530" s="55">
        <v>24</v>
      </c>
      <c r="F530" s="55">
        <v>6</v>
      </c>
      <c r="G530" s="55">
        <v>25</v>
      </c>
      <c r="H530" s="55">
        <v>6</v>
      </c>
      <c r="I530" s="55">
        <v>25</v>
      </c>
      <c r="J530" s="55">
        <v>15</v>
      </c>
      <c r="K530" s="55">
        <v>35</v>
      </c>
      <c r="L530" s="55">
        <v>25</v>
      </c>
      <c r="M530" s="55">
        <v>28</v>
      </c>
      <c r="N530" s="55">
        <v>31</v>
      </c>
      <c r="O530" s="55">
        <v>6</v>
      </c>
      <c r="P530" s="55">
        <v>35</v>
      </c>
      <c r="Q530" s="55">
        <v>17</v>
      </c>
      <c r="R530" s="55">
        <v>6</v>
      </c>
      <c r="S530" s="55">
        <v>27</v>
      </c>
    </row>
    <row r="531" spans="1:19">
      <c r="A531" s="48">
        <v>4225</v>
      </c>
      <c r="B531" s="52">
        <v>0</v>
      </c>
      <c r="C531" s="49" t="s">
        <v>3108</v>
      </c>
      <c r="D531" s="49" t="s">
        <v>3109</v>
      </c>
      <c r="E531" s="49">
        <v>25</v>
      </c>
      <c r="F531" s="49">
        <v>18</v>
      </c>
      <c r="G531" s="49">
        <v>26</v>
      </c>
      <c r="H531" s="49">
        <v>35</v>
      </c>
      <c r="I531" s="49">
        <v>24</v>
      </c>
      <c r="J531" s="49">
        <v>31</v>
      </c>
      <c r="K531" s="49">
        <v>34</v>
      </c>
      <c r="L531" s="49">
        <v>34</v>
      </c>
      <c r="M531" s="49">
        <v>28</v>
      </c>
      <c r="N531" s="49">
        <v>30</v>
      </c>
      <c r="O531" s="49">
        <v>20</v>
      </c>
      <c r="P531" s="49">
        <v>32</v>
      </c>
      <c r="Q531" s="49">
        <v>20</v>
      </c>
      <c r="R531" s="49">
        <v>30</v>
      </c>
      <c r="S531" s="49">
        <v>29</v>
      </c>
    </row>
    <row r="532" spans="1:19">
      <c r="A532" s="54">
        <v>4239</v>
      </c>
      <c r="B532" s="52">
        <v>0</v>
      </c>
      <c r="C532" s="55" t="s">
        <v>3134</v>
      </c>
      <c r="D532" s="55" t="s">
        <v>3109</v>
      </c>
      <c r="E532" s="55">
        <v>24</v>
      </c>
      <c r="F532" s="55">
        <v>18</v>
      </c>
      <c r="G532" s="55">
        <v>28</v>
      </c>
      <c r="H532" s="55">
        <v>36</v>
      </c>
      <c r="I532" s="55">
        <v>24</v>
      </c>
      <c r="J532" s="55">
        <v>29</v>
      </c>
      <c r="K532" s="55">
        <v>33</v>
      </c>
      <c r="L532" s="55">
        <v>32</v>
      </c>
      <c r="M532" s="55">
        <v>32</v>
      </c>
      <c r="N532" s="55">
        <v>28</v>
      </c>
      <c r="O532" s="55">
        <v>6</v>
      </c>
      <c r="P532" s="55">
        <v>31</v>
      </c>
      <c r="Q532" s="55">
        <v>22</v>
      </c>
      <c r="R532" s="55">
        <v>28</v>
      </c>
      <c r="S532" s="55">
        <v>27</v>
      </c>
    </row>
    <row r="533" spans="1:19">
      <c r="A533" s="48">
        <v>4240</v>
      </c>
      <c r="B533" s="52">
        <v>0</v>
      </c>
      <c r="C533" s="49" t="s">
        <v>3115</v>
      </c>
      <c r="D533" s="49" t="s">
        <v>3107</v>
      </c>
      <c r="E533" s="49">
        <v>24</v>
      </c>
      <c r="F533" s="49">
        <v>6</v>
      </c>
      <c r="G533" s="49">
        <v>19</v>
      </c>
      <c r="H533" s="49">
        <v>30</v>
      </c>
      <c r="I533" s="49">
        <v>29</v>
      </c>
      <c r="J533" s="49">
        <v>8</v>
      </c>
      <c r="K533" s="49">
        <v>32</v>
      </c>
      <c r="L533" s="49">
        <v>17</v>
      </c>
      <c r="M533" s="49">
        <v>29</v>
      </c>
      <c r="N533" s="49">
        <v>30</v>
      </c>
      <c r="O533" s="49">
        <v>6</v>
      </c>
      <c r="P533" s="49">
        <v>33</v>
      </c>
      <c r="Q533" s="49">
        <v>20</v>
      </c>
      <c r="R533" s="49">
        <v>28</v>
      </c>
      <c r="S533" s="49">
        <v>29</v>
      </c>
    </row>
    <row r="534" spans="1:19">
      <c r="A534" s="54">
        <v>4241</v>
      </c>
      <c r="B534" s="52">
        <v>0</v>
      </c>
      <c r="C534" s="55" t="s">
        <v>3133</v>
      </c>
      <c r="D534" s="55" t="s">
        <v>3117</v>
      </c>
      <c r="E534" s="55" t="s">
        <v>3109</v>
      </c>
      <c r="F534" s="55" t="s">
        <v>3109</v>
      </c>
      <c r="G534" s="55" t="s">
        <v>3109</v>
      </c>
      <c r="H534" s="55" t="s">
        <v>3109</v>
      </c>
      <c r="I534" s="55" t="s">
        <v>3109</v>
      </c>
      <c r="J534" s="55" t="s">
        <v>3109</v>
      </c>
      <c r="K534" s="55" t="s">
        <v>3109</v>
      </c>
      <c r="L534" s="55" t="s">
        <v>3109</v>
      </c>
      <c r="M534" s="55" t="s">
        <v>3109</v>
      </c>
      <c r="N534" s="55" t="s">
        <v>3109</v>
      </c>
      <c r="O534" s="55" t="s">
        <v>3109</v>
      </c>
      <c r="P534" s="55" t="s">
        <v>3109</v>
      </c>
      <c r="Q534" s="55" t="s">
        <v>3109</v>
      </c>
      <c r="R534" s="55" t="s">
        <v>3109</v>
      </c>
      <c r="S534" s="55" t="s">
        <v>3109</v>
      </c>
    </row>
    <row r="535" spans="1:19">
      <c r="A535" s="56">
        <v>4242</v>
      </c>
      <c r="B535" s="52">
        <v>0</v>
      </c>
      <c r="C535" s="57" t="s">
        <v>3113</v>
      </c>
      <c r="D535" s="57" t="s">
        <v>3107</v>
      </c>
      <c r="E535" s="57">
        <v>24</v>
      </c>
      <c r="F535" s="57">
        <v>6</v>
      </c>
      <c r="G535" s="57">
        <v>21</v>
      </c>
      <c r="H535" s="57">
        <v>29</v>
      </c>
      <c r="I535" s="57">
        <v>23</v>
      </c>
      <c r="J535" s="57">
        <v>9</v>
      </c>
      <c r="K535" s="57">
        <v>30</v>
      </c>
      <c r="L535" s="57">
        <v>19</v>
      </c>
      <c r="M535" s="57">
        <v>22</v>
      </c>
      <c r="N535" s="57">
        <v>31</v>
      </c>
      <c r="O535" s="57">
        <v>6</v>
      </c>
      <c r="P535" s="57">
        <v>32</v>
      </c>
      <c r="Q535" s="57">
        <v>17</v>
      </c>
      <c r="R535" s="57">
        <v>6</v>
      </c>
      <c r="S535" s="57">
        <v>28</v>
      </c>
    </row>
    <row r="536" spans="1:19">
      <c r="A536" s="58">
        <v>4243</v>
      </c>
      <c r="B536" s="52">
        <v>0</v>
      </c>
      <c r="C536" s="52" t="s">
        <v>3109</v>
      </c>
      <c r="D536" s="52" t="s">
        <v>3109</v>
      </c>
      <c r="E536" s="52" t="s">
        <v>3109</v>
      </c>
      <c r="F536" s="52" t="s">
        <v>3109</v>
      </c>
      <c r="G536" s="52" t="s">
        <v>3109</v>
      </c>
      <c r="H536" s="52" t="s">
        <v>3109</v>
      </c>
      <c r="I536" s="52" t="s">
        <v>3109</v>
      </c>
      <c r="J536" s="52" t="s">
        <v>3109</v>
      </c>
      <c r="K536" s="52" t="s">
        <v>3109</v>
      </c>
      <c r="L536" s="52" t="s">
        <v>3109</v>
      </c>
      <c r="M536" s="52" t="s">
        <v>3109</v>
      </c>
      <c r="N536" s="52" t="s">
        <v>3109</v>
      </c>
      <c r="O536" s="52" t="s">
        <v>3109</v>
      </c>
      <c r="P536" s="52" t="s">
        <v>3109</v>
      </c>
      <c r="Q536" s="52" t="s">
        <v>3109</v>
      </c>
      <c r="R536" s="52" t="s">
        <v>3109</v>
      </c>
      <c r="S536" s="52" t="s">
        <v>3109</v>
      </c>
    </row>
    <row r="537" spans="1:19">
      <c r="A537" s="51">
        <v>4244</v>
      </c>
      <c r="B537" s="52">
        <v>0</v>
      </c>
      <c r="C537" s="53" t="s">
        <v>3109</v>
      </c>
      <c r="D537" s="53" t="s">
        <v>3109</v>
      </c>
      <c r="E537" s="53">
        <v>24</v>
      </c>
      <c r="F537" s="53">
        <v>6</v>
      </c>
      <c r="G537" s="53">
        <v>6</v>
      </c>
      <c r="H537" s="53">
        <v>28</v>
      </c>
      <c r="I537" s="53">
        <v>25</v>
      </c>
      <c r="J537" s="53">
        <v>12</v>
      </c>
      <c r="K537" s="53">
        <v>37</v>
      </c>
      <c r="L537" s="53">
        <v>11</v>
      </c>
      <c r="M537" s="53">
        <v>6</v>
      </c>
      <c r="N537" s="53">
        <v>30</v>
      </c>
      <c r="O537" s="53">
        <v>6</v>
      </c>
      <c r="P537" s="53">
        <v>33</v>
      </c>
      <c r="Q537" s="55">
        <v>9</v>
      </c>
      <c r="R537" s="53">
        <v>30</v>
      </c>
      <c r="S537" s="53">
        <v>11</v>
      </c>
    </row>
    <row r="538" spans="1:19">
      <c r="A538" s="54">
        <v>4245</v>
      </c>
      <c r="B538" s="52">
        <v>0</v>
      </c>
      <c r="C538" s="55" t="s">
        <v>3130</v>
      </c>
      <c r="D538" s="55" t="s">
        <v>3107</v>
      </c>
      <c r="E538" s="55">
        <v>26</v>
      </c>
      <c r="F538" s="55" t="s">
        <v>3107</v>
      </c>
      <c r="G538" s="55">
        <v>23</v>
      </c>
      <c r="H538" s="55">
        <v>32</v>
      </c>
      <c r="I538" s="55">
        <v>25</v>
      </c>
      <c r="J538" s="55" t="s">
        <v>3107</v>
      </c>
      <c r="K538" s="55" t="s">
        <v>3107</v>
      </c>
      <c r="L538" s="55">
        <v>30</v>
      </c>
      <c r="M538" s="55" t="s">
        <v>3107</v>
      </c>
      <c r="N538" s="55">
        <v>29</v>
      </c>
      <c r="O538" s="55" t="s">
        <v>3107</v>
      </c>
      <c r="P538" s="55">
        <v>25</v>
      </c>
      <c r="Q538" s="66" t="s">
        <v>3107</v>
      </c>
      <c r="R538" s="55">
        <v>27</v>
      </c>
      <c r="S538" s="55">
        <v>27</v>
      </c>
    </row>
    <row r="539" spans="1:19">
      <c r="A539" s="56">
        <v>4246</v>
      </c>
      <c r="B539" s="52">
        <v>0</v>
      </c>
      <c r="C539" s="57" t="s">
        <v>3115</v>
      </c>
      <c r="D539" s="57" t="s">
        <v>3107</v>
      </c>
      <c r="E539" s="57">
        <v>24</v>
      </c>
      <c r="F539" s="57">
        <v>6</v>
      </c>
      <c r="G539" s="57">
        <v>16</v>
      </c>
      <c r="H539" s="57">
        <v>28</v>
      </c>
      <c r="I539" s="57">
        <v>23</v>
      </c>
      <c r="J539" s="57">
        <v>8</v>
      </c>
      <c r="K539" s="57">
        <v>30</v>
      </c>
      <c r="L539" s="57">
        <v>16</v>
      </c>
      <c r="M539" s="57">
        <v>26</v>
      </c>
      <c r="N539" s="57">
        <v>29</v>
      </c>
      <c r="O539" s="57">
        <v>6</v>
      </c>
      <c r="P539" s="57">
        <v>34</v>
      </c>
      <c r="Q539" s="53">
        <v>17</v>
      </c>
      <c r="R539" s="57">
        <v>26</v>
      </c>
      <c r="S539" s="57">
        <v>26</v>
      </c>
    </row>
    <row r="540" spans="1:19">
      <c r="A540" s="51">
        <v>4247</v>
      </c>
      <c r="B540" s="52">
        <v>0</v>
      </c>
      <c r="C540" s="53" t="s">
        <v>3115</v>
      </c>
      <c r="D540" s="53" t="s">
        <v>3107</v>
      </c>
      <c r="E540" s="53">
        <v>26</v>
      </c>
      <c r="F540" s="53">
        <v>6</v>
      </c>
      <c r="G540" s="53">
        <v>17</v>
      </c>
      <c r="H540" s="53">
        <v>30</v>
      </c>
      <c r="I540" s="53">
        <v>25</v>
      </c>
      <c r="J540" s="53">
        <v>6</v>
      </c>
      <c r="K540" s="53">
        <v>33</v>
      </c>
      <c r="L540" s="53">
        <v>20</v>
      </c>
      <c r="M540" s="53">
        <v>30</v>
      </c>
      <c r="N540" s="53">
        <v>32</v>
      </c>
      <c r="O540" s="53">
        <v>6</v>
      </c>
      <c r="P540" s="53">
        <v>36</v>
      </c>
      <c r="Q540" s="53">
        <v>20</v>
      </c>
      <c r="R540" s="53">
        <v>28</v>
      </c>
      <c r="S540" s="53">
        <v>30</v>
      </c>
    </row>
    <row r="541" spans="1:19">
      <c r="A541" s="58">
        <v>4248</v>
      </c>
      <c r="B541" s="52">
        <v>0</v>
      </c>
      <c r="C541" s="52" t="s">
        <v>3115</v>
      </c>
      <c r="D541" s="52" t="s">
        <v>3107</v>
      </c>
      <c r="E541" s="52">
        <v>25</v>
      </c>
      <c r="F541" s="52">
        <v>6</v>
      </c>
      <c r="G541" s="52">
        <v>18</v>
      </c>
      <c r="H541" s="52">
        <v>27</v>
      </c>
      <c r="I541" s="52">
        <v>25</v>
      </c>
      <c r="J541" s="52">
        <v>10</v>
      </c>
      <c r="K541" s="52">
        <v>33</v>
      </c>
      <c r="L541" s="52">
        <v>20</v>
      </c>
      <c r="M541" s="52">
        <v>30</v>
      </c>
      <c r="N541" s="52">
        <v>32</v>
      </c>
      <c r="O541" s="52">
        <v>6</v>
      </c>
      <c r="P541" s="52">
        <v>36</v>
      </c>
      <c r="Q541" s="52">
        <v>20</v>
      </c>
      <c r="R541" s="52">
        <v>30</v>
      </c>
      <c r="S541" s="52">
        <v>31</v>
      </c>
    </row>
    <row r="542" spans="1:19">
      <c r="A542" s="54">
        <v>4249</v>
      </c>
      <c r="B542" s="52">
        <v>0</v>
      </c>
      <c r="C542" s="55" t="s">
        <v>3109</v>
      </c>
      <c r="D542" s="55" t="s">
        <v>3109</v>
      </c>
      <c r="E542" s="55" t="s">
        <v>3109</v>
      </c>
      <c r="F542" s="55" t="s">
        <v>3109</v>
      </c>
      <c r="G542" s="55" t="s">
        <v>3109</v>
      </c>
      <c r="H542" s="55" t="s">
        <v>3109</v>
      </c>
      <c r="I542" s="55" t="s">
        <v>3109</v>
      </c>
      <c r="J542" s="55" t="s">
        <v>3109</v>
      </c>
      <c r="K542" s="55" t="s">
        <v>3109</v>
      </c>
      <c r="L542" s="55" t="s">
        <v>3109</v>
      </c>
      <c r="M542" s="55" t="s">
        <v>3109</v>
      </c>
      <c r="N542" s="55" t="s">
        <v>3109</v>
      </c>
      <c r="O542" s="55" t="s">
        <v>3109</v>
      </c>
      <c r="P542" s="55" t="s">
        <v>3109</v>
      </c>
      <c r="Q542" s="55" t="s">
        <v>3109</v>
      </c>
      <c r="R542" s="55" t="s">
        <v>3109</v>
      </c>
      <c r="S542" s="55" t="s">
        <v>3109</v>
      </c>
    </row>
    <row r="543" spans="1:19">
      <c r="A543" s="56">
        <v>4250</v>
      </c>
      <c r="B543" s="52">
        <v>0</v>
      </c>
      <c r="C543" s="57" t="s">
        <v>3109</v>
      </c>
      <c r="D543" s="57" t="s">
        <v>3109</v>
      </c>
      <c r="E543" s="57">
        <v>25</v>
      </c>
      <c r="F543" s="57">
        <v>6</v>
      </c>
      <c r="G543" s="57">
        <v>19</v>
      </c>
      <c r="H543" s="57">
        <v>24</v>
      </c>
      <c r="I543" s="57">
        <v>26</v>
      </c>
      <c r="J543" s="57">
        <v>19</v>
      </c>
      <c r="K543" s="57">
        <v>15</v>
      </c>
      <c r="L543" s="57">
        <v>21</v>
      </c>
      <c r="M543" s="57">
        <v>22</v>
      </c>
      <c r="N543" s="57">
        <v>29</v>
      </c>
      <c r="O543" s="57">
        <v>6</v>
      </c>
      <c r="P543" s="57">
        <v>24</v>
      </c>
      <c r="Q543" s="57">
        <v>25</v>
      </c>
      <c r="R543" s="57">
        <v>25</v>
      </c>
      <c r="S543" s="57">
        <v>24</v>
      </c>
    </row>
    <row r="544" spans="1:19">
      <c r="A544" s="58">
        <v>4251</v>
      </c>
      <c r="B544" s="52">
        <v>0</v>
      </c>
      <c r="C544" s="52" t="s">
        <v>3109</v>
      </c>
      <c r="D544" s="52" t="s">
        <v>3109</v>
      </c>
      <c r="E544" s="52">
        <v>26</v>
      </c>
      <c r="F544" s="52">
        <v>6</v>
      </c>
      <c r="G544" s="52">
        <v>19</v>
      </c>
      <c r="H544" s="52">
        <v>24</v>
      </c>
      <c r="I544" s="52">
        <v>16</v>
      </c>
      <c r="J544" s="52">
        <v>20</v>
      </c>
      <c r="K544" s="52">
        <v>13</v>
      </c>
      <c r="L544" s="52">
        <v>21</v>
      </c>
      <c r="M544" s="52">
        <v>20</v>
      </c>
      <c r="N544" s="52">
        <v>27</v>
      </c>
      <c r="O544" s="52">
        <v>6</v>
      </c>
      <c r="P544" s="52">
        <v>23</v>
      </c>
      <c r="Q544" s="52">
        <v>28</v>
      </c>
      <c r="R544" s="52">
        <v>21</v>
      </c>
      <c r="S544" s="52">
        <v>22</v>
      </c>
    </row>
    <row r="545" spans="1:19">
      <c r="A545" s="54">
        <v>4252</v>
      </c>
      <c r="B545" s="52">
        <v>0</v>
      </c>
      <c r="C545" s="55" t="s">
        <v>3112</v>
      </c>
      <c r="D545" s="55" t="s">
        <v>3107</v>
      </c>
      <c r="E545" s="55">
        <v>24</v>
      </c>
      <c r="F545" s="55">
        <v>6</v>
      </c>
      <c r="G545" s="55">
        <v>35</v>
      </c>
      <c r="H545" s="55">
        <v>6</v>
      </c>
      <c r="I545" s="55">
        <v>6</v>
      </c>
      <c r="J545" s="55">
        <v>36</v>
      </c>
      <c r="K545" s="55">
        <v>40</v>
      </c>
      <c r="L545" s="55">
        <v>39</v>
      </c>
      <c r="M545" s="55">
        <v>31</v>
      </c>
      <c r="N545" s="55">
        <v>32</v>
      </c>
      <c r="O545" s="55">
        <v>26</v>
      </c>
      <c r="P545" s="55">
        <v>36</v>
      </c>
      <c r="Q545" s="55">
        <v>18</v>
      </c>
      <c r="R545" s="55">
        <v>31</v>
      </c>
      <c r="S545" s="55">
        <v>31</v>
      </c>
    </row>
    <row r="546" spans="1:19" ht="75">
      <c r="A546" s="63">
        <v>4253</v>
      </c>
      <c r="B546" s="52">
        <v>0</v>
      </c>
      <c r="C546" s="72" t="s">
        <v>3168</v>
      </c>
      <c r="D546" s="64" t="s">
        <v>3107</v>
      </c>
      <c r="E546" s="64" t="s">
        <v>3109</v>
      </c>
      <c r="F546" s="64" t="s">
        <v>3109</v>
      </c>
      <c r="G546" s="64" t="s">
        <v>3109</v>
      </c>
      <c r="H546" s="64" t="s">
        <v>3109</v>
      </c>
      <c r="I546" s="64" t="s">
        <v>3109</v>
      </c>
      <c r="J546" s="64" t="s">
        <v>3109</v>
      </c>
      <c r="K546" s="64" t="s">
        <v>3109</v>
      </c>
      <c r="L546" s="64" t="s">
        <v>3109</v>
      </c>
      <c r="M546" s="64" t="s">
        <v>3109</v>
      </c>
      <c r="N546" s="64" t="s">
        <v>3109</v>
      </c>
      <c r="O546" s="64" t="s">
        <v>3109</v>
      </c>
      <c r="P546" s="64" t="s">
        <v>3109</v>
      </c>
      <c r="Q546" s="64" t="s">
        <v>3109</v>
      </c>
      <c r="R546" s="64" t="s">
        <v>3109</v>
      </c>
      <c r="S546" s="64" t="s">
        <v>3109</v>
      </c>
    </row>
    <row r="547" spans="1:19">
      <c r="A547" s="48">
        <v>4254</v>
      </c>
      <c r="B547" s="52">
        <v>0</v>
      </c>
      <c r="C547" s="49" t="s">
        <v>3112</v>
      </c>
      <c r="D547" s="49" t="s">
        <v>3107</v>
      </c>
      <c r="E547" s="49">
        <v>19</v>
      </c>
      <c r="F547" s="49">
        <v>6</v>
      </c>
      <c r="G547" s="49">
        <v>33</v>
      </c>
      <c r="H547" s="49">
        <v>6</v>
      </c>
      <c r="I547" s="49">
        <v>24</v>
      </c>
      <c r="J547" s="49">
        <v>32</v>
      </c>
      <c r="K547" s="49">
        <v>35</v>
      </c>
      <c r="L547" s="49">
        <v>35</v>
      </c>
      <c r="M547" s="49">
        <v>30</v>
      </c>
      <c r="N547" s="49">
        <v>32</v>
      </c>
      <c r="O547" s="49">
        <v>23</v>
      </c>
      <c r="P547" s="49">
        <v>34</v>
      </c>
      <c r="Q547" s="49">
        <v>18</v>
      </c>
      <c r="R547" s="49">
        <v>29</v>
      </c>
      <c r="S547" s="49">
        <v>31</v>
      </c>
    </row>
    <row r="548" spans="1:19">
      <c r="A548" s="51">
        <v>4255</v>
      </c>
      <c r="B548" s="52">
        <v>0</v>
      </c>
      <c r="C548" s="53" t="s">
        <v>3133</v>
      </c>
      <c r="D548" s="53" t="s">
        <v>3117</v>
      </c>
      <c r="E548" s="53" t="s">
        <v>3109</v>
      </c>
      <c r="F548" s="53" t="s">
        <v>3109</v>
      </c>
      <c r="G548" s="53" t="s">
        <v>3109</v>
      </c>
      <c r="H548" s="53" t="s">
        <v>3109</v>
      </c>
      <c r="I548" s="53" t="s">
        <v>3109</v>
      </c>
      <c r="J548" s="53" t="s">
        <v>3109</v>
      </c>
      <c r="K548" s="53" t="s">
        <v>3109</v>
      </c>
      <c r="L548" s="53" t="s">
        <v>3109</v>
      </c>
      <c r="M548" s="53" t="s">
        <v>3109</v>
      </c>
      <c r="N548" s="53" t="s">
        <v>3109</v>
      </c>
      <c r="O548" s="53" t="s">
        <v>3109</v>
      </c>
      <c r="P548" s="53" t="s">
        <v>3109</v>
      </c>
      <c r="Q548" s="53" t="s">
        <v>3109</v>
      </c>
      <c r="R548" s="53" t="s">
        <v>3109</v>
      </c>
      <c r="S548" s="53" t="s">
        <v>3109</v>
      </c>
    </row>
    <row r="549" spans="1:19">
      <c r="A549" s="54">
        <v>4256</v>
      </c>
      <c r="B549" s="52">
        <v>0</v>
      </c>
      <c r="C549" s="55" t="s">
        <v>3115</v>
      </c>
      <c r="D549" s="55" t="s">
        <v>3107</v>
      </c>
      <c r="E549" s="55">
        <v>26</v>
      </c>
      <c r="F549" s="55">
        <v>26</v>
      </c>
      <c r="G549" s="55">
        <v>34</v>
      </c>
      <c r="H549" s="55">
        <v>31</v>
      </c>
      <c r="I549" s="55">
        <v>23</v>
      </c>
      <c r="J549" s="55">
        <v>32</v>
      </c>
      <c r="K549" s="55">
        <v>34</v>
      </c>
      <c r="L549" s="55">
        <v>35</v>
      </c>
      <c r="M549" s="55">
        <v>26</v>
      </c>
      <c r="N549" s="55">
        <v>30</v>
      </c>
      <c r="O549" s="55">
        <v>28</v>
      </c>
      <c r="P549" s="55">
        <v>35</v>
      </c>
      <c r="Q549" s="55">
        <v>26</v>
      </c>
      <c r="R549" s="55">
        <v>30</v>
      </c>
      <c r="S549" s="55">
        <v>32</v>
      </c>
    </row>
    <row r="550" spans="1:19">
      <c r="A550" s="56">
        <v>4257</v>
      </c>
      <c r="B550" s="52">
        <v>0</v>
      </c>
      <c r="C550" s="57" t="s">
        <v>3112</v>
      </c>
      <c r="D550" s="57" t="s">
        <v>3107</v>
      </c>
      <c r="E550" s="57">
        <v>32</v>
      </c>
      <c r="F550" s="57">
        <v>24</v>
      </c>
      <c r="G550" s="57">
        <v>34</v>
      </c>
      <c r="H550" s="57">
        <v>6</v>
      </c>
      <c r="I550" s="57">
        <v>9</v>
      </c>
      <c r="J550" s="57">
        <v>40</v>
      </c>
      <c r="K550" s="57">
        <v>38</v>
      </c>
      <c r="L550" s="57">
        <v>40</v>
      </c>
      <c r="M550" s="57">
        <v>40</v>
      </c>
      <c r="N550" s="57">
        <v>33</v>
      </c>
      <c r="O550" s="57">
        <v>32</v>
      </c>
      <c r="P550" s="57">
        <v>39</v>
      </c>
      <c r="Q550" s="57">
        <v>24</v>
      </c>
      <c r="R550" s="57">
        <v>6</v>
      </c>
      <c r="S550" s="57">
        <v>31</v>
      </c>
    </row>
    <row r="551" spans="1:19">
      <c r="A551" s="51">
        <v>4258</v>
      </c>
      <c r="B551" s="52">
        <v>0</v>
      </c>
      <c r="C551" s="53" t="s">
        <v>3112</v>
      </c>
      <c r="D551" s="53" t="s">
        <v>3107</v>
      </c>
      <c r="E551" s="53">
        <v>30</v>
      </c>
      <c r="F551" s="53">
        <v>30</v>
      </c>
      <c r="G551" s="53">
        <v>42</v>
      </c>
      <c r="H551" s="53">
        <v>6</v>
      </c>
      <c r="I551" s="53">
        <v>9</v>
      </c>
      <c r="J551" s="53">
        <v>40</v>
      </c>
      <c r="K551" s="53">
        <v>45</v>
      </c>
      <c r="L551" s="53">
        <v>44</v>
      </c>
      <c r="M551" s="53">
        <v>38</v>
      </c>
      <c r="N551" s="53">
        <v>34</v>
      </c>
      <c r="O551" s="53">
        <v>34</v>
      </c>
      <c r="P551" s="53">
        <v>45</v>
      </c>
      <c r="Q551" s="53">
        <v>31</v>
      </c>
      <c r="R551" s="53">
        <v>31</v>
      </c>
      <c r="S551" s="53">
        <v>41</v>
      </c>
    </row>
    <row r="552" spans="1:19">
      <c r="A552" s="58">
        <v>4259</v>
      </c>
      <c r="B552" s="52">
        <v>0</v>
      </c>
      <c r="C552" s="52" t="s">
        <v>3112</v>
      </c>
      <c r="D552" s="52" t="s">
        <v>3107</v>
      </c>
      <c r="E552" s="52">
        <v>36</v>
      </c>
      <c r="F552" s="52">
        <v>36</v>
      </c>
      <c r="G552" s="52">
        <v>46</v>
      </c>
      <c r="H552" s="52">
        <v>11</v>
      </c>
      <c r="I552" s="52">
        <v>6</v>
      </c>
      <c r="J552" s="52">
        <v>48</v>
      </c>
      <c r="K552" s="52">
        <v>50</v>
      </c>
      <c r="L552" s="52">
        <v>50</v>
      </c>
      <c r="M552" s="52">
        <v>50</v>
      </c>
      <c r="N552" s="52">
        <v>44</v>
      </c>
      <c r="O552" s="52">
        <v>36</v>
      </c>
      <c r="P552" s="52">
        <v>42</v>
      </c>
      <c r="Q552" s="52">
        <v>32</v>
      </c>
      <c r="R552" s="52">
        <v>37</v>
      </c>
      <c r="S552" s="52">
        <v>38</v>
      </c>
    </row>
    <row r="553" spans="1:19">
      <c r="A553" s="51">
        <v>4260</v>
      </c>
      <c r="B553" s="52">
        <v>0</v>
      </c>
      <c r="C553" s="53" t="s">
        <v>3112</v>
      </c>
      <c r="D553" s="53" t="s">
        <v>3107</v>
      </c>
      <c r="E553" s="53">
        <v>25</v>
      </c>
      <c r="F553" s="53">
        <v>24</v>
      </c>
      <c r="G553" s="53">
        <v>34</v>
      </c>
      <c r="H553" s="53">
        <v>10</v>
      </c>
      <c r="I553" s="53">
        <v>24</v>
      </c>
      <c r="J553" s="53">
        <v>34</v>
      </c>
      <c r="K553" s="53">
        <v>40</v>
      </c>
      <c r="L553" s="53">
        <v>39</v>
      </c>
      <c r="M553" s="53">
        <v>30</v>
      </c>
      <c r="N553" s="53">
        <v>32</v>
      </c>
      <c r="O553" s="53">
        <v>30</v>
      </c>
      <c r="P553" s="53">
        <v>39</v>
      </c>
      <c r="Q553" s="53">
        <v>25</v>
      </c>
      <c r="R553" s="53">
        <v>6</v>
      </c>
      <c r="S553" s="53">
        <v>34</v>
      </c>
    </row>
    <row r="554" spans="1:19">
      <c r="A554" s="54">
        <v>4261</v>
      </c>
      <c r="B554" s="52">
        <v>0</v>
      </c>
      <c r="C554" s="55" t="s">
        <v>3112</v>
      </c>
      <c r="D554" s="55" t="s">
        <v>3107</v>
      </c>
      <c r="E554" s="55">
        <v>24</v>
      </c>
      <c r="F554" s="55">
        <v>24</v>
      </c>
      <c r="G554" s="55">
        <v>34</v>
      </c>
      <c r="H554" s="55">
        <v>10</v>
      </c>
      <c r="I554" s="55">
        <v>23</v>
      </c>
      <c r="J554" s="55">
        <v>34</v>
      </c>
      <c r="K554" s="55">
        <v>36</v>
      </c>
      <c r="L554" s="55">
        <v>35</v>
      </c>
      <c r="M554" s="55">
        <v>31</v>
      </c>
      <c r="N554" s="55">
        <v>34</v>
      </c>
      <c r="O554" s="55">
        <v>30</v>
      </c>
      <c r="P554" s="55">
        <v>36</v>
      </c>
      <c r="Q554" s="55">
        <v>24</v>
      </c>
      <c r="R554" s="55">
        <v>6</v>
      </c>
      <c r="S554" s="55">
        <v>32</v>
      </c>
    </row>
    <row r="555" spans="1:19">
      <c r="A555" s="56">
        <v>4262</v>
      </c>
      <c r="B555" s="52">
        <v>0</v>
      </c>
      <c r="C555" s="57" t="s">
        <v>3109</v>
      </c>
      <c r="D555" s="57" t="s">
        <v>3109</v>
      </c>
      <c r="E555" s="57">
        <v>23</v>
      </c>
      <c r="F555" s="57">
        <v>6</v>
      </c>
      <c r="G555" s="57">
        <v>30</v>
      </c>
      <c r="H555" s="57">
        <v>15</v>
      </c>
      <c r="I555" s="57">
        <v>23</v>
      </c>
      <c r="J555" s="57">
        <v>32</v>
      </c>
      <c r="K555" s="57">
        <v>30</v>
      </c>
      <c r="L555" s="57">
        <v>36</v>
      </c>
      <c r="M555" s="57">
        <v>29</v>
      </c>
      <c r="N555" s="57">
        <v>34</v>
      </c>
      <c r="O555" s="57">
        <v>26</v>
      </c>
      <c r="P555" s="57">
        <v>33</v>
      </c>
      <c r="Q555" s="57">
        <v>20</v>
      </c>
      <c r="R555" s="57">
        <v>6</v>
      </c>
      <c r="S555" s="57">
        <v>30</v>
      </c>
    </row>
    <row r="556" spans="1:19">
      <c r="A556" s="58">
        <v>4263</v>
      </c>
      <c r="B556" s="52">
        <v>0</v>
      </c>
      <c r="C556" s="52" t="s">
        <v>3112</v>
      </c>
      <c r="D556" s="52" t="s">
        <v>3107</v>
      </c>
      <c r="E556" s="52">
        <v>25</v>
      </c>
      <c r="F556" s="52">
        <v>6</v>
      </c>
      <c r="G556" s="52">
        <v>15</v>
      </c>
      <c r="H556" s="52">
        <v>15</v>
      </c>
      <c r="I556" s="52">
        <v>25</v>
      </c>
      <c r="J556" s="52">
        <v>34</v>
      </c>
      <c r="K556" s="52">
        <v>36</v>
      </c>
      <c r="L556" s="52">
        <v>36</v>
      </c>
      <c r="M556" s="52">
        <v>28</v>
      </c>
      <c r="N556" s="52">
        <v>30</v>
      </c>
      <c r="O556" s="52">
        <v>26</v>
      </c>
      <c r="P556" s="52">
        <v>34</v>
      </c>
      <c r="Q556" s="52">
        <v>19</v>
      </c>
      <c r="R556" s="52">
        <v>6</v>
      </c>
      <c r="S556" s="52">
        <v>30</v>
      </c>
    </row>
    <row r="557" spans="1:19">
      <c r="A557" s="51">
        <v>4265</v>
      </c>
      <c r="B557" s="52">
        <v>0</v>
      </c>
      <c r="C557" s="53" t="s">
        <v>3112</v>
      </c>
      <c r="D557" s="53" t="s">
        <v>3107</v>
      </c>
      <c r="E557" s="53">
        <v>23</v>
      </c>
      <c r="F557" s="53">
        <v>6</v>
      </c>
      <c r="G557" s="53">
        <v>32</v>
      </c>
      <c r="H557" s="53">
        <v>11</v>
      </c>
      <c r="I557" s="53">
        <v>22</v>
      </c>
      <c r="J557" s="53">
        <v>35</v>
      </c>
      <c r="K557" s="53">
        <v>35</v>
      </c>
      <c r="L557" s="53">
        <v>35</v>
      </c>
      <c r="M557" s="53">
        <v>30</v>
      </c>
      <c r="N557" s="53">
        <v>32</v>
      </c>
      <c r="O557" s="53">
        <v>24</v>
      </c>
      <c r="P557" s="53">
        <v>35</v>
      </c>
      <c r="Q557" s="53">
        <v>16</v>
      </c>
      <c r="R557" s="53">
        <v>17</v>
      </c>
      <c r="S557" s="53">
        <v>28</v>
      </c>
    </row>
    <row r="558" spans="1:19">
      <c r="A558" s="51">
        <v>4266</v>
      </c>
      <c r="B558" s="52">
        <v>0</v>
      </c>
      <c r="C558" s="53" t="s">
        <v>3112</v>
      </c>
      <c r="D558" s="53" t="s">
        <v>3107</v>
      </c>
      <c r="E558" s="53">
        <v>22</v>
      </c>
      <c r="F558" s="53">
        <v>22</v>
      </c>
      <c r="G558" s="53">
        <v>32</v>
      </c>
      <c r="H558" s="53">
        <v>6</v>
      </c>
      <c r="I558" s="53">
        <v>22</v>
      </c>
      <c r="J558" s="53">
        <v>32</v>
      </c>
      <c r="K558" s="53">
        <v>31</v>
      </c>
      <c r="L558" s="53">
        <v>34</v>
      </c>
      <c r="M558" s="53">
        <v>26</v>
      </c>
      <c r="N558" s="53">
        <v>30</v>
      </c>
      <c r="O558" s="53">
        <v>26</v>
      </c>
      <c r="P558" s="53">
        <v>30</v>
      </c>
      <c r="Q558" s="53">
        <v>24</v>
      </c>
      <c r="R558" s="53">
        <v>31</v>
      </c>
      <c r="S558" s="53">
        <v>30</v>
      </c>
    </row>
    <row r="559" spans="1:19">
      <c r="A559" s="54">
        <v>4267</v>
      </c>
      <c r="B559" s="52">
        <v>0</v>
      </c>
      <c r="C559" s="55" t="s">
        <v>3112</v>
      </c>
      <c r="D559" s="55" t="s">
        <v>3107</v>
      </c>
      <c r="E559" s="55">
        <v>23</v>
      </c>
      <c r="F559" s="55">
        <v>20</v>
      </c>
      <c r="G559" s="55">
        <v>32</v>
      </c>
      <c r="H559" s="55">
        <v>9</v>
      </c>
      <c r="I559" s="55">
        <v>23</v>
      </c>
      <c r="J559" s="55">
        <v>35</v>
      </c>
      <c r="K559" s="55">
        <v>34</v>
      </c>
      <c r="L559" s="55">
        <v>35</v>
      </c>
      <c r="M559" s="55">
        <v>29</v>
      </c>
      <c r="N559" s="55">
        <v>28</v>
      </c>
      <c r="O559" s="55">
        <v>26</v>
      </c>
      <c r="P559" s="55">
        <v>34</v>
      </c>
      <c r="Q559" s="55">
        <v>23</v>
      </c>
      <c r="R559" s="55">
        <v>31</v>
      </c>
      <c r="S559" s="55">
        <v>30</v>
      </c>
    </row>
    <row r="560" spans="1:19">
      <c r="A560" s="48">
        <v>4268</v>
      </c>
      <c r="B560" s="52">
        <v>0</v>
      </c>
      <c r="C560" s="49" t="s">
        <v>3112</v>
      </c>
      <c r="D560" s="49" t="s">
        <v>3107</v>
      </c>
      <c r="E560" s="49">
        <v>24</v>
      </c>
      <c r="F560" s="49">
        <v>6</v>
      </c>
      <c r="G560" s="49">
        <v>32</v>
      </c>
      <c r="H560" s="49">
        <v>12</v>
      </c>
      <c r="I560" s="49">
        <v>24</v>
      </c>
      <c r="J560" s="49">
        <v>31</v>
      </c>
      <c r="K560" s="49">
        <v>35</v>
      </c>
      <c r="L560" s="49">
        <v>35</v>
      </c>
      <c r="M560" s="49">
        <v>30</v>
      </c>
      <c r="N560" s="49">
        <v>32</v>
      </c>
      <c r="O560" s="49">
        <v>27</v>
      </c>
      <c r="P560" s="49">
        <v>33</v>
      </c>
      <c r="Q560" s="49">
        <v>19</v>
      </c>
      <c r="R560" s="49">
        <v>6</v>
      </c>
      <c r="S560" s="49">
        <v>30</v>
      </c>
    </row>
    <row r="561" spans="1:19">
      <c r="A561" s="51">
        <v>4269</v>
      </c>
      <c r="B561" s="52">
        <v>0</v>
      </c>
      <c r="C561" s="53" t="s">
        <v>3115</v>
      </c>
      <c r="D561" s="53" t="s">
        <v>3109</v>
      </c>
      <c r="E561" s="53">
        <v>26</v>
      </c>
      <c r="F561" s="53">
        <v>6</v>
      </c>
      <c r="G561" s="53">
        <v>25</v>
      </c>
      <c r="H561" s="53">
        <v>34</v>
      </c>
      <c r="I561" s="53">
        <v>23</v>
      </c>
      <c r="J561" s="53">
        <v>13</v>
      </c>
      <c r="K561" s="53">
        <v>35</v>
      </c>
      <c r="L561" s="53">
        <v>26</v>
      </c>
      <c r="M561" s="53">
        <v>31</v>
      </c>
      <c r="N561" s="53">
        <v>31</v>
      </c>
      <c r="O561" s="53">
        <v>6</v>
      </c>
      <c r="P561" s="53">
        <v>37</v>
      </c>
      <c r="Q561" s="53">
        <v>22</v>
      </c>
      <c r="R561" s="53">
        <v>24</v>
      </c>
      <c r="S561" s="53">
        <v>30</v>
      </c>
    </row>
    <row r="562" spans="1:19">
      <c r="A562" s="51">
        <v>4270</v>
      </c>
      <c r="B562" s="52">
        <v>0</v>
      </c>
      <c r="C562" s="53" t="s">
        <v>3115</v>
      </c>
      <c r="D562" s="53" t="s">
        <v>3107</v>
      </c>
      <c r="E562" s="53">
        <v>25</v>
      </c>
      <c r="F562" s="53">
        <v>6</v>
      </c>
      <c r="G562" s="53">
        <v>25</v>
      </c>
      <c r="H562" s="53">
        <v>38</v>
      </c>
      <c r="I562" s="53">
        <v>26</v>
      </c>
      <c r="J562" s="53">
        <v>14</v>
      </c>
      <c r="K562" s="53">
        <v>35</v>
      </c>
      <c r="L562" s="53">
        <v>26</v>
      </c>
      <c r="M562" s="53">
        <v>30</v>
      </c>
      <c r="N562" s="53">
        <v>32</v>
      </c>
      <c r="O562" s="53">
        <v>6</v>
      </c>
      <c r="P562" s="53">
        <v>35</v>
      </c>
      <c r="Q562" s="53">
        <v>22</v>
      </c>
      <c r="R562" s="53">
        <v>21</v>
      </c>
      <c r="S562" s="53">
        <v>30</v>
      </c>
    </row>
    <row r="563" spans="1:19">
      <c r="A563" s="54">
        <v>4271</v>
      </c>
      <c r="B563" s="52">
        <v>0</v>
      </c>
      <c r="C563" s="55" t="s">
        <v>3115</v>
      </c>
      <c r="D563" s="55" t="s">
        <v>3107</v>
      </c>
      <c r="E563" s="55">
        <v>27</v>
      </c>
      <c r="F563" s="55">
        <v>6</v>
      </c>
      <c r="G563" s="55">
        <v>26</v>
      </c>
      <c r="H563" s="55">
        <v>35</v>
      </c>
      <c r="I563" s="55">
        <v>28</v>
      </c>
      <c r="J563" s="55">
        <v>14</v>
      </c>
      <c r="K563" s="55">
        <v>36</v>
      </c>
      <c r="L563" s="55">
        <v>28</v>
      </c>
      <c r="M563" s="55">
        <v>32</v>
      </c>
      <c r="N563" s="55">
        <v>33</v>
      </c>
      <c r="O563" s="55">
        <v>6</v>
      </c>
      <c r="P563" s="55">
        <v>37</v>
      </c>
      <c r="Q563" s="55">
        <v>23</v>
      </c>
      <c r="R563" s="55">
        <v>23</v>
      </c>
      <c r="S563" s="55">
        <v>30</v>
      </c>
    </row>
    <row r="564" spans="1:19">
      <c r="A564" s="48">
        <v>4272</v>
      </c>
      <c r="B564" s="52">
        <v>0</v>
      </c>
      <c r="C564" s="49" t="s">
        <v>3109</v>
      </c>
      <c r="D564" s="49" t="s">
        <v>3107</v>
      </c>
      <c r="E564" s="49">
        <v>23</v>
      </c>
      <c r="F564" s="49">
        <v>12</v>
      </c>
      <c r="G564" s="49">
        <v>31</v>
      </c>
      <c r="H564" s="49">
        <v>20</v>
      </c>
      <c r="I564" s="49">
        <v>18</v>
      </c>
      <c r="J564" s="49">
        <v>35</v>
      </c>
      <c r="K564" s="49">
        <v>36</v>
      </c>
      <c r="L564" s="49">
        <v>34</v>
      </c>
      <c r="M564" s="49">
        <v>28</v>
      </c>
      <c r="N564" s="49">
        <v>31</v>
      </c>
      <c r="O564" s="49">
        <v>29</v>
      </c>
      <c r="P564" s="49">
        <v>30</v>
      </c>
      <c r="Q564" s="49">
        <v>23</v>
      </c>
      <c r="R564" s="49">
        <v>32</v>
      </c>
      <c r="S564" s="49">
        <v>31</v>
      </c>
    </row>
    <row r="565" spans="1:19">
      <c r="A565" s="51">
        <v>4273</v>
      </c>
      <c r="B565" s="52">
        <v>0</v>
      </c>
      <c r="C565" s="53" t="s">
        <v>3115</v>
      </c>
      <c r="D565" s="53" t="s">
        <v>3107</v>
      </c>
      <c r="E565" s="53">
        <v>26</v>
      </c>
      <c r="F565" s="53">
        <v>6</v>
      </c>
      <c r="G565" s="53">
        <v>22</v>
      </c>
      <c r="H565" s="53">
        <v>27</v>
      </c>
      <c r="I565" s="53">
        <v>25</v>
      </c>
      <c r="J565" s="53">
        <v>12</v>
      </c>
      <c r="K565" s="53">
        <v>31</v>
      </c>
      <c r="L565" s="53">
        <v>22</v>
      </c>
      <c r="M565" s="53">
        <v>29</v>
      </c>
      <c r="N565" s="53">
        <v>31</v>
      </c>
      <c r="O565" s="53">
        <v>6</v>
      </c>
      <c r="P565" s="53">
        <v>35</v>
      </c>
      <c r="Q565" s="53">
        <v>21</v>
      </c>
      <c r="R565" s="53">
        <v>31</v>
      </c>
      <c r="S565" s="53">
        <v>32</v>
      </c>
    </row>
    <row r="566" spans="1:19">
      <c r="A566" s="54">
        <v>4274</v>
      </c>
      <c r="B566" s="52">
        <v>0</v>
      </c>
      <c r="C566" s="55" t="s">
        <v>3109</v>
      </c>
      <c r="D566" s="55" t="s">
        <v>3109</v>
      </c>
      <c r="E566" s="55">
        <v>24</v>
      </c>
      <c r="F566" s="55">
        <v>6</v>
      </c>
      <c r="G566" s="55">
        <v>21</v>
      </c>
      <c r="H566" s="55">
        <v>25</v>
      </c>
      <c r="I566" s="55">
        <v>24</v>
      </c>
      <c r="J566" s="55">
        <v>10</v>
      </c>
      <c r="K566" s="55">
        <v>32</v>
      </c>
      <c r="L566" s="55">
        <v>19</v>
      </c>
      <c r="M566" s="55">
        <v>27</v>
      </c>
      <c r="N566" s="55">
        <v>32</v>
      </c>
      <c r="O566" s="55">
        <v>6</v>
      </c>
      <c r="P566" s="55">
        <v>35</v>
      </c>
      <c r="Q566" s="55">
        <v>21</v>
      </c>
      <c r="R566" s="55">
        <v>31</v>
      </c>
      <c r="S566" s="55">
        <v>31</v>
      </c>
    </row>
    <row r="567" spans="1:19">
      <c r="A567" s="48">
        <v>4275</v>
      </c>
      <c r="B567" s="52">
        <v>0</v>
      </c>
      <c r="C567" s="49" t="s">
        <v>3123</v>
      </c>
      <c r="D567" s="49" t="s">
        <v>3109</v>
      </c>
      <c r="E567" s="49">
        <v>29</v>
      </c>
      <c r="F567" s="49" t="s">
        <v>3107</v>
      </c>
      <c r="G567" s="49">
        <v>29</v>
      </c>
      <c r="H567" s="49">
        <v>41</v>
      </c>
      <c r="I567" s="49">
        <v>32</v>
      </c>
      <c r="J567" s="49" t="s">
        <v>3107</v>
      </c>
      <c r="K567" s="67" t="s">
        <v>3107</v>
      </c>
      <c r="L567" s="49">
        <v>31</v>
      </c>
      <c r="M567" s="49" t="s">
        <v>3107</v>
      </c>
      <c r="N567" s="49">
        <v>40</v>
      </c>
      <c r="O567" s="49" t="s">
        <v>3107</v>
      </c>
      <c r="P567" s="49">
        <v>36</v>
      </c>
      <c r="Q567" s="49" t="s">
        <v>3107</v>
      </c>
      <c r="R567" s="49" t="s">
        <v>3107</v>
      </c>
      <c r="S567" s="49">
        <v>32</v>
      </c>
    </row>
    <row r="568" spans="1:19">
      <c r="A568" s="51">
        <v>4276</v>
      </c>
      <c r="B568" s="52">
        <v>0</v>
      </c>
      <c r="C568" s="53" t="s">
        <v>3126</v>
      </c>
      <c r="D568" s="53" t="s">
        <v>3107</v>
      </c>
      <c r="E568" s="53">
        <v>30</v>
      </c>
      <c r="F568" s="53">
        <v>6</v>
      </c>
      <c r="G568" s="53">
        <v>6</v>
      </c>
      <c r="H568" s="53">
        <v>35</v>
      </c>
      <c r="I568" s="53">
        <v>29</v>
      </c>
      <c r="J568" s="53">
        <v>15</v>
      </c>
      <c r="K568" s="53">
        <v>34</v>
      </c>
      <c r="L568" s="53">
        <v>33</v>
      </c>
      <c r="M568" s="53">
        <v>23</v>
      </c>
      <c r="N568" s="53">
        <v>32</v>
      </c>
      <c r="O568" s="53">
        <v>6</v>
      </c>
      <c r="P568" s="53">
        <v>36</v>
      </c>
      <c r="Q568" s="53">
        <v>10</v>
      </c>
      <c r="R568" s="53">
        <v>30</v>
      </c>
      <c r="S568" s="53">
        <v>20</v>
      </c>
    </row>
    <row r="569" spans="1:19">
      <c r="A569" s="58">
        <v>4277</v>
      </c>
      <c r="B569" s="52">
        <v>0</v>
      </c>
      <c r="C569" s="52" t="s">
        <v>3126</v>
      </c>
      <c r="D569" s="52" t="s">
        <v>3109</v>
      </c>
      <c r="E569" s="52">
        <v>30</v>
      </c>
      <c r="F569" s="52">
        <v>6</v>
      </c>
      <c r="G569" s="52">
        <v>7</v>
      </c>
      <c r="H569" s="52">
        <v>40</v>
      </c>
      <c r="I569" s="52">
        <v>29</v>
      </c>
      <c r="J569" s="52">
        <v>15</v>
      </c>
      <c r="K569" s="52">
        <v>35</v>
      </c>
      <c r="L569" s="52">
        <v>35</v>
      </c>
      <c r="M569" s="52">
        <v>24</v>
      </c>
      <c r="N569" s="52">
        <v>32</v>
      </c>
      <c r="O569" s="52">
        <v>6</v>
      </c>
      <c r="P569" s="52">
        <v>38</v>
      </c>
      <c r="Q569" s="52">
        <v>13</v>
      </c>
      <c r="R569" s="52">
        <v>30</v>
      </c>
      <c r="S569" s="52">
        <v>19</v>
      </c>
    </row>
    <row r="570" spans="1:19">
      <c r="A570" s="54">
        <v>4278</v>
      </c>
      <c r="B570" s="52">
        <v>0</v>
      </c>
      <c r="C570" s="59" t="s">
        <v>3153</v>
      </c>
      <c r="D570" s="59" t="s">
        <v>3109</v>
      </c>
      <c r="E570" s="59" t="s">
        <v>3109</v>
      </c>
      <c r="F570" s="59" t="s">
        <v>3109</v>
      </c>
      <c r="G570" s="59" t="s">
        <v>3109</v>
      </c>
      <c r="H570" s="59" t="s">
        <v>3107</v>
      </c>
      <c r="I570" s="59" t="s">
        <v>3109</v>
      </c>
      <c r="J570" s="59" t="s">
        <v>3109</v>
      </c>
      <c r="K570" s="59" t="s">
        <v>3109</v>
      </c>
      <c r="L570" s="59" t="s">
        <v>3109</v>
      </c>
      <c r="M570" s="59" t="s">
        <v>3109</v>
      </c>
      <c r="N570" s="59" t="s">
        <v>3109</v>
      </c>
      <c r="O570" s="59" t="s">
        <v>3109</v>
      </c>
      <c r="P570" s="59" t="s">
        <v>3109</v>
      </c>
      <c r="Q570" s="59" t="s">
        <v>3109</v>
      </c>
      <c r="R570" s="59" t="s">
        <v>3109</v>
      </c>
      <c r="S570" s="59" t="s">
        <v>3109</v>
      </c>
    </row>
    <row r="571" spans="1:19">
      <c r="A571" s="48">
        <v>4279</v>
      </c>
      <c r="B571" s="52">
        <v>0</v>
      </c>
      <c r="C571" s="49" t="s">
        <v>3112</v>
      </c>
      <c r="D571" s="49" t="s">
        <v>3107</v>
      </c>
      <c r="E571" s="49">
        <v>27</v>
      </c>
      <c r="F571" s="49">
        <v>14</v>
      </c>
      <c r="G571" s="49">
        <v>31</v>
      </c>
      <c r="H571" s="49">
        <v>23</v>
      </c>
      <c r="I571" s="49">
        <v>28</v>
      </c>
      <c r="J571" s="49">
        <v>32</v>
      </c>
      <c r="K571" s="49">
        <v>39</v>
      </c>
      <c r="L571" s="49">
        <v>33</v>
      </c>
      <c r="M571" s="49">
        <v>25</v>
      </c>
      <c r="N571" s="49">
        <v>36</v>
      </c>
      <c r="O571" s="49">
        <v>31</v>
      </c>
      <c r="P571" s="49">
        <v>40</v>
      </c>
      <c r="Q571" s="49">
        <v>20</v>
      </c>
      <c r="R571" s="49">
        <v>27</v>
      </c>
      <c r="S571" s="49">
        <v>28</v>
      </c>
    </row>
    <row r="572" spans="1:19">
      <c r="A572" s="54">
        <v>4280</v>
      </c>
      <c r="B572" s="52">
        <v>0</v>
      </c>
      <c r="C572" s="55" t="s">
        <v>3115</v>
      </c>
      <c r="D572" s="55" t="s">
        <v>3107</v>
      </c>
      <c r="E572" s="55">
        <v>25</v>
      </c>
      <c r="F572" s="55">
        <v>24</v>
      </c>
      <c r="G572" s="55">
        <v>32</v>
      </c>
      <c r="H572" s="55">
        <v>28</v>
      </c>
      <c r="I572" s="55">
        <v>24</v>
      </c>
      <c r="J572" s="55">
        <v>35</v>
      </c>
      <c r="K572" s="55">
        <v>41</v>
      </c>
      <c r="L572" s="55">
        <v>38</v>
      </c>
      <c r="M572" s="55">
        <v>22</v>
      </c>
      <c r="N572" s="55">
        <v>34</v>
      </c>
      <c r="O572" s="55">
        <v>30</v>
      </c>
      <c r="P572" s="55">
        <v>38</v>
      </c>
      <c r="Q572" s="55">
        <v>24</v>
      </c>
      <c r="R572" s="55">
        <v>34</v>
      </c>
      <c r="S572" s="55">
        <v>31</v>
      </c>
    </row>
    <row r="573" spans="1:19">
      <c r="A573" s="56">
        <v>4281</v>
      </c>
      <c r="B573" s="52">
        <v>0</v>
      </c>
      <c r="C573" s="57" t="s">
        <v>3112</v>
      </c>
      <c r="D573" s="57" t="s">
        <v>3107</v>
      </c>
      <c r="E573" s="57">
        <v>26</v>
      </c>
      <c r="F573" s="57">
        <v>6</v>
      </c>
      <c r="G573" s="57">
        <v>34</v>
      </c>
      <c r="H573" s="57">
        <v>11</v>
      </c>
      <c r="I573" s="57">
        <v>25</v>
      </c>
      <c r="J573" s="57">
        <v>36</v>
      </c>
      <c r="K573" s="57">
        <v>38</v>
      </c>
      <c r="L573" s="57">
        <v>36</v>
      </c>
      <c r="M573" s="57">
        <v>30</v>
      </c>
      <c r="N573" s="57">
        <v>36</v>
      </c>
      <c r="O573" s="57">
        <v>28</v>
      </c>
      <c r="P573" s="57">
        <v>36</v>
      </c>
      <c r="Q573" s="57">
        <v>22</v>
      </c>
      <c r="R573" s="57">
        <v>28</v>
      </c>
      <c r="S573" s="57">
        <v>32</v>
      </c>
    </row>
    <row r="574" spans="1:19">
      <c r="A574" s="58">
        <v>4282</v>
      </c>
      <c r="B574" s="52">
        <v>0</v>
      </c>
      <c r="C574" s="52" t="s">
        <v>3112</v>
      </c>
      <c r="D574" s="52" t="s">
        <v>3107</v>
      </c>
      <c r="E574" s="52">
        <v>24</v>
      </c>
      <c r="F574" s="52">
        <v>6</v>
      </c>
      <c r="G574" s="52">
        <v>32</v>
      </c>
      <c r="H574" s="52">
        <v>9</v>
      </c>
      <c r="I574" s="52">
        <v>25</v>
      </c>
      <c r="J574" s="52">
        <v>32</v>
      </c>
      <c r="K574" s="52">
        <v>35</v>
      </c>
      <c r="L574" s="52">
        <v>34</v>
      </c>
      <c r="M574" s="52">
        <v>30</v>
      </c>
      <c r="N574" s="52">
        <v>32</v>
      </c>
      <c r="O574" s="52">
        <v>25</v>
      </c>
      <c r="P574" s="52">
        <v>36</v>
      </c>
      <c r="Q574" s="52">
        <v>20</v>
      </c>
      <c r="R574" s="52">
        <v>26</v>
      </c>
      <c r="S574" s="52">
        <v>30</v>
      </c>
    </row>
    <row r="575" spans="1:19">
      <c r="A575" s="51">
        <v>4283</v>
      </c>
      <c r="B575" s="52">
        <v>0</v>
      </c>
      <c r="C575" s="53" t="s">
        <v>3115</v>
      </c>
      <c r="D575" s="53" t="s">
        <v>3107</v>
      </c>
      <c r="E575" s="53">
        <v>25</v>
      </c>
      <c r="F575" s="53">
        <v>20</v>
      </c>
      <c r="G575" s="53">
        <v>32</v>
      </c>
      <c r="H575" s="53">
        <v>38</v>
      </c>
      <c r="I575" s="53">
        <v>24</v>
      </c>
      <c r="J575" s="53">
        <v>38</v>
      </c>
      <c r="K575" s="53">
        <v>40</v>
      </c>
      <c r="L575" s="53">
        <v>38</v>
      </c>
      <c r="M575" s="53">
        <v>32</v>
      </c>
      <c r="N575" s="53">
        <v>36</v>
      </c>
      <c r="O575" s="53">
        <v>29</v>
      </c>
      <c r="P575" s="53">
        <v>38</v>
      </c>
      <c r="Q575" s="53">
        <v>24</v>
      </c>
      <c r="R575" s="53">
        <v>32</v>
      </c>
      <c r="S575" s="53">
        <v>32</v>
      </c>
    </row>
    <row r="576" spans="1:19">
      <c r="A576" s="54">
        <v>4284</v>
      </c>
      <c r="B576" s="52">
        <v>0</v>
      </c>
      <c r="C576" s="55" t="s">
        <v>3112</v>
      </c>
      <c r="D576" s="55" t="s">
        <v>3107</v>
      </c>
      <c r="E576" s="55">
        <v>23</v>
      </c>
      <c r="F576" s="55">
        <v>6</v>
      </c>
      <c r="G576" s="55">
        <v>22</v>
      </c>
      <c r="H576" s="55">
        <v>29</v>
      </c>
      <c r="I576" s="55">
        <v>22</v>
      </c>
      <c r="J576" s="55">
        <v>10</v>
      </c>
      <c r="K576" s="55">
        <v>33</v>
      </c>
      <c r="L576" s="55">
        <v>22</v>
      </c>
      <c r="M576" s="55">
        <v>26</v>
      </c>
      <c r="N576" s="55">
        <v>33</v>
      </c>
      <c r="O576" s="55">
        <v>6</v>
      </c>
      <c r="P576" s="55">
        <v>34</v>
      </c>
      <c r="Q576" s="55">
        <v>20</v>
      </c>
      <c r="R576" s="55">
        <v>30</v>
      </c>
      <c r="S576" s="55">
        <v>32</v>
      </c>
    </row>
    <row r="577" spans="1:19">
      <c r="A577" s="56">
        <v>4285</v>
      </c>
      <c r="B577" s="52">
        <v>0</v>
      </c>
      <c r="C577" s="57" t="s">
        <v>3112</v>
      </c>
      <c r="D577" s="57" t="s">
        <v>3107</v>
      </c>
      <c r="E577" s="57">
        <v>23</v>
      </c>
      <c r="F577" s="57">
        <v>22</v>
      </c>
      <c r="G577" s="57">
        <v>27</v>
      </c>
      <c r="H577" s="57">
        <v>9</v>
      </c>
      <c r="I577" s="57">
        <v>20</v>
      </c>
      <c r="J577" s="57">
        <v>30</v>
      </c>
      <c r="K577" s="57">
        <v>34</v>
      </c>
      <c r="L577" s="57">
        <v>31</v>
      </c>
      <c r="M577" s="57">
        <v>30</v>
      </c>
      <c r="N577" s="57">
        <v>29</v>
      </c>
      <c r="O577" s="57">
        <v>26</v>
      </c>
      <c r="P577" s="57">
        <v>30</v>
      </c>
      <c r="Q577" s="57">
        <v>24</v>
      </c>
      <c r="R577" s="57">
        <v>27</v>
      </c>
      <c r="S577" s="57">
        <v>28</v>
      </c>
    </row>
    <row r="578" spans="1:19">
      <c r="A578" s="58">
        <v>4286</v>
      </c>
      <c r="B578" s="52">
        <v>0</v>
      </c>
      <c r="C578" s="52" t="s">
        <v>3112</v>
      </c>
      <c r="D578" s="52" t="s">
        <v>3107</v>
      </c>
      <c r="E578" s="52">
        <v>22</v>
      </c>
      <c r="F578" s="52">
        <v>24</v>
      </c>
      <c r="G578" s="52">
        <v>32</v>
      </c>
      <c r="H578" s="52">
        <v>9</v>
      </c>
      <c r="I578" s="52">
        <v>24</v>
      </c>
      <c r="J578" s="52">
        <v>32</v>
      </c>
      <c r="K578" s="52">
        <v>30</v>
      </c>
      <c r="L578" s="52">
        <v>30</v>
      </c>
      <c r="M578" s="52">
        <v>28</v>
      </c>
      <c r="N578" s="52">
        <v>32</v>
      </c>
      <c r="O578" s="52">
        <v>29</v>
      </c>
      <c r="P578" s="52">
        <v>30</v>
      </c>
      <c r="Q578" s="52">
        <v>25</v>
      </c>
      <c r="R578" s="52">
        <v>30</v>
      </c>
      <c r="S578" s="52">
        <v>30</v>
      </c>
    </row>
    <row r="579" spans="1:19">
      <c r="A579" s="51">
        <v>4362</v>
      </c>
      <c r="B579" s="52">
        <v>0</v>
      </c>
      <c r="C579" s="53" t="s">
        <v>3115</v>
      </c>
      <c r="D579" s="53" t="s">
        <v>3107</v>
      </c>
      <c r="E579" s="53">
        <v>25</v>
      </c>
      <c r="F579" s="53">
        <v>6</v>
      </c>
      <c r="G579" s="53">
        <v>34</v>
      </c>
      <c r="H579" s="53">
        <v>36</v>
      </c>
      <c r="I579" s="53">
        <v>26</v>
      </c>
      <c r="J579" s="53">
        <v>38</v>
      </c>
      <c r="K579" s="53">
        <v>39</v>
      </c>
      <c r="L579" s="53">
        <v>35</v>
      </c>
      <c r="M579" s="53">
        <v>30</v>
      </c>
      <c r="N579" s="53">
        <v>34</v>
      </c>
      <c r="O579" s="53">
        <v>30</v>
      </c>
      <c r="P579" s="53">
        <v>36</v>
      </c>
      <c r="Q579" s="53">
        <v>18</v>
      </c>
      <c r="R579" s="53">
        <v>30</v>
      </c>
      <c r="S579" s="53">
        <v>28</v>
      </c>
    </row>
    <row r="580" spans="1:19">
      <c r="A580" s="51">
        <v>4363</v>
      </c>
      <c r="B580" s="52">
        <v>0</v>
      </c>
      <c r="C580" s="53" t="s">
        <v>3115</v>
      </c>
      <c r="D580" s="53" t="s">
        <v>3107</v>
      </c>
      <c r="E580" s="53">
        <v>24</v>
      </c>
      <c r="F580" s="53">
        <v>6</v>
      </c>
      <c r="G580" s="53">
        <v>36</v>
      </c>
      <c r="H580" s="53">
        <v>34</v>
      </c>
      <c r="I580" s="53">
        <v>25</v>
      </c>
      <c r="J580" s="53">
        <v>38</v>
      </c>
      <c r="K580" s="53">
        <v>40</v>
      </c>
      <c r="L580" s="53">
        <v>37</v>
      </c>
      <c r="M580" s="53">
        <v>30</v>
      </c>
      <c r="N580" s="53">
        <v>34</v>
      </c>
      <c r="O580" s="53">
        <v>30</v>
      </c>
      <c r="P580" s="53">
        <v>39</v>
      </c>
      <c r="Q580" s="53">
        <v>10</v>
      </c>
      <c r="R580" s="53">
        <v>30</v>
      </c>
      <c r="S580" s="53">
        <v>25</v>
      </c>
    </row>
    <row r="581" spans="1:19">
      <c r="A581" s="58">
        <v>4364</v>
      </c>
      <c r="B581" s="52">
        <v>0</v>
      </c>
      <c r="C581" s="52" t="s">
        <v>3113</v>
      </c>
      <c r="D581" s="52" t="s">
        <v>3109</v>
      </c>
      <c r="E581" s="52">
        <v>22</v>
      </c>
      <c r="F581" s="52">
        <v>14</v>
      </c>
      <c r="G581" s="52">
        <v>31</v>
      </c>
      <c r="H581" s="52">
        <v>31</v>
      </c>
      <c r="I581" s="52">
        <v>24</v>
      </c>
      <c r="J581" s="52">
        <v>33</v>
      </c>
      <c r="K581" s="52">
        <v>34</v>
      </c>
      <c r="L581" s="52">
        <v>35</v>
      </c>
      <c r="M581" s="52">
        <v>24</v>
      </c>
      <c r="N581" s="52">
        <v>32</v>
      </c>
      <c r="O581" s="52">
        <v>30</v>
      </c>
      <c r="P581" s="52">
        <v>32</v>
      </c>
      <c r="Q581" s="52">
        <v>24</v>
      </c>
      <c r="R581" s="52">
        <v>29</v>
      </c>
      <c r="S581" s="52">
        <v>30</v>
      </c>
    </row>
    <row r="582" spans="1:19">
      <c r="A582" s="54">
        <v>4365</v>
      </c>
      <c r="B582" s="52">
        <v>0</v>
      </c>
      <c r="C582" s="55" t="s">
        <v>3115</v>
      </c>
      <c r="D582" s="55" t="s">
        <v>3107</v>
      </c>
      <c r="E582" s="55">
        <v>25</v>
      </c>
      <c r="F582" s="55">
        <v>6</v>
      </c>
      <c r="G582" s="55">
        <v>23</v>
      </c>
      <c r="H582" s="55">
        <v>31</v>
      </c>
      <c r="I582" s="55">
        <v>26</v>
      </c>
      <c r="J582" s="55">
        <v>13</v>
      </c>
      <c r="K582" s="55">
        <v>35</v>
      </c>
      <c r="L582" s="55">
        <v>21</v>
      </c>
      <c r="M582" s="55">
        <v>32</v>
      </c>
      <c r="N582" s="55">
        <v>34</v>
      </c>
      <c r="O582" s="55">
        <v>6</v>
      </c>
      <c r="P582" s="55">
        <v>36</v>
      </c>
      <c r="Q582" s="55">
        <v>21</v>
      </c>
      <c r="R582" s="55">
        <v>32</v>
      </c>
      <c r="S582" s="55">
        <v>32</v>
      </c>
    </row>
    <row r="583" spans="1:19">
      <c r="A583" s="48">
        <v>4366</v>
      </c>
      <c r="B583" s="52">
        <v>0</v>
      </c>
      <c r="C583" s="49" t="s">
        <v>3140</v>
      </c>
      <c r="D583" s="49" t="s">
        <v>3109</v>
      </c>
      <c r="E583" s="49">
        <v>32</v>
      </c>
      <c r="F583" s="49">
        <v>28</v>
      </c>
      <c r="G583" s="49">
        <v>27</v>
      </c>
      <c r="H583" s="49">
        <v>30</v>
      </c>
      <c r="I583" s="49">
        <v>30</v>
      </c>
      <c r="J583" s="49">
        <v>29</v>
      </c>
      <c r="K583" s="49">
        <v>25</v>
      </c>
      <c r="L583" s="49">
        <v>23</v>
      </c>
      <c r="M583" s="49">
        <v>28</v>
      </c>
      <c r="N583" s="49">
        <v>38</v>
      </c>
      <c r="O583" s="49">
        <v>17</v>
      </c>
      <c r="P583" s="49">
        <v>32</v>
      </c>
      <c r="Q583" s="49" t="s">
        <v>3107</v>
      </c>
      <c r="R583" s="49">
        <v>34</v>
      </c>
      <c r="S583" s="49">
        <v>31</v>
      </c>
    </row>
    <row r="584" spans="1:19">
      <c r="A584" s="54">
        <v>4367</v>
      </c>
      <c r="B584" s="52">
        <v>0</v>
      </c>
      <c r="C584" s="59" t="s">
        <v>3169</v>
      </c>
      <c r="D584" s="59" t="s">
        <v>3107</v>
      </c>
      <c r="E584" s="59" t="s">
        <v>3107</v>
      </c>
      <c r="F584" s="59" t="s">
        <v>3107</v>
      </c>
      <c r="G584" s="59" t="s">
        <v>3107</v>
      </c>
      <c r="H584" s="59" t="s">
        <v>3107</v>
      </c>
      <c r="I584" s="59" t="s">
        <v>3107</v>
      </c>
      <c r="J584" s="59" t="s">
        <v>3107</v>
      </c>
      <c r="K584" s="59" t="s">
        <v>3107</v>
      </c>
      <c r="L584" s="59" t="s">
        <v>3107</v>
      </c>
      <c r="M584" s="59" t="s">
        <v>3107</v>
      </c>
      <c r="N584" s="59" t="s">
        <v>3107</v>
      </c>
      <c r="O584" s="59" t="s">
        <v>3107</v>
      </c>
      <c r="P584" s="59" t="s">
        <v>3107</v>
      </c>
      <c r="Q584" s="59" t="s">
        <v>3107</v>
      </c>
      <c r="R584" s="59" t="s">
        <v>3107</v>
      </c>
      <c r="S584" s="59" t="s">
        <v>3107</v>
      </c>
    </row>
    <row r="585" spans="1:19">
      <c r="A585" s="56">
        <v>4368</v>
      </c>
      <c r="B585" s="52">
        <v>0</v>
      </c>
      <c r="C585" s="57" t="s">
        <v>3170</v>
      </c>
      <c r="D585" s="57" t="s">
        <v>3109</v>
      </c>
      <c r="E585" s="57">
        <v>20</v>
      </c>
      <c r="F585" s="57" t="s">
        <v>3107</v>
      </c>
      <c r="G585" s="57">
        <v>21</v>
      </c>
      <c r="H585" s="57">
        <v>37</v>
      </c>
      <c r="I585" s="57">
        <v>19</v>
      </c>
      <c r="J585" s="57" t="s">
        <v>3107</v>
      </c>
      <c r="K585" s="67" t="s">
        <v>3107</v>
      </c>
      <c r="L585" s="57">
        <v>28</v>
      </c>
      <c r="M585" s="57" t="s">
        <v>3107</v>
      </c>
      <c r="N585" s="57">
        <v>30</v>
      </c>
      <c r="O585" s="57" t="s">
        <v>3107</v>
      </c>
      <c r="P585" s="57">
        <v>34</v>
      </c>
      <c r="Q585" s="57" t="s">
        <v>3107</v>
      </c>
      <c r="R585" s="57" t="s">
        <v>3107</v>
      </c>
      <c r="S585" s="57">
        <v>30</v>
      </c>
    </row>
    <row r="586" spans="1:19">
      <c r="A586" s="51">
        <v>4369</v>
      </c>
      <c r="B586" s="52">
        <v>0</v>
      </c>
      <c r="C586" s="53" t="s">
        <v>3109</v>
      </c>
      <c r="D586" s="53" t="s">
        <v>3109</v>
      </c>
      <c r="E586" s="53" t="s">
        <v>3109</v>
      </c>
      <c r="F586" s="53" t="s">
        <v>3109</v>
      </c>
      <c r="G586" s="53" t="s">
        <v>3109</v>
      </c>
      <c r="H586" s="53" t="s">
        <v>3109</v>
      </c>
      <c r="I586" s="53" t="s">
        <v>3109</v>
      </c>
      <c r="J586" s="53" t="s">
        <v>3109</v>
      </c>
      <c r="K586" s="66" t="s">
        <v>3109</v>
      </c>
      <c r="L586" s="53" t="s">
        <v>3109</v>
      </c>
      <c r="M586" s="53" t="s">
        <v>3109</v>
      </c>
      <c r="N586" s="53" t="s">
        <v>3109</v>
      </c>
      <c r="O586" s="53" t="s">
        <v>3109</v>
      </c>
      <c r="P586" s="53" t="s">
        <v>3109</v>
      </c>
      <c r="Q586" s="53" t="s">
        <v>3109</v>
      </c>
      <c r="R586" s="53" t="s">
        <v>3109</v>
      </c>
      <c r="S586" s="53" t="s">
        <v>3109</v>
      </c>
    </row>
    <row r="587" spans="1:19">
      <c r="A587" s="58">
        <v>4370</v>
      </c>
      <c r="B587" s="52">
        <v>0</v>
      </c>
      <c r="C587" s="52" t="s">
        <v>3109</v>
      </c>
      <c r="D587" s="52" t="s">
        <v>3109</v>
      </c>
      <c r="E587" s="52">
        <v>24</v>
      </c>
      <c r="F587" s="52">
        <v>6</v>
      </c>
      <c r="G587" s="52">
        <v>25</v>
      </c>
      <c r="H587" s="52">
        <v>32</v>
      </c>
      <c r="I587" s="52">
        <v>16</v>
      </c>
      <c r="J587" s="52">
        <v>9</v>
      </c>
      <c r="K587" s="52">
        <v>16</v>
      </c>
      <c r="L587" s="52">
        <v>25</v>
      </c>
      <c r="M587" s="52">
        <v>21</v>
      </c>
      <c r="N587" s="52">
        <v>25</v>
      </c>
      <c r="O587" s="52">
        <v>6</v>
      </c>
      <c r="P587" s="52">
        <v>29</v>
      </c>
      <c r="Q587" s="52">
        <v>6</v>
      </c>
      <c r="R587" s="52">
        <v>6</v>
      </c>
      <c r="S587" s="52">
        <v>29</v>
      </c>
    </row>
    <row r="588" spans="1:19">
      <c r="A588" s="54">
        <v>4371</v>
      </c>
      <c r="B588" s="52">
        <v>0</v>
      </c>
      <c r="C588" s="55" t="s">
        <v>3141</v>
      </c>
      <c r="D588" s="55" t="s">
        <v>3109</v>
      </c>
      <c r="E588" s="55">
        <v>35</v>
      </c>
      <c r="F588" s="55" t="s">
        <v>3107</v>
      </c>
      <c r="G588" s="55">
        <v>25</v>
      </c>
      <c r="H588" s="55">
        <v>36</v>
      </c>
      <c r="I588" s="55">
        <v>29</v>
      </c>
      <c r="J588" s="55" t="s">
        <v>3107</v>
      </c>
      <c r="K588" s="67" t="s">
        <v>3107</v>
      </c>
      <c r="L588" s="55">
        <v>25</v>
      </c>
      <c r="M588" s="55" t="s">
        <v>3107</v>
      </c>
      <c r="N588" s="55">
        <v>30</v>
      </c>
      <c r="O588" s="55" t="s">
        <v>3107</v>
      </c>
      <c r="P588" s="55">
        <v>19</v>
      </c>
      <c r="Q588" s="55" t="s">
        <v>3107</v>
      </c>
      <c r="R588" s="55" t="s">
        <v>3107</v>
      </c>
      <c r="S588" s="55">
        <v>29</v>
      </c>
    </row>
    <row r="589" spans="1:19">
      <c r="A589" s="56">
        <v>4372</v>
      </c>
      <c r="B589" s="52">
        <v>0</v>
      </c>
      <c r="C589" s="57" t="s">
        <v>3115</v>
      </c>
      <c r="D589" s="57" t="s">
        <v>3107</v>
      </c>
      <c r="E589" s="57">
        <v>28</v>
      </c>
      <c r="F589" s="57">
        <v>24</v>
      </c>
      <c r="G589" s="57">
        <v>36</v>
      </c>
      <c r="H589" s="57">
        <v>17</v>
      </c>
      <c r="I589" s="57">
        <v>26</v>
      </c>
      <c r="J589" s="57">
        <v>38</v>
      </c>
      <c r="K589" s="53">
        <v>41</v>
      </c>
      <c r="L589" s="57">
        <v>41</v>
      </c>
      <c r="M589" s="57">
        <v>33</v>
      </c>
      <c r="N589" s="57">
        <v>34</v>
      </c>
      <c r="O589" s="57">
        <v>30</v>
      </c>
      <c r="P589" s="57">
        <v>40</v>
      </c>
      <c r="Q589" s="57">
        <v>28</v>
      </c>
      <c r="R589" s="57">
        <v>38</v>
      </c>
      <c r="S589" s="57">
        <v>34</v>
      </c>
    </row>
    <row r="590" spans="1:19">
      <c r="A590" s="54">
        <v>4373</v>
      </c>
      <c r="B590" s="52">
        <v>0</v>
      </c>
      <c r="C590" s="55" t="s">
        <v>3115</v>
      </c>
      <c r="D590" s="55" t="s">
        <v>3109</v>
      </c>
      <c r="E590" s="55">
        <v>27</v>
      </c>
      <c r="F590" s="55">
        <v>6</v>
      </c>
      <c r="G590" s="55">
        <v>40</v>
      </c>
      <c r="H590" s="55">
        <v>6</v>
      </c>
      <c r="I590" s="55">
        <v>6</v>
      </c>
      <c r="J590" s="55">
        <v>50</v>
      </c>
      <c r="K590" s="55">
        <v>44</v>
      </c>
      <c r="L590" s="55">
        <v>44</v>
      </c>
      <c r="M590" s="55">
        <v>40</v>
      </c>
      <c r="N590" s="55">
        <v>37</v>
      </c>
      <c r="O590" s="55">
        <v>32</v>
      </c>
      <c r="P590" s="55">
        <v>44</v>
      </c>
      <c r="Q590" s="55">
        <v>19</v>
      </c>
      <c r="R590" s="55">
        <v>6</v>
      </c>
      <c r="S590" s="55">
        <v>40</v>
      </c>
    </row>
    <row r="591" spans="1:19">
      <c r="A591" s="56">
        <v>4374</v>
      </c>
      <c r="B591" s="52">
        <v>0</v>
      </c>
      <c r="C591" s="57" t="s">
        <v>3112</v>
      </c>
      <c r="D591" s="57" t="s">
        <v>3107</v>
      </c>
      <c r="E591" s="57">
        <v>27</v>
      </c>
      <c r="F591" s="57">
        <v>26</v>
      </c>
      <c r="G591" s="57">
        <v>31</v>
      </c>
      <c r="H591" s="57">
        <v>20</v>
      </c>
      <c r="I591" s="57">
        <v>22</v>
      </c>
      <c r="J591" s="57">
        <v>32</v>
      </c>
      <c r="K591" s="57">
        <v>36</v>
      </c>
      <c r="L591" s="57">
        <v>35</v>
      </c>
      <c r="M591" s="57">
        <v>31</v>
      </c>
      <c r="N591" s="57">
        <v>32</v>
      </c>
      <c r="O591" s="57">
        <v>30</v>
      </c>
      <c r="P591" s="57">
        <v>34</v>
      </c>
      <c r="Q591" s="57">
        <v>30</v>
      </c>
      <c r="R591" s="57">
        <v>6</v>
      </c>
      <c r="S591" s="57">
        <v>34</v>
      </c>
    </row>
    <row r="592" spans="1:19">
      <c r="A592" s="51">
        <v>4375</v>
      </c>
      <c r="B592" s="52">
        <v>0</v>
      </c>
      <c r="C592" s="53" t="s">
        <v>3112</v>
      </c>
      <c r="D592" s="53" t="s">
        <v>3107</v>
      </c>
      <c r="E592" s="53">
        <v>26</v>
      </c>
      <c r="F592" s="53">
        <v>24</v>
      </c>
      <c r="G592" s="53">
        <v>34</v>
      </c>
      <c r="H592" s="53">
        <v>18</v>
      </c>
      <c r="I592" s="53">
        <v>24</v>
      </c>
      <c r="J592" s="53">
        <v>34</v>
      </c>
      <c r="K592" s="53">
        <v>34</v>
      </c>
      <c r="L592" s="53">
        <v>36</v>
      </c>
      <c r="M592" s="53">
        <v>36</v>
      </c>
      <c r="N592" s="53">
        <v>32</v>
      </c>
      <c r="O592" s="53">
        <v>30</v>
      </c>
      <c r="P592" s="53">
        <v>34</v>
      </c>
      <c r="Q592" s="53">
        <v>28</v>
      </c>
      <c r="R592" s="53" t="s">
        <v>3107</v>
      </c>
      <c r="S592" s="53">
        <v>35</v>
      </c>
    </row>
    <row r="593" spans="1:19">
      <c r="A593" s="58">
        <v>4376</v>
      </c>
      <c r="B593" s="52">
        <v>0</v>
      </c>
      <c r="C593" s="52" t="s">
        <v>3115</v>
      </c>
      <c r="D593" s="52" t="s">
        <v>3107</v>
      </c>
      <c r="E593" s="52">
        <v>26</v>
      </c>
      <c r="F593" s="52">
        <v>26</v>
      </c>
      <c r="G593" s="52">
        <v>40</v>
      </c>
      <c r="H593" s="52">
        <v>19</v>
      </c>
      <c r="I593" s="52">
        <v>28</v>
      </c>
      <c r="J593" s="52">
        <v>42</v>
      </c>
      <c r="K593" s="52">
        <v>42</v>
      </c>
      <c r="L593" s="52">
        <v>42</v>
      </c>
      <c r="M593" s="52">
        <v>36</v>
      </c>
      <c r="N593" s="52">
        <v>35</v>
      </c>
      <c r="O593" s="52">
        <v>30</v>
      </c>
      <c r="P593" s="52">
        <v>38</v>
      </c>
      <c r="Q593" s="52">
        <v>29</v>
      </c>
      <c r="R593" s="52">
        <v>6</v>
      </c>
      <c r="S593" s="52">
        <v>36</v>
      </c>
    </row>
    <row r="594" spans="1:19">
      <c r="A594" s="54">
        <v>4377</v>
      </c>
      <c r="B594" s="52">
        <v>0</v>
      </c>
      <c r="C594" s="55" t="s">
        <v>3115</v>
      </c>
      <c r="D594" s="55" t="s">
        <v>3107</v>
      </c>
      <c r="E594" s="55">
        <v>24</v>
      </c>
      <c r="F594" s="55">
        <v>6</v>
      </c>
      <c r="G594" s="55">
        <v>33</v>
      </c>
      <c r="H594" s="55">
        <v>6</v>
      </c>
      <c r="I594" s="55">
        <v>24</v>
      </c>
      <c r="J594" s="55">
        <v>34</v>
      </c>
      <c r="K594" s="55">
        <v>39</v>
      </c>
      <c r="L594" s="55">
        <v>39</v>
      </c>
      <c r="M594" s="55">
        <v>30</v>
      </c>
      <c r="N594" s="55">
        <v>33</v>
      </c>
      <c r="O594" s="55">
        <v>26</v>
      </c>
      <c r="P594" s="55">
        <v>39</v>
      </c>
      <c r="Q594" s="55">
        <v>18</v>
      </c>
      <c r="R594" s="55">
        <v>31</v>
      </c>
      <c r="S594" s="55">
        <v>31</v>
      </c>
    </row>
    <row r="595" spans="1:19">
      <c r="A595" s="48">
        <v>4378</v>
      </c>
      <c r="B595" s="52">
        <v>0</v>
      </c>
      <c r="C595" s="50" t="s">
        <v>3116</v>
      </c>
      <c r="D595" s="50" t="s">
        <v>3109</v>
      </c>
      <c r="E595" s="50" t="s">
        <v>3109</v>
      </c>
      <c r="F595" s="50" t="s">
        <v>3109</v>
      </c>
      <c r="G595" s="50" t="s">
        <v>3109</v>
      </c>
      <c r="H595" s="50" t="s">
        <v>3107</v>
      </c>
      <c r="I595" s="50" t="s">
        <v>3109</v>
      </c>
      <c r="J595" s="50" t="s">
        <v>3109</v>
      </c>
      <c r="K595" s="50" t="s">
        <v>3109</v>
      </c>
      <c r="L595" s="50" t="s">
        <v>3109</v>
      </c>
      <c r="M595" s="50" t="s">
        <v>3109</v>
      </c>
      <c r="N595" s="50" t="s">
        <v>3109</v>
      </c>
      <c r="O595" s="50" t="s">
        <v>3109</v>
      </c>
      <c r="P595" s="50" t="s">
        <v>3109</v>
      </c>
      <c r="Q595" s="50" t="s">
        <v>3109</v>
      </c>
      <c r="R595" s="50" t="s">
        <v>3109</v>
      </c>
      <c r="S595" s="50" t="s">
        <v>3109</v>
      </c>
    </row>
    <row r="596" spans="1:19">
      <c r="A596" s="54">
        <v>4379</v>
      </c>
      <c r="B596" s="52">
        <v>0</v>
      </c>
      <c r="C596" s="55" t="s">
        <v>3108</v>
      </c>
      <c r="D596" s="55" t="s">
        <v>3107</v>
      </c>
      <c r="E596" s="55">
        <v>21</v>
      </c>
      <c r="F596" s="55">
        <v>6</v>
      </c>
      <c r="G596" s="55">
        <v>25</v>
      </c>
      <c r="H596" s="55">
        <v>16</v>
      </c>
      <c r="I596" s="55">
        <v>20</v>
      </c>
      <c r="J596" s="55">
        <v>28</v>
      </c>
      <c r="K596" s="55">
        <v>33</v>
      </c>
      <c r="L596" s="55">
        <v>30</v>
      </c>
      <c r="M596" s="55">
        <v>28</v>
      </c>
      <c r="N596" s="55">
        <v>24</v>
      </c>
      <c r="O596" s="55">
        <v>6</v>
      </c>
      <c r="P596" s="55">
        <v>32</v>
      </c>
      <c r="Q596" s="55">
        <v>20</v>
      </c>
      <c r="R596" s="55">
        <v>27</v>
      </c>
      <c r="S596" s="55">
        <v>26</v>
      </c>
    </row>
    <row r="597" spans="1:19">
      <c r="A597" s="56">
        <v>4634</v>
      </c>
      <c r="B597" s="52">
        <v>0</v>
      </c>
      <c r="C597" s="57" t="s">
        <v>3160</v>
      </c>
      <c r="D597" s="57" t="s">
        <v>3107</v>
      </c>
      <c r="E597" s="57">
        <v>34</v>
      </c>
      <c r="F597" s="57" t="s">
        <v>3107</v>
      </c>
      <c r="G597" s="57">
        <v>25</v>
      </c>
      <c r="H597" s="57">
        <v>40</v>
      </c>
      <c r="I597" s="57">
        <v>34</v>
      </c>
      <c r="J597" s="57" t="s">
        <v>3107</v>
      </c>
      <c r="K597" s="67" t="s">
        <v>3107</v>
      </c>
      <c r="L597" s="57">
        <v>30</v>
      </c>
      <c r="M597" s="57" t="s">
        <v>3107</v>
      </c>
      <c r="N597" s="57">
        <v>36</v>
      </c>
      <c r="O597" s="57" t="s">
        <v>3107</v>
      </c>
      <c r="P597" s="57">
        <v>36</v>
      </c>
      <c r="Q597" s="57" t="s">
        <v>3107</v>
      </c>
      <c r="R597" s="57" t="s">
        <v>3107</v>
      </c>
      <c r="S597" s="57">
        <v>30</v>
      </c>
    </row>
    <row r="598" spans="1:19">
      <c r="A598" s="51">
        <v>4635</v>
      </c>
      <c r="B598" s="52">
        <v>0</v>
      </c>
      <c r="C598" s="53" t="s">
        <v>3160</v>
      </c>
      <c r="D598" s="53" t="s">
        <v>3107</v>
      </c>
      <c r="E598" s="53">
        <v>34</v>
      </c>
      <c r="F598" s="53" t="s">
        <v>3107</v>
      </c>
      <c r="G598" s="53">
        <v>26</v>
      </c>
      <c r="H598" s="53">
        <v>32</v>
      </c>
      <c r="I598" s="53">
        <v>38</v>
      </c>
      <c r="J598" s="53" t="s">
        <v>3107</v>
      </c>
      <c r="K598" s="67" t="s">
        <v>3107</v>
      </c>
      <c r="L598" s="53">
        <v>26</v>
      </c>
      <c r="M598" s="53" t="s">
        <v>3107</v>
      </c>
      <c r="N598" s="53">
        <v>29</v>
      </c>
      <c r="O598" s="53" t="s">
        <v>3107</v>
      </c>
      <c r="P598" s="53">
        <v>37</v>
      </c>
      <c r="Q598" s="53" t="s">
        <v>3107</v>
      </c>
      <c r="R598" s="53" t="s">
        <v>3107</v>
      </c>
      <c r="S598" s="53">
        <v>28</v>
      </c>
    </row>
    <row r="599" spans="1:19">
      <c r="A599" s="58">
        <v>4636</v>
      </c>
      <c r="B599" s="52">
        <v>0</v>
      </c>
      <c r="C599" s="52" t="s">
        <v>3160</v>
      </c>
      <c r="D599" s="52" t="s">
        <v>3109</v>
      </c>
      <c r="E599" s="52">
        <v>33</v>
      </c>
      <c r="F599" s="52" t="s">
        <v>3107</v>
      </c>
      <c r="G599" s="52">
        <v>24</v>
      </c>
      <c r="H599" s="52">
        <v>39</v>
      </c>
      <c r="I599" s="52">
        <v>31</v>
      </c>
      <c r="J599" s="52" t="s">
        <v>3107</v>
      </c>
      <c r="K599" s="67" t="s">
        <v>3107</v>
      </c>
      <c r="L599" s="52">
        <v>28</v>
      </c>
      <c r="M599" s="52" t="s">
        <v>3107</v>
      </c>
      <c r="N599" s="52">
        <v>31</v>
      </c>
      <c r="O599" s="52" t="s">
        <v>3107</v>
      </c>
      <c r="P599" s="52">
        <v>38</v>
      </c>
      <c r="Q599" s="52" t="s">
        <v>3107</v>
      </c>
      <c r="R599" s="52" t="s">
        <v>3107</v>
      </c>
      <c r="S599" s="52">
        <v>30</v>
      </c>
    </row>
    <row r="600" spans="1:19">
      <c r="A600" s="54">
        <v>4637</v>
      </c>
      <c r="B600" s="52">
        <v>0</v>
      </c>
      <c r="C600" s="59" t="s">
        <v>3116</v>
      </c>
      <c r="D600" s="59" t="s">
        <v>3109</v>
      </c>
      <c r="E600" s="59" t="s">
        <v>3109</v>
      </c>
      <c r="F600" s="59" t="s">
        <v>3109</v>
      </c>
      <c r="G600" s="59" t="s">
        <v>3109</v>
      </c>
      <c r="H600" s="59" t="s">
        <v>3107</v>
      </c>
      <c r="I600" s="59" t="s">
        <v>3109</v>
      </c>
      <c r="J600" s="59" t="s">
        <v>3109</v>
      </c>
      <c r="K600" s="59" t="s">
        <v>3109</v>
      </c>
      <c r="L600" s="59" t="s">
        <v>3109</v>
      </c>
      <c r="M600" s="59" t="s">
        <v>3109</v>
      </c>
      <c r="N600" s="59" t="s">
        <v>3109</v>
      </c>
      <c r="O600" s="59" t="s">
        <v>3109</v>
      </c>
      <c r="P600" s="59" t="s">
        <v>3109</v>
      </c>
      <c r="Q600" s="59" t="s">
        <v>3109</v>
      </c>
      <c r="R600" s="59" t="s">
        <v>3109</v>
      </c>
      <c r="S600" s="59" t="s">
        <v>3109</v>
      </c>
    </row>
    <row r="601" spans="1:19">
      <c r="A601" s="56">
        <v>4642</v>
      </c>
      <c r="B601" s="52">
        <v>0</v>
      </c>
      <c r="C601" s="57" t="s">
        <v>3115</v>
      </c>
      <c r="D601" s="57" t="s">
        <v>3107</v>
      </c>
      <c r="E601" s="57">
        <v>27</v>
      </c>
      <c r="F601" s="57">
        <v>6</v>
      </c>
      <c r="G601" s="57">
        <v>25</v>
      </c>
      <c r="H601" s="57">
        <v>35</v>
      </c>
      <c r="I601" s="57">
        <v>26</v>
      </c>
      <c r="J601" s="57">
        <v>14</v>
      </c>
      <c r="K601" s="57">
        <v>34</v>
      </c>
      <c r="L601" s="57">
        <v>25</v>
      </c>
      <c r="M601" s="57">
        <v>32</v>
      </c>
      <c r="N601" s="57">
        <v>32</v>
      </c>
      <c r="O601" s="57">
        <v>6</v>
      </c>
      <c r="P601" s="57">
        <v>34</v>
      </c>
      <c r="Q601" s="57">
        <v>24</v>
      </c>
      <c r="R601" s="57">
        <v>6</v>
      </c>
      <c r="S601" s="57">
        <v>31</v>
      </c>
    </row>
    <row r="602" spans="1:19">
      <c r="A602" s="58">
        <v>4643</v>
      </c>
      <c r="B602" s="52">
        <v>0</v>
      </c>
      <c r="C602" s="52" t="s">
        <v>3115</v>
      </c>
      <c r="D602" s="52" t="s">
        <v>3107</v>
      </c>
      <c r="E602" s="52">
        <v>26</v>
      </c>
      <c r="F602" s="52">
        <v>6</v>
      </c>
      <c r="G602" s="52">
        <v>26</v>
      </c>
      <c r="H602" s="52">
        <v>39</v>
      </c>
      <c r="I602" s="52">
        <v>28</v>
      </c>
      <c r="J602" s="52">
        <v>15</v>
      </c>
      <c r="K602" s="52">
        <v>39</v>
      </c>
      <c r="L602" s="52">
        <v>27</v>
      </c>
      <c r="M602" s="52">
        <v>35</v>
      </c>
      <c r="N602" s="52">
        <v>34</v>
      </c>
      <c r="O602" s="52">
        <v>6</v>
      </c>
      <c r="P602" s="52">
        <v>40</v>
      </c>
      <c r="Q602" s="52">
        <v>21</v>
      </c>
      <c r="R602" s="52">
        <v>6</v>
      </c>
      <c r="S602" s="52">
        <v>34</v>
      </c>
    </row>
    <row r="603" spans="1:19">
      <c r="A603" s="54">
        <v>4644</v>
      </c>
      <c r="B603" s="52">
        <v>0</v>
      </c>
      <c r="C603" s="55" t="s">
        <v>3112</v>
      </c>
      <c r="D603" s="55" t="s">
        <v>3107</v>
      </c>
      <c r="E603" s="55">
        <v>26</v>
      </c>
      <c r="F603" s="55">
        <v>6</v>
      </c>
      <c r="G603" s="55">
        <v>30</v>
      </c>
      <c r="H603" s="55">
        <v>16</v>
      </c>
      <c r="I603" s="55">
        <v>24</v>
      </c>
      <c r="J603" s="55">
        <v>31</v>
      </c>
      <c r="K603" s="55">
        <v>33</v>
      </c>
      <c r="L603" s="55">
        <v>35</v>
      </c>
      <c r="M603" s="55">
        <v>30</v>
      </c>
      <c r="N603" s="55">
        <v>30</v>
      </c>
      <c r="O603" s="55">
        <v>26</v>
      </c>
      <c r="P603" s="55">
        <v>36</v>
      </c>
      <c r="Q603" s="55">
        <v>22</v>
      </c>
      <c r="R603" s="55">
        <v>6</v>
      </c>
      <c r="S603" s="55">
        <v>27</v>
      </c>
    </row>
    <row r="604" spans="1:19">
      <c r="A604" s="48">
        <v>4645</v>
      </c>
      <c r="B604" s="52">
        <v>0</v>
      </c>
      <c r="C604" s="49" t="s">
        <v>3112</v>
      </c>
      <c r="D604" s="49" t="s">
        <v>3107</v>
      </c>
      <c r="E604" s="49">
        <v>23</v>
      </c>
      <c r="F604" s="49">
        <v>6</v>
      </c>
      <c r="G604" s="49">
        <v>32</v>
      </c>
      <c r="H604" s="49">
        <v>11</v>
      </c>
      <c r="I604" s="49">
        <v>26</v>
      </c>
      <c r="J604" s="49">
        <v>32</v>
      </c>
      <c r="K604" s="49">
        <v>35</v>
      </c>
      <c r="L604" s="49">
        <v>34</v>
      </c>
      <c r="M604" s="49">
        <v>30</v>
      </c>
      <c r="N604" s="49">
        <v>30</v>
      </c>
      <c r="O604" s="49">
        <v>24</v>
      </c>
      <c r="P604" s="49">
        <v>35</v>
      </c>
      <c r="Q604" s="49">
        <v>20</v>
      </c>
      <c r="R604" s="49">
        <v>33</v>
      </c>
      <c r="S604" s="49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Rodrigo Waldemar Martinez Solis</dc:creator>
  <cp:keywords/>
  <dc:description/>
  <cp:lastModifiedBy>Rodrigo Martinez</cp:lastModifiedBy>
  <cp:revision/>
  <dcterms:created xsi:type="dcterms:W3CDTF">2023-10-26T18:30:10Z</dcterms:created>
  <dcterms:modified xsi:type="dcterms:W3CDTF">2024-09-30T13:11:05Z</dcterms:modified>
  <cp:category/>
  <cp:contentStatus/>
</cp:coreProperties>
</file>