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1860" yWindow="1320" windowWidth="34200" windowHeight="23700"/>
  </bookViews>
  <sheets>
    <sheet name="sampling" sheetId="2" r:id="rId1"/>
    <sheet name="histograms of sample means-bpm" sheetId="3" r:id="rId2"/>
    <sheet name="histograms of sample means for " sheetId="4" r:id="rId3"/>
    <sheet name="histogram_data" sheetId="1" r:id="rId4"/>
    <sheet name="Sheet1" sheetId="5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5" i="5" l="1"/>
  <c r="B175" i="5"/>
  <c r="C174" i="5"/>
  <c r="B174" i="5"/>
  <c r="E14" i="4"/>
  <c r="E13" i="4"/>
  <c r="D14" i="4"/>
  <c r="D1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F14" i="3"/>
  <c r="F13" i="3"/>
  <c r="G14" i="3"/>
  <c r="G13" i="3"/>
  <c r="A174" i="1"/>
  <c r="A173" i="1"/>
  <c r="D174" i="1"/>
  <c r="D173" i="1"/>
  <c r="C174" i="2"/>
  <c r="C173" i="2"/>
  <c r="B174" i="2"/>
  <c r="B17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</calcChain>
</file>

<file path=xl/sharedStrings.xml><?xml version="1.0" encoding="utf-8"?>
<sst xmlns="http://schemas.openxmlformats.org/spreadsheetml/2006/main" count="53" uniqueCount="27">
  <si>
    <t>bpm</t>
  </si>
  <si>
    <t>guinea pig survival days</t>
  </si>
  <si>
    <t>Bin</t>
  </si>
  <si>
    <t>More</t>
  </si>
  <si>
    <t>Frequency</t>
  </si>
  <si>
    <t>heart rate data</t>
  </si>
  <si>
    <t>Figure: Histogram of student (n=171) heart rates</t>
  </si>
  <si>
    <t>GP survival days</t>
  </si>
  <si>
    <t>Figure: Histogram of guinea pig survival days after treatment</t>
  </si>
  <si>
    <t>index</t>
  </si>
  <si>
    <t>mean</t>
  </si>
  <si>
    <t>average</t>
  </si>
  <si>
    <t>std dev</t>
  </si>
  <si>
    <t>Figure: box-plot of guinea pig survival days after treatment</t>
  </si>
  <si>
    <t>ave</t>
  </si>
  <si>
    <t>std dv</t>
  </si>
  <si>
    <t>n=5</t>
  </si>
  <si>
    <t>n=20</t>
  </si>
  <si>
    <t xml:space="preserve">stdv dev </t>
  </si>
  <si>
    <t>days</t>
  </si>
  <si>
    <t>std dve</t>
  </si>
  <si>
    <t>(see following sheets for other plots and data)</t>
  </si>
  <si>
    <t>Min</t>
  </si>
  <si>
    <t>Max</t>
  </si>
  <si>
    <t>Picture</t>
  </si>
  <si>
    <t>Sort bpm</t>
  </si>
  <si>
    <t>Sort bpm and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</si>
</sst>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Alignment="1">
      <alignment horizontal="center"/>
    </xf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5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'histograms of sample means-bpm'!$K$3:$K$18</c:f>
              <c:strCache>
                <c:ptCount val="16"/>
                <c:pt idx="0">
                  <c:v>44</c:v>
                </c:pt>
                <c:pt idx="1">
                  <c:v>49</c:v>
                </c:pt>
                <c:pt idx="2">
                  <c:v>54</c:v>
                </c:pt>
                <c:pt idx="3">
                  <c:v>59</c:v>
                </c:pt>
                <c:pt idx="4">
                  <c:v>64</c:v>
                </c:pt>
                <c:pt idx="5">
                  <c:v>69</c:v>
                </c:pt>
                <c:pt idx="6">
                  <c:v>74</c:v>
                </c:pt>
                <c:pt idx="7">
                  <c:v>79</c:v>
                </c:pt>
                <c:pt idx="8">
                  <c:v>84</c:v>
                </c:pt>
                <c:pt idx="9">
                  <c:v>89</c:v>
                </c:pt>
                <c:pt idx="10">
                  <c:v>94</c:v>
                </c:pt>
                <c:pt idx="11">
                  <c:v>99</c:v>
                </c:pt>
                <c:pt idx="12">
                  <c:v>104</c:v>
                </c:pt>
                <c:pt idx="13">
                  <c:v>109</c:v>
                </c:pt>
                <c:pt idx="14">
                  <c:v>114</c:v>
                </c:pt>
                <c:pt idx="15">
                  <c:v>More</c:v>
                </c:pt>
              </c:strCache>
            </c:strRef>
          </c:cat>
          <c:val>
            <c:numRef>
              <c:f>'histograms of sample means-bpm'!$L$3:$L$18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3.0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924616"/>
        <c:axId val="-2064918872"/>
      </c:barChart>
      <c:catAx>
        <c:axId val="-206492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64918872"/>
        <c:crosses val="autoZero"/>
        <c:auto val="1"/>
        <c:lblAlgn val="ctr"/>
        <c:lblOffset val="100"/>
        <c:noMultiLvlLbl val="0"/>
      </c:catAx>
      <c:valAx>
        <c:axId val="-206491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649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'histograms of sample means-bpm'!$N$17:$N$32</c:f>
              <c:strCache>
                <c:ptCount val="16"/>
                <c:pt idx="0">
                  <c:v>44</c:v>
                </c:pt>
                <c:pt idx="1">
                  <c:v>49</c:v>
                </c:pt>
                <c:pt idx="2">
                  <c:v>54</c:v>
                </c:pt>
                <c:pt idx="3">
                  <c:v>59</c:v>
                </c:pt>
                <c:pt idx="4">
                  <c:v>64</c:v>
                </c:pt>
                <c:pt idx="5">
                  <c:v>69</c:v>
                </c:pt>
                <c:pt idx="6">
                  <c:v>74</c:v>
                </c:pt>
                <c:pt idx="7">
                  <c:v>79</c:v>
                </c:pt>
                <c:pt idx="8">
                  <c:v>84</c:v>
                </c:pt>
                <c:pt idx="9">
                  <c:v>89</c:v>
                </c:pt>
                <c:pt idx="10">
                  <c:v>94</c:v>
                </c:pt>
                <c:pt idx="11">
                  <c:v>99</c:v>
                </c:pt>
                <c:pt idx="12">
                  <c:v>104</c:v>
                </c:pt>
                <c:pt idx="13">
                  <c:v>109</c:v>
                </c:pt>
                <c:pt idx="14">
                  <c:v>114</c:v>
                </c:pt>
                <c:pt idx="15">
                  <c:v>More</c:v>
                </c:pt>
              </c:strCache>
            </c:strRef>
          </c:cat>
          <c:val>
            <c:numRef>
              <c:f>'histograms of sample means-bpm'!$O$17:$O$32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6.0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34472"/>
        <c:axId val="-2064870008"/>
      </c:barChart>
      <c:catAx>
        <c:axId val="-206563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64870008"/>
        <c:crosses val="autoZero"/>
        <c:auto val="1"/>
        <c:lblAlgn val="ctr"/>
        <c:lblOffset val="100"/>
        <c:noMultiLvlLbl val="0"/>
      </c:catAx>
      <c:valAx>
        <c:axId val="-206487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6563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</c:v>
          </c:tx>
          <c:invertIfNegative val="0"/>
          <c:cat>
            <c:numRef>
              <c:f>'histograms of sample means for '!$B$2:$B$16</c:f>
              <c:numCache>
                <c:formatCode>General</c:formatCode>
                <c:ptCount val="15"/>
                <c:pt idx="0">
                  <c:v>12.0</c:v>
                </c:pt>
                <c:pt idx="1">
                  <c:v>62.0</c:v>
                </c:pt>
                <c:pt idx="2">
                  <c:v>112.0</c:v>
                </c:pt>
                <c:pt idx="3">
                  <c:v>162.0</c:v>
                </c:pt>
                <c:pt idx="4">
                  <c:v>212.0</c:v>
                </c:pt>
                <c:pt idx="5">
                  <c:v>262.0</c:v>
                </c:pt>
                <c:pt idx="6">
                  <c:v>312.0</c:v>
                </c:pt>
                <c:pt idx="7">
                  <c:v>362.0</c:v>
                </c:pt>
                <c:pt idx="8">
                  <c:v>412.0</c:v>
                </c:pt>
                <c:pt idx="9">
                  <c:v>462.0</c:v>
                </c:pt>
                <c:pt idx="10">
                  <c:v>512.0</c:v>
                </c:pt>
                <c:pt idx="11">
                  <c:v>562.0</c:v>
                </c:pt>
                <c:pt idx="12">
                  <c:v>612.0</c:v>
                </c:pt>
                <c:pt idx="13">
                  <c:v>662.0</c:v>
                </c:pt>
                <c:pt idx="14">
                  <c:v>712.0</c:v>
                </c:pt>
              </c:numCache>
            </c:numRef>
          </c:cat>
          <c:val>
            <c:numRef>
              <c:f>'histograms of sample means for '!$I$3:$I$18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v>n=20</c:v>
          </c:tx>
          <c:invertIfNegative val="0"/>
          <c:cat>
            <c:numRef>
              <c:f>'histograms of sample means for '!$B$2:$B$16</c:f>
              <c:numCache>
                <c:formatCode>General</c:formatCode>
                <c:ptCount val="15"/>
                <c:pt idx="0">
                  <c:v>12.0</c:v>
                </c:pt>
                <c:pt idx="1">
                  <c:v>62.0</c:v>
                </c:pt>
                <c:pt idx="2">
                  <c:v>112.0</c:v>
                </c:pt>
                <c:pt idx="3">
                  <c:v>162.0</c:v>
                </c:pt>
                <c:pt idx="4">
                  <c:v>212.0</c:v>
                </c:pt>
                <c:pt idx="5">
                  <c:v>262.0</c:v>
                </c:pt>
                <c:pt idx="6">
                  <c:v>312.0</c:v>
                </c:pt>
                <c:pt idx="7">
                  <c:v>362.0</c:v>
                </c:pt>
                <c:pt idx="8">
                  <c:v>412.0</c:v>
                </c:pt>
                <c:pt idx="9">
                  <c:v>462.0</c:v>
                </c:pt>
                <c:pt idx="10">
                  <c:v>512.0</c:v>
                </c:pt>
                <c:pt idx="11">
                  <c:v>562.0</c:v>
                </c:pt>
                <c:pt idx="12">
                  <c:v>612.0</c:v>
                </c:pt>
                <c:pt idx="13">
                  <c:v>662.0</c:v>
                </c:pt>
                <c:pt idx="14">
                  <c:v>712.0</c:v>
                </c:pt>
              </c:numCache>
            </c:numRef>
          </c:cat>
          <c:val>
            <c:numRef>
              <c:f>'histograms of sample means for '!$L$3:$L$18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643128"/>
        <c:axId val="-2065505688"/>
      </c:barChart>
      <c:catAx>
        <c:axId val="-211464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505688"/>
        <c:crosses val="autoZero"/>
        <c:auto val="1"/>
        <c:lblAlgn val="ctr"/>
        <c:lblOffset val="100"/>
        <c:noMultiLvlLbl val="0"/>
      </c:catAx>
      <c:valAx>
        <c:axId val="-206550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4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histogram_data!$I$4:$I$17</c:f>
              <c:strCache>
                <c:ptCount val="14"/>
                <c:pt idx="0">
                  <c:v>45.0</c:v>
                </c:pt>
                <c:pt idx="1">
                  <c:v>49.2</c:v>
                </c:pt>
                <c:pt idx="2">
                  <c:v>53.3</c:v>
                </c:pt>
                <c:pt idx="3">
                  <c:v>57.5</c:v>
                </c:pt>
                <c:pt idx="4">
                  <c:v>61.6</c:v>
                </c:pt>
                <c:pt idx="5">
                  <c:v>65.8</c:v>
                </c:pt>
                <c:pt idx="6">
                  <c:v>69.9</c:v>
                </c:pt>
                <c:pt idx="7">
                  <c:v>74.1</c:v>
                </c:pt>
                <c:pt idx="8">
                  <c:v>78.3</c:v>
                </c:pt>
                <c:pt idx="9">
                  <c:v>82.4</c:v>
                </c:pt>
                <c:pt idx="10">
                  <c:v>86.6</c:v>
                </c:pt>
                <c:pt idx="11">
                  <c:v>90.7</c:v>
                </c:pt>
                <c:pt idx="12">
                  <c:v>94.9</c:v>
                </c:pt>
                <c:pt idx="13">
                  <c:v>More</c:v>
                </c:pt>
              </c:strCache>
            </c:strRef>
          </c:cat>
          <c:val>
            <c:numRef>
              <c:f>histogram_data!$J$4:$J$17</c:f>
              <c:numCache>
                <c:formatCode>General</c:formatCode>
                <c:ptCount val="14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8.0</c:v>
                </c:pt>
                <c:pt idx="5">
                  <c:v>7.0</c:v>
                </c:pt>
                <c:pt idx="6">
                  <c:v>14.0</c:v>
                </c:pt>
                <c:pt idx="7">
                  <c:v>21.0</c:v>
                </c:pt>
                <c:pt idx="8">
                  <c:v>38.0</c:v>
                </c:pt>
                <c:pt idx="9">
                  <c:v>28.0</c:v>
                </c:pt>
                <c:pt idx="10">
                  <c:v>21.0</c:v>
                </c:pt>
                <c:pt idx="11">
                  <c:v>16.0</c:v>
                </c:pt>
                <c:pt idx="12">
                  <c:v>7.0</c:v>
                </c:pt>
                <c:pt idx="1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089944"/>
        <c:axId val="-2045084040"/>
      </c:barChart>
      <c:catAx>
        <c:axId val="-204508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bpm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45084040"/>
        <c:crosses val="autoZero"/>
        <c:auto val="1"/>
        <c:lblAlgn val="ctr"/>
        <c:lblOffset val="100"/>
        <c:noMultiLvlLbl val="0"/>
      </c:catAx>
      <c:valAx>
        <c:axId val="-204508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450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histogram_data!$I$22:$I$35</c:f>
              <c:strCache>
                <c:ptCount val="14"/>
                <c:pt idx="0">
                  <c:v>13</c:v>
                </c:pt>
                <c:pt idx="1">
                  <c:v>58</c:v>
                </c:pt>
                <c:pt idx="2">
                  <c:v>103</c:v>
                </c:pt>
                <c:pt idx="3">
                  <c:v>148</c:v>
                </c:pt>
                <c:pt idx="4">
                  <c:v>193</c:v>
                </c:pt>
                <c:pt idx="5">
                  <c:v>238</c:v>
                </c:pt>
                <c:pt idx="6">
                  <c:v>283</c:v>
                </c:pt>
                <c:pt idx="7">
                  <c:v>328</c:v>
                </c:pt>
                <c:pt idx="8">
                  <c:v>373</c:v>
                </c:pt>
                <c:pt idx="9">
                  <c:v>418</c:v>
                </c:pt>
                <c:pt idx="10">
                  <c:v>463</c:v>
                </c:pt>
                <c:pt idx="11">
                  <c:v>508</c:v>
                </c:pt>
                <c:pt idx="12">
                  <c:v>553</c:v>
                </c:pt>
                <c:pt idx="13">
                  <c:v>More</c:v>
                </c:pt>
              </c:strCache>
            </c:strRef>
          </c:cat>
          <c:val>
            <c:numRef>
              <c:f>histogram_data!$J$22:$J$35</c:f>
              <c:numCache>
                <c:formatCode>General</c:formatCode>
                <c:ptCount val="14"/>
                <c:pt idx="0">
                  <c:v>1.0</c:v>
                </c:pt>
                <c:pt idx="1">
                  <c:v>25.0</c:v>
                </c:pt>
                <c:pt idx="2">
                  <c:v>48.0</c:v>
                </c:pt>
                <c:pt idx="3">
                  <c:v>37.0</c:v>
                </c:pt>
                <c:pt idx="4">
                  <c:v>22.0</c:v>
                </c:pt>
                <c:pt idx="5">
                  <c:v>8.0</c:v>
                </c:pt>
                <c:pt idx="6">
                  <c:v>6.0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056824"/>
        <c:axId val="-2045050888"/>
      </c:barChart>
      <c:catAx>
        <c:axId val="-204505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survival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45050888"/>
        <c:crosses val="autoZero"/>
        <c:auto val="1"/>
        <c:lblAlgn val="ctr"/>
        <c:lblOffset val="100"/>
        <c:noMultiLvlLbl val="0"/>
      </c:catAx>
      <c:valAx>
        <c:axId val="-204505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450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0.174700262467192"/>
          <c:y val="0.128820157480315"/>
          <c:w val="0.751966404199475"/>
          <c:h val="0.74717984251968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1.0</c:v>
              </c:pt>
              <c:pt idx="1">
                <c:v>1.0</c:v>
              </c:pt>
              <c:pt idx="2">
                <c:v>0.7</c:v>
              </c:pt>
              <c:pt idx="3">
                <c:v>0.7</c:v>
              </c:pt>
              <c:pt idx="4">
                <c:v>1.0</c:v>
              </c:pt>
              <c:pt idx="5">
                <c:v>1.0</c:v>
              </c:pt>
            </c:numLit>
          </c:xVal>
          <c:yVal>
            <c:numLit>
              <c:formatCode>General</c:formatCode>
              <c:ptCount val="6"/>
              <c:pt idx="0">
                <c:v>12.8164100764261</c:v>
              </c:pt>
              <c:pt idx="1">
                <c:v>80.0</c:v>
              </c:pt>
              <c:pt idx="2">
                <c:v>80.0</c:v>
              </c:pt>
              <c:pt idx="3">
                <c:v>179.940520082382</c:v>
              </c:pt>
              <c:pt idx="4">
                <c:v>179.940520082382</c:v>
              </c:pt>
              <c:pt idx="5">
                <c:v>598.0</c:v>
              </c:pt>
            </c:numLit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113.296914578691</c:v>
              </c:pt>
              <c:pt idx="1">
                <c:v>113.296914578691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1.0</c:v>
              </c:pt>
              <c:pt idx="1">
                <c:v>1.3</c:v>
              </c:pt>
              <c:pt idx="2">
                <c:v>1.3</c:v>
              </c:pt>
              <c:pt idx="3">
                <c:v>1.0</c:v>
              </c:pt>
            </c:numLit>
          </c:xVal>
          <c:yVal>
            <c:numLit>
              <c:formatCode>General</c:formatCode>
              <c:ptCount val="4"/>
              <c:pt idx="0">
                <c:v>80.0</c:v>
              </c:pt>
              <c:pt idx="1">
                <c:v>80.0</c:v>
              </c:pt>
              <c:pt idx="2">
                <c:v>179.940520082382</c:v>
              </c:pt>
              <c:pt idx="3">
                <c:v>179.940520082382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</c:v>
              </c:pt>
            </c:numLit>
          </c:xVal>
          <c:yVal>
            <c:numLit>
              <c:formatCode>General</c:formatCode>
              <c:ptCount val="2"/>
              <c:pt idx="0">
                <c:v>12.8164100764261</c:v>
              </c:pt>
              <c:pt idx="1">
                <c:v>12.8164100764261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1.1</c:v>
              </c:pt>
            </c:numLit>
          </c:xVal>
          <c:yVal>
            <c:numLit>
              <c:formatCode>General</c:formatCode>
              <c:ptCount val="2"/>
              <c:pt idx="0">
                <c:v>598.0</c:v>
              </c:pt>
              <c:pt idx="1">
                <c:v>598.0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07864"/>
        <c:axId val="-2045004920"/>
      </c:scatterChart>
      <c:valAx>
        <c:axId val="-2045007864"/>
        <c:scaling>
          <c:orientation val="minMax"/>
          <c:max val="1.7"/>
          <c:min val="0.3"/>
        </c:scaling>
        <c:delete val="0"/>
        <c:axPos val="b"/>
        <c:numFmt formatCode="General" sourceLinked="1"/>
        <c:majorTickMark val="none"/>
        <c:minorTickMark val="none"/>
        <c:tickLblPos val="none"/>
        <c:crossAx val="-2045004920"/>
        <c:crosses val="autoZero"/>
        <c:crossBetween val="midCat"/>
        <c:majorUnit val="1.0"/>
      </c:valAx>
      <c:valAx>
        <c:axId val="-204500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survival days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-2045007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guinea pig survival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Sheet1!$B$2:$B$172</c:f>
              <c:numCache>
                <c:formatCode>0.0</c:formatCode>
                <c:ptCount val="171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48.0</c:v>
                </c:pt>
                <c:pt idx="4">
                  <c:v>52.5</c:v>
                </c:pt>
                <c:pt idx="5">
                  <c:v>56.30034</c:v>
                </c:pt>
                <c:pt idx="6">
                  <c:v>57.32817</c:v>
                </c:pt>
                <c:pt idx="7">
                  <c:v>58.44</c:v>
                </c:pt>
                <c:pt idx="8">
                  <c:v>58.5</c:v>
                </c:pt>
                <c:pt idx="9">
                  <c:v>58.5</c:v>
                </c:pt>
                <c:pt idx="10">
                  <c:v>58.6439</c:v>
                </c:pt>
                <c:pt idx="11">
                  <c:v>59.12163</c:v>
                </c:pt>
                <c:pt idx="12">
                  <c:v>59.8872</c:v>
                </c:pt>
                <c:pt idx="13">
                  <c:v>60.0</c:v>
                </c:pt>
                <c:pt idx="14">
                  <c:v>60.42102</c:v>
                </c:pt>
                <c:pt idx="15">
                  <c:v>63.0</c:v>
                </c:pt>
                <c:pt idx="16">
                  <c:v>63.0</c:v>
                </c:pt>
                <c:pt idx="17">
                  <c:v>63.05043</c:v>
                </c:pt>
                <c:pt idx="18">
                  <c:v>63.11977</c:v>
                </c:pt>
                <c:pt idx="19">
                  <c:v>64.49805</c:v>
                </c:pt>
                <c:pt idx="20">
                  <c:v>64.5</c:v>
                </c:pt>
                <c:pt idx="21">
                  <c:v>65.70705</c:v>
                </c:pt>
                <c:pt idx="22">
                  <c:v>66.0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66.78222</c:v>
                </c:pt>
                <c:pt idx="28">
                  <c:v>66.86689</c:v>
                </c:pt>
                <c:pt idx="29">
                  <c:v>67.5</c:v>
                </c:pt>
                <c:pt idx="30">
                  <c:v>67.5</c:v>
                </c:pt>
                <c:pt idx="31">
                  <c:v>67.52988000000001</c:v>
                </c:pt>
                <c:pt idx="32">
                  <c:v>67.54483</c:v>
                </c:pt>
                <c:pt idx="33">
                  <c:v>68.45973</c:v>
                </c:pt>
                <c:pt idx="34">
                  <c:v>68.63330000000001</c:v>
                </c:pt>
                <c:pt idx="35">
                  <c:v>69.6426</c:v>
                </c:pt>
                <c:pt idx="36">
                  <c:v>70.36741</c:v>
                </c:pt>
                <c:pt idx="37">
                  <c:v>70.5</c:v>
                </c:pt>
                <c:pt idx="38">
                  <c:v>70.5</c:v>
                </c:pt>
                <c:pt idx="39">
                  <c:v>70.5</c:v>
                </c:pt>
                <c:pt idx="40">
                  <c:v>70.5</c:v>
                </c:pt>
                <c:pt idx="41">
                  <c:v>70.5</c:v>
                </c:pt>
                <c:pt idx="42">
                  <c:v>70.65598</c:v>
                </c:pt>
                <c:pt idx="43">
                  <c:v>71.24857</c:v>
                </c:pt>
                <c:pt idx="44">
                  <c:v>71.74731</c:v>
                </c:pt>
                <c:pt idx="45">
                  <c:v>71.94961</c:v>
                </c:pt>
                <c:pt idx="46">
                  <c:v>72.0</c:v>
                </c:pt>
                <c:pt idx="47">
                  <c:v>72.0</c:v>
                </c:pt>
                <c:pt idx="48">
                  <c:v>72.0</c:v>
                </c:pt>
                <c:pt idx="49">
                  <c:v>72.11665</c:v>
                </c:pt>
                <c:pt idx="50">
                  <c:v>72.57642</c:v>
                </c:pt>
                <c:pt idx="51">
                  <c:v>72.72</c:v>
                </c:pt>
                <c:pt idx="52">
                  <c:v>72.87435000000001</c:v>
                </c:pt>
                <c:pt idx="53">
                  <c:v>73.17419</c:v>
                </c:pt>
                <c:pt idx="54">
                  <c:v>73.5</c:v>
                </c:pt>
                <c:pt idx="55">
                  <c:v>73.5</c:v>
                </c:pt>
                <c:pt idx="56">
                  <c:v>73.5</c:v>
                </c:pt>
                <c:pt idx="57">
                  <c:v>74.13789</c:v>
                </c:pt>
                <c:pt idx="58">
                  <c:v>74.20861</c:v>
                </c:pt>
                <c:pt idx="59">
                  <c:v>74.31278</c:v>
                </c:pt>
                <c:pt idx="60">
                  <c:v>74.35075999999999</c:v>
                </c:pt>
                <c:pt idx="61">
                  <c:v>74.37492</c:v>
                </c:pt>
                <c:pt idx="62">
                  <c:v>74.41296</c:v>
                </c:pt>
                <c:pt idx="63">
                  <c:v>74.68852</c:v>
                </c:pt>
                <c:pt idx="64">
                  <c:v>74.99586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75.17215</c:v>
                </c:pt>
                <c:pt idx="73">
                  <c:v>75.2173</c:v>
                </c:pt>
                <c:pt idx="74">
                  <c:v>75.73878999999999</c:v>
                </c:pt>
                <c:pt idx="75">
                  <c:v>75.75409</c:v>
                </c:pt>
                <c:pt idx="76">
                  <c:v>75.77297</c:v>
                </c:pt>
                <c:pt idx="77">
                  <c:v>75.99087</c:v>
                </c:pt>
                <c:pt idx="78">
                  <c:v>76.0976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76.74046</c:v>
                </c:pt>
                <c:pt idx="83">
                  <c:v>77.4799</c:v>
                </c:pt>
                <c:pt idx="84">
                  <c:v>77.7673</c:v>
                </c:pt>
                <c:pt idx="85">
                  <c:v>77.77045</c:v>
                </c:pt>
                <c:pt idx="86">
                  <c:v>77.78436</c:v>
                </c:pt>
                <c:pt idx="87">
                  <c:v>77.84585</c:v>
                </c:pt>
                <c:pt idx="88">
                  <c:v>77.98862</c:v>
                </c:pt>
                <c:pt idx="89">
                  <c:v>78.0</c:v>
                </c:pt>
                <c:pt idx="90">
                  <c:v>78.0</c:v>
                </c:pt>
                <c:pt idx="91">
                  <c:v>78.0</c:v>
                </c:pt>
                <c:pt idx="92">
                  <c:v>78.0</c:v>
                </c:pt>
                <c:pt idx="93">
                  <c:v>78.14582</c:v>
                </c:pt>
                <c:pt idx="94">
                  <c:v>78.25506</c:v>
                </c:pt>
                <c:pt idx="95">
                  <c:v>78.4328</c:v>
                </c:pt>
                <c:pt idx="96">
                  <c:v>78.45528</c:v>
                </c:pt>
                <c:pt idx="97">
                  <c:v>78.951</c:v>
                </c:pt>
                <c:pt idx="98">
                  <c:v>79.47373</c:v>
                </c:pt>
                <c:pt idx="99">
                  <c:v>79.5</c:v>
                </c:pt>
                <c:pt idx="100">
                  <c:v>79.5</c:v>
                </c:pt>
                <c:pt idx="101">
                  <c:v>79.5</c:v>
                </c:pt>
                <c:pt idx="102">
                  <c:v>79.5416</c:v>
                </c:pt>
                <c:pt idx="103">
                  <c:v>79.60398000000001</c:v>
                </c:pt>
                <c:pt idx="104">
                  <c:v>80.14636</c:v>
                </c:pt>
                <c:pt idx="105">
                  <c:v>80.69183</c:v>
                </c:pt>
                <c:pt idx="106">
                  <c:v>80.69893</c:v>
                </c:pt>
                <c:pt idx="107">
                  <c:v>80.73359</c:v>
                </c:pt>
                <c:pt idx="108">
                  <c:v>81.0</c:v>
                </c:pt>
                <c:pt idx="109">
                  <c:v>81.0</c:v>
                </c:pt>
                <c:pt idx="110">
                  <c:v>81.0</c:v>
                </c:pt>
                <c:pt idx="111">
                  <c:v>81.0</c:v>
                </c:pt>
                <c:pt idx="112">
                  <c:v>81.32536</c:v>
                </c:pt>
                <c:pt idx="113">
                  <c:v>81.37452</c:v>
                </c:pt>
                <c:pt idx="114">
                  <c:v>81.39843</c:v>
                </c:pt>
                <c:pt idx="115">
                  <c:v>81.41726</c:v>
                </c:pt>
                <c:pt idx="116">
                  <c:v>81.43476</c:v>
                </c:pt>
                <c:pt idx="117">
                  <c:v>81.56099</c:v>
                </c:pt>
                <c:pt idx="118">
                  <c:v>81.57581</c:v>
                </c:pt>
                <c:pt idx="119">
                  <c:v>82.00758</c:v>
                </c:pt>
                <c:pt idx="120">
                  <c:v>82.14925</c:v>
                </c:pt>
                <c:pt idx="121">
                  <c:v>82.16177999999999</c:v>
                </c:pt>
                <c:pt idx="122">
                  <c:v>82.24677</c:v>
                </c:pt>
                <c:pt idx="123">
                  <c:v>82.5</c:v>
                </c:pt>
                <c:pt idx="124">
                  <c:v>82.5</c:v>
                </c:pt>
                <c:pt idx="125">
                  <c:v>82.5</c:v>
                </c:pt>
                <c:pt idx="126">
                  <c:v>82.74954</c:v>
                </c:pt>
                <c:pt idx="127">
                  <c:v>82.8188</c:v>
                </c:pt>
                <c:pt idx="128">
                  <c:v>83.01977</c:v>
                </c:pt>
                <c:pt idx="129">
                  <c:v>83.44488</c:v>
                </c:pt>
                <c:pt idx="130">
                  <c:v>83.54826</c:v>
                </c:pt>
                <c:pt idx="131">
                  <c:v>83.77156</c:v>
                </c:pt>
                <c:pt idx="132">
                  <c:v>83.94778</c:v>
                </c:pt>
                <c:pt idx="133">
                  <c:v>84.0</c:v>
                </c:pt>
                <c:pt idx="134">
                  <c:v>84.0</c:v>
                </c:pt>
                <c:pt idx="135">
                  <c:v>84.20506</c:v>
                </c:pt>
                <c:pt idx="136">
                  <c:v>84.32363</c:v>
                </c:pt>
                <c:pt idx="137">
                  <c:v>85.03265</c:v>
                </c:pt>
                <c:pt idx="138">
                  <c:v>85.5</c:v>
                </c:pt>
                <c:pt idx="139">
                  <c:v>85.5</c:v>
                </c:pt>
                <c:pt idx="140">
                  <c:v>85.54649</c:v>
                </c:pt>
                <c:pt idx="141">
                  <c:v>85.61066</c:v>
                </c:pt>
                <c:pt idx="142">
                  <c:v>85.81777</c:v>
                </c:pt>
                <c:pt idx="143">
                  <c:v>86.4545</c:v>
                </c:pt>
                <c:pt idx="144">
                  <c:v>86.75748</c:v>
                </c:pt>
                <c:pt idx="145">
                  <c:v>87.0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  <c:pt idx="150">
                  <c:v>87.37302</c:v>
                </c:pt>
                <c:pt idx="151">
                  <c:v>87.98221</c:v>
                </c:pt>
                <c:pt idx="152">
                  <c:v>88.2138</c:v>
                </c:pt>
                <c:pt idx="153">
                  <c:v>88.32343</c:v>
                </c:pt>
                <c:pt idx="154">
                  <c:v>88.5</c:v>
                </c:pt>
                <c:pt idx="155">
                  <c:v>88.5</c:v>
                </c:pt>
                <c:pt idx="156">
                  <c:v>90.0</c:v>
                </c:pt>
                <c:pt idx="157">
                  <c:v>90.0</c:v>
                </c:pt>
                <c:pt idx="158">
                  <c:v>90.03942</c:v>
                </c:pt>
                <c:pt idx="159">
                  <c:v>90.5658</c:v>
                </c:pt>
                <c:pt idx="160">
                  <c:v>91.37829000000001</c:v>
                </c:pt>
                <c:pt idx="161">
                  <c:v>91.50653</c:v>
                </c:pt>
                <c:pt idx="162">
                  <c:v>91.91303</c:v>
                </c:pt>
                <c:pt idx="163">
                  <c:v>93.0</c:v>
                </c:pt>
                <c:pt idx="164">
                  <c:v>93.64099</c:v>
                </c:pt>
                <c:pt idx="165">
                  <c:v>94.5</c:v>
                </c:pt>
                <c:pt idx="166">
                  <c:v>94.67037999999999</c:v>
                </c:pt>
                <c:pt idx="167">
                  <c:v>96.0</c:v>
                </c:pt>
                <c:pt idx="168">
                  <c:v>96.37954999999999</c:v>
                </c:pt>
                <c:pt idx="169">
                  <c:v>96.5025</c:v>
                </c:pt>
                <c:pt idx="170">
                  <c:v>99.04942</c:v>
                </c:pt>
              </c:numCache>
            </c:numRef>
          </c:xVal>
          <c:yVal>
            <c:numRef>
              <c:f>Sheet1!$C$2:$C$172</c:f>
              <c:numCache>
                <c:formatCode>0</c:formatCode>
                <c:ptCount val="171"/>
                <c:pt idx="0">
                  <c:v>12.81641007642611</c:v>
                </c:pt>
                <c:pt idx="1">
                  <c:v>14.74183991865721</c:v>
                </c:pt>
                <c:pt idx="2">
                  <c:v>28.97241020525689</c:v>
                </c:pt>
                <c:pt idx="3">
                  <c:v>29.92423279045033</c:v>
                </c:pt>
                <c:pt idx="4">
                  <c:v>29.96018511601142</c:v>
                </c:pt>
                <c:pt idx="5">
                  <c:v>30.8524118687491</c:v>
                </c:pt>
                <c:pt idx="6">
                  <c:v>34.188544218865</c:v>
                </c:pt>
                <c:pt idx="7">
                  <c:v>34.8473855361808</c:v>
                </c:pt>
                <c:pt idx="8">
                  <c:v>42.22815451191854</c:v>
                </c:pt>
                <c:pt idx="9" formatCode="General">
                  <c:v>43.0</c:v>
                </c:pt>
                <c:pt idx="10">
                  <c:v>43.01484014411108</c:v>
                </c:pt>
                <c:pt idx="11">
                  <c:v>43.54224247924867</c:v>
                </c:pt>
                <c:pt idx="12">
                  <c:v>43.71971900161589</c:v>
                </c:pt>
                <c:pt idx="13">
                  <c:v>44.1011485187336</c:v>
                </c:pt>
                <c:pt idx="14" formatCode="General">
                  <c:v>45.0</c:v>
                </c:pt>
                <c:pt idx="15">
                  <c:v>46.71351180638885</c:v>
                </c:pt>
                <c:pt idx="16">
                  <c:v>47.80929603418917</c:v>
                </c:pt>
                <c:pt idx="17">
                  <c:v>49.98700151679805</c:v>
                </c:pt>
                <c:pt idx="18" formatCode="General">
                  <c:v>53.0</c:v>
                </c:pt>
                <c:pt idx="19">
                  <c:v>53.40056819056917</c:v>
                </c:pt>
                <c:pt idx="20">
                  <c:v>53.94647987975623</c:v>
                </c:pt>
                <c:pt idx="21" formatCode="General">
                  <c:v>54.0</c:v>
                </c:pt>
                <c:pt idx="22" formatCode="General">
                  <c:v>56.0</c:v>
                </c:pt>
                <c:pt idx="23" formatCode="General">
                  <c:v>56.0</c:v>
                </c:pt>
                <c:pt idx="24" formatCode="General">
                  <c:v>57.0</c:v>
                </c:pt>
                <c:pt idx="25">
                  <c:v>57.24822872741788</c:v>
                </c:pt>
                <c:pt idx="26" formatCode="General">
                  <c:v>58.0</c:v>
                </c:pt>
                <c:pt idx="27">
                  <c:v>65.9233268428361</c:v>
                </c:pt>
                <c:pt idx="28" formatCode="General">
                  <c:v>66.0</c:v>
                </c:pt>
                <c:pt idx="29" formatCode="General">
                  <c:v>67.0</c:v>
                </c:pt>
                <c:pt idx="30">
                  <c:v>70.18108763566124</c:v>
                </c:pt>
                <c:pt idx="31" formatCode="General">
                  <c:v>73.0</c:v>
                </c:pt>
                <c:pt idx="32" formatCode="General">
                  <c:v>74.0</c:v>
                </c:pt>
                <c:pt idx="33">
                  <c:v>74.58936070668278</c:v>
                </c:pt>
                <c:pt idx="34">
                  <c:v>74.70559640330611</c:v>
                </c:pt>
                <c:pt idx="35">
                  <c:v>75.4182446193008</c:v>
                </c:pt>
                <c:pt idx="36">
                  <c:v>75.73221810651012</c:v>
                </c:pt>
                <c:pt idx="37">
                  <c:v>76.53931734728394</c:v>
                </c:pt>
                <c:pt idx="38">
                  <c:v>77.05910266429418</c:v>
                </c:pt>
                <c:pt idx="39">
                  <c:v>77.08637158919009</c:v>
                </c:pt>
                <c:pt idx="40">
                  <c:v>78.98800622577593</c:v>
                </c:pt>
                <c:pt idx="41" formatCode="General">
                  <c:v>79.0</c:v>
                </c:pt>
                <c:pt idx="42" formatCode="General">
                  <c:v>80.0</c:v>
                </c:pt>
                <c:pt idx="43" formatCode="General">
                  <c:v>80.0</c:v>
                </c:pt>
                <c:pt idx="44" formatCode="General">
                  <c:v>81.0</c:v>
                </c:pt>
                <c:pt idx="45" formatCode="General">
                  <c:v>81.0</c:v>
                </c:pt>
                <c:pt idx="46" formatCode="General">
                  <c:v>81.0</c:v>
                </c:pt>
                <c:pt idx="47" formatCode="General">
                  <c:v>82.0</c:v>
                </c:pt>
                <c:pt idx="48" formatCode="General">
                  <c:v>83.0</c:v>
                </c:pt>
                <c:pt idx="49" formatCode="General">
                  <c:v>83.0</c:v>
                </c:pt>
                <c:pt idx="50">
                  <c:v>84.34247871333964</c:v>
                </c:pt>
                <c:pt idx="51">
                  <c:v>85.3045247871487</c:v>
                </c:pt>
                <c:pt idx="52" formatCode="General">
                  <c:v>88.0</c:v>
                </c:pt>
                <c:pt idx="53">
                  <c:v>88.72030039617675</c:v>
                </c:pt>
                <c:pt idx="54" formatCode="General">
                  <c:v>89.0</c:v>
                </c:pt>
                <c:pt idx="55">
                  <c:v>89.10061811127525</c:v>
                </c:pt>
                <c:pt idx="56" formatCode="General">
                  <c:v>91.0</c:v>
                </c:pt>
                <c:pt idx="57" formatCode="General">
                  <c:v>91.0</c:v>
                </c:pt>
                <c:pt idx="58" formatCode="General">
                  <c:v>92.0</c:v>
                </c:pt>
                <c:pt idx="59" formatCode="General">
                  <c:v>92.0</c:v>
                </c:pt>
                <c:pt idx="60">
                  <c:v>93.13756154858856</c:v>
                </c:pt>
                <c:pt idx="61" formatCode="General">
                  <c:v>97.0</c:v>
                </c:pt>
                <c:pt idx="62">
                  <c:v>97.88524894736474</c:v>
                </c:pt>
                <c:pt idx="63">
                  <c:v>97.95189785597904</c:v>
                </c:pt>
                <c:pt idx="64">
                  <c:v>98.02240058595538</c:v>
                </c:pt>
                <c:pt idx="65" formatCode="General">
                  <c:v>99.0</c:v>
                </c:pt>
                <c:pt idx="66" formatCode="General">
                  <c:v>99.0</c:v>
                </c:pt>
                <c:pt idx="67" formatCode="General">
                  <c:v>100.0</c:v>
                </c:pt>
                <c:pt idx="68" formatCode="General">
                  <c:v>100.0</c:v>
                </c:pt>
                <c:pt idx="69" formatCode="General">
                  <c:v>101.0</c:v>
                </c:pt>
                <c:pt idx="70">
                  <c:v>101.8585141131334</c:v>
                </c:pt>
                <c:pt idx="71" formatCode="General">
                  <c:v>102.0</c:v>
                </c:pt>
                <c:pt idx="72" formatCode="General">
                  <c:v>102.0</c:v>
                </c:pt>
                <c:pt idx="73" formatCode="General">
                  <c:v>102.0</c:v>
                </c:pt>
                <c:pt idx="74" formatCode="General">
                  <c:v>103.0</c:v>
                </c:pt>
                <c:pt idx="75" formatCode="General">
                  <c:v>104.0</c:v>
                </c:pt>
                <c:pt idx="76">
                  <c:v>106.6060491715471</c:v>
                </c:pt>
                <c:pt idx="77" formatCode="General">
                  <c:v>107.0</c:v>
                </c:pt>
                <c:pt idx="78">
                  <c:v>107.3830611907179</c:v>
                </c:pt>
                <c:pt idx="79" formatCode="General">
                  <c:v>108.0</c:v>
                </c:pt>
                <c:pt idx="80" formatCode="General">
                  <c:v>109.0</c:v>
                </c:pt>
                <c:pt idx="81">
                  <c:v>109.4407224676397</c:v>
                </c:pt>
                <c:pt idx="82">
                  <c:v>109.6578074842691</c:v>
                </c:pt>
                <c:pt idx="83">
                  <c:v>111.4078173990274</c:v>
                </c:pt>
                <c:pt idx="84" formatCode="General">
                  <c:v>113.0</c:v>
                </c:pt>
                <c:pt idx="85">
                  <c:v>113.296914578692</c:v>
                </c:pt>
                <c:pt idx="86" formatCode="General">
                  <c:v>114.0</c:v>
                </c:pt>
                <c:pt idx="87">
                  <c:v>115.5964918374375</c:v>
                </c:pt>
                <c:pt idx="88" formatCode="General">
                  <c:v>118.0</c:v>
                </c:pt>
                <c:pt idx="89">
                  <c:v>120.0</c:v>
                </c:pt>
                <c:pt idx="90" formatCode="General">
                  <c:v>121.0</c:v>
                </c:pt>
                <c:pt idx="91" formatCode="General">
                  <c:v>123.0</c:v>
                </c:pt>
                <c:pt idx="92">
                  <c:v>123.6939152980776</c:v>
                </c:pt>
                <c:pt idx="93" formatCode="General">
                  <c:v>126.0</c:v>
                </c:pt>
                <c:pt idx="94">
                  <c:v>127.1394734479836</c:v>
                </c:pt>
                <c:pt idx="95" formatCode="General">
                  <c:v>128.0</c:v>
                </c:pt>
                <c:pt idx="96">
                  <c:v>129.8381068003218</c:v>
                </c:pt>
                <c:pt idx="97">
                  <c:v>134.194463942381</c:v>
                </c:pt>
                <c:pt idx="98">
                  <c:v>136.6244891008828</c:v>
                </c:pt>
                <c:pt idx="99" formatCode="General">
                  <c:v>137.0</c:v>
                </c:pt>
                <c:pt idx="100">
                  <c:v>137.9879146702475</c:v>
                </c:pt>
                <c:pt idx="101" formatCode="General">
                  <c:v>138.0</c:v>
                </c:pt>
                <c:pt idx="102" formatCode="General">
                  <c:v>139.0</c:v>
                </c:pt>
                <c:pt idx="103">
                  <c:v>141.7256061407679</c:v>
                </c:pt>
                <c:pt idx="104">
                  <c:v>142.9469188273069</c:v>
                </c:pt>
                <c:pt idx="105" formatCode="General">
                  <c:v>144.0</c:v>
                </c:pt>
                <c:pt idx="106">
                  <c:v>144.113084302604</c:v>
                </c:pt>
                <c:pt idx="107" formatCode="General">
                  <c:v>145.0</c:v>
                </c:pt>
                <c:pt idx="108">
                  <c:v>146.5759709439008</c:v>
                </c:pt>
                <c:pt idx="109" formatCode="General">
                  <c:v>147.0</c:v>
                </c:pt>
                <c:pt idx="110">
                  <c:v>147.5888820144755</c:v>
                </c:pt>
                <c:pt idx="111">
                  <c:v>152.9978789270681</c:v>
                </c:pt>
                <c:pt idx="112">
                  <c:v>154.2679405296221</c:v>
                </c:pt>
                <c:pt idx="113" formatCode="General">
                  <c:v>156.0</c:v>
                </c:pt>
                <c:pt idx="114">
                  <c:v>158.5833307901242</c:v>
                </c:pt>
                <c:pt idx="115" formatCode="General">
                  <c:v>162.0</c:v>
                </c:pt>
                <c:pt idx="116">
                  <c:v>163.434247871334</c:v>
                </c:pt>
                <c:pt idx="117">
                  <c:v>166.5260078019637</c:v>
                </c:pt>
                <c:pt idx="118">
                  <c:v>169.7435885993182</c:v>
                </c:pt>
                <c:pt idx="119">
                  <c:v>170.8700827051607</c:v>
                </c:pt>
                <c:pt idx="120">
                  <c:v>173.8552549844608</c:v>
                </c:pt>
                <c:pt idx="121" formatCode="General">
                  <c:v>174.0</c:v>
                </c:pt>
                <c:pt idx="122">
                  <c:v>175.5827946957434</c:v>
                </c:pt>
                <c:pt idx="123">
                  <c:v>176.2245551927244</c:v>
                </c:pt>
                <c:pt idx="124">
                  <c:v>176.4091921750542</c:v>
                </c:pt>
                <c:pt idx="125" formatCode="General">
                  <c:v>178.0</c:v>
                </c:pt>
                <c:pt idx="126">
                  <c:v>178.1218515183136</c:v>
                </c:pt>
                <c:pt idx="127" formatCode="General">
                  <c:v>179.0</c:v>
                </c:pt>
                <c:pt idx="128">
                  <c:v>180.8810401647643</c:v>
                </c:pt>
                <c:pt idx="129">
                  <c:v>183.5632969281287</c:v>
                </c:pt>
                <c:pt idx="130" formatCode="General">
                  <c:v>184.0</c:v>
                </c:pt>
                <c:pt idx="131" formatCode="General">
                  <c:v>191.0</c:v>
                </c:pt>
                <c:pt idx="132">
                  <c:v>191.7587514120678</c:v>
                </c:pt>
                <c:pt idx="133">
                  <c:v>195.5732017498813</c:v>
                </c:pt>
                <c:pt idx="134">
                  <c:v>196.8248301685671</c:v>
                </c:pt>
                <c:pt idx="135" formatCode="General">
                  <c:v>198.0</c:v>
                </c:pt>
                <c:pt idx="136">
                  <c:v>199.328391686664</c:v>
                </c:pt>
                <c:pt idx="137">
                  <c:v>201.9931293083355</c:v>
                </c:pt>
                <c:pt idx="138" formatCode="General">
                  <c:v>211.0</c:v>
                </c:pt>
                <c:pt idx="139">
                  <c:v>211.0144208976417</c:v>
                </c:pt>
                <c:pt idx="140" formatCode="General">
                  <c:v>214.0</c:v>
                </c:pt>
                <c:pt idx="141" formatCode="General">
                  <c:v>243.0</c:v>
                </c:pt>
                <c:pt idx="142">
                  <c:v>246.5712454603717</c:v>
                </c:pt>
                <c:pt idx="143" formatCode="General">
                  <c:v>249.0</c:v>
                </c:pt>
                <c:pt idx="144">
                  <c:v>251.0223515904509</c:v>
                </c:pt>
                <c:pt idx="145">
                  <c:v>263.457136753441</c:v>
                </c:pt>
                <c:pt idx="146">
                  <c:v>270.7461630101316</c:v>
                </c:pt>
                <c:pt idx="147">
                  <c:v>284.2886118791066</c:v>
                </c:pt>
                <c:pt idx="148">
                  <c:v>293.099765007477</c:v>
                </c:pt>
                <c:pt idx="149">
                  <c:v>305.0675984984894</c:v>
                </c:pt>
                <c:pt idx="150">
                  <c:v>312.6880703146459</c:v>
                </c:pt>
                <c:pt idx="151" formatCode="General">
                  <c:v>329.0</c:v>
                </c:pt>
                <c:pt idx="152">
                  <c:v>331.084627826777</c:v>
                </c:pt>
                <c:pt idx="153">
                  <c:v>341.5250099185156</c:v>
                </c:pt>
                <c:pt idx="154">
                  <c:v>367.1224097415082</c:v>
                </c:pt>
                <c:pt idx="155" formatCode="General">
                  <c:v>380.0</c:v>
                </c:pt>
                <c:pt idx="156" formatCode="General">
                  <c:v>403.0</c:v>
                </c:pt>
                <c:pt idx="157">
                  <c:v>403.5798211615345</c:v>
                </c:pt>
                <c:pt idx="158">
                  <c:v>426.6930143131809</c:v>
                </c:pt>
                <c:pt idx="159">
                  <c:v>444.2503128147222</c:v>
                </c:pt>
                <c:pt idx="160">
                  <c:v>465.3492843409527</c:v>
                </c:pt>
                <c:pt idx="161">
                  <c:v>466.5913876766259</c:v>
                </c:pt>
                <c:pt idx="162">
                  <c:v>485.6425672170171</c:v>
                </c:pt>
                <c:pt idx="163" formatCode="General">
                  <c:v>511.0</c:v>
                </c:pt>
                <c:pt idx="164">
                  <c:v>521.4285714285713</c:v>
                </c:pt>
                <c:pt idx="165" formatCode="General">
                  <c:v>522.0</c:v>
                </c:pt>
                <c:pt idx="166">
                  <c:v>527.6055177465132</c:v>
                </c:pt>
                <c:pt idx="167">
                  <c:v>559.9169896542253</c:v>
                </c:pt>
                <c:pt idx="168">
                  <c:v>579.00173955504</c:v>
                </c:pt>
                <c:pt idx="169">
                  <c:v>583.4498123111667</c:v>
                </c:pt>
                <c:pt idx="170" formatCode="General">
                  <c:v>598.0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852312"/>
        <c:axId val="-2116731464"/>
      </c:scatterChart>
      <c:valAx>
        <c:axId val="-20648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31464"/>
        <c:crosses val="autoZero"/>
        <c:crossBetween val="midCat"/>
      </c:valAx>
      <c:valAx>
        <c:axId val="-21167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7.xml"/><Relationship Id="rId3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13</xdr:row>
      <xdr:rowOff>133350</xdr:rowOff>
    </xdr:from>
    <xdr:to>
      <xdr:col>21</xdr:col>
      <xdr:colOff>371475</xdr:colOff>
      <xdr:row>23</xdr:row>
      <xdr:rowOff>123825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21</xdr:row>
      <xdr:rowOff>104775</xdr:rowOff>
    </xdr:from>
    <xdr:to>
      <xdr:col>14</xdr:col>
      <xdr:colOff>114300</xdr:colOff>
      <xdr:row>35</xdr:row>
      <xdr:rowOff>180975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19050</xdr:rowOff>
    </xdr:from>
    <xdr:to>
      <xdr:col>16</xdr:col>
      <xdr:colOff>114300</xdr:colOff>
      <xdr:row>13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20</xdr:row>
      <xdr:rowOff>66675</xdr:rowOff>
    </xdr:from>
    <xdr:to>
      <xdr:col>16</xdr:col>
      <xdr:colOff>266700</xdr:colOff>
      <xdr:row>30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34</xdr:row>
      <xdr:rowOff>171450</xdr:rowOff>
    </xdr:from>
    <xdr:to>
      <xdr:col>13</xdr:col>
      <xdr:colOff>523875</xdr:colOff>
      <xdr:row>51</xdr:row>
      <xdr:rowOff>95250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0.28642</cdr:x>
      <cdr:y>0.88018</cdr:y>
    </cdr:from>
    <cdr:to>
      <cdr:x>0.95818</cdr:x>
      <cdr:y>0.98354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632" y="2794587"/>
          <a:ext cx="1279709" cy="328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800" b="0" i="0">
              <a:latin typeface="Arial"/>
            </a:rPr>
            <a:t>guinea pig survival days
n = 171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85725</xdr:rowOff>
    </xdr:from>
    <xdr:to>
      <xdr:col>19</xdr:col>
      <xdr:colOff>331470</xdr:colOff>
      <xdr:row>15</xdr:row>
      <xdr:rowOff>169545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276225"/>
          <a:ext cx="4579620" cy="275082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9525</xdr:colOff>
      <xdr:row>2</xdr:row>
      <xdr:rowOff>19050</xdr:rowOff>
    </xdr:from>
    <xdr:to>
      <xdr:col>11</xdr:col>
      <xdr:colOff>314325</xdr:colOff>
      <xdr:row>16</xdr:row>
      <xdr:rowOff>95250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7925" y="400050"/>
          <a:ext cx="45720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workbookViewId="0">
      <selection activeCell="D6" sqref="D6"/>
    </sheetView>
  </sheetViews>
  <sheetFormatPr baseColWidth="10" defaultColWidth="8.83203125" defaultRowHeight="14" x14ac:dyDescent="0"/>
  <cols>
    <col min="5" max="5" width="9.1640625" customWidth="1"/>
    <col min="7" max="7" width="9.5" bestFit="1" customWidth="1"/>
  </cols>
  <sheetData>
    <row r="1" spans="1:3">
      <c r="A1" t="s">
        <v>9</v>
      </c>
      <c r="B1" s="8" t="s">
        <v>0</v>
      </c>
      <c r="C1" t="s">
        <v>1</v>
      </c>
    </row>
    <row r="2" spans="1:3" ht="15" customHeight="1">
      <c r="A2">
        <v>1</v>
      </c>
      <c r="B2" s="1">
        <v>80.691829999999996</v>
      </c>
      <c r="C2">
        <v>43</v>
      </c>
    </row>
    <row r="3" spans="1:3">
      <c r="A3">
        <f>A2+1</f>
        <v>2</v>
      </c>
      <c r="B3" s="1">
        <v>56.300339999999998</v>
      </c>
      <c r="C3">
        <v>80</v>
      </c>
    </row>
    <row r="4" spans="1:3">
      <c r="A4">
        <f t="shared" ref="A4:A67" si="0">A3+1</f>
        <v>3</v>
      </c>
      <c r="B4" s="1">
        <v>83.548259999999999</v>
      </c>
      <c r="C4">
        <v>91</v>
      </c>
    </row>
    <row r="5" spans="1:3">
      <c r="A5">
        <f t="shared" si="0"/>
        <v>4</v>
      </c>
      <c r="B5" s="1">
        <v>78.950999999999993</v>
      </c>
      <c r="C5">
        <v>103</v>
      </c>
    </row>
    <row r="6" spans="1:3">
      <c r="A6">
        <f t="shared" si="0"/>
        <v>5</v>
      </c>
      <c r="B6" s="1">
        <v>93.640990000000002</v>
      </c>
      <c r="C6">
        <v>137</v>
      </c>
    </row>
    <row r="7" spans="1:3">
      <c r="A7">
        <f t="shared" si="0"/>
        <v>6</v>
      </c>
      <c r="B7" s="1">
        <v>81.374520000000004</v>
      </c>
      <c r="C7">
        <v>191</v>
      </c>
    </row>
    <row r="8" spans="1:3">
      <c r="A8">
        <f t="shared" si="0"/>
        <v>7</v>
      </c>
      <c r="B8" s="1">
        <v>67.544830000000005</v>
      </c>
      <c r="C8">
        <v>58</v>
      </c>
    </row>
    <row r="9" spans="1:3">
      <c r="A9">
        <f t="shared" si="0"/>
        <v>8</v>
      </c>
      <c r="B9" s="1">
        <v>64.498050000000006</v>
      </c>
      <c r="C9">
        <v>83</v>
      </c>
    </row>
    <row r="10" spans="1:3">
      <c r="A10">
        <f t="shared" si="0"/>
        <v>9</v>
      </c>
      <c r="B10" s="1">
        <v>75.754090000000005</v>
      </c>
      <c r="C10">
        <v>100</v>
      </c>
    </row>
    <row r="11" spans="1:3">
      <c r="A11">
        <f t="shared" si="0"/>
        <v>10</v>
      </c>
      <c r="B11" s="1">
        <v>72.116650000000007</v>
      </c>
      <c r="C11">
        <v>114</v>
      </c>
    </row>
    <row r="12" spans="1:3">
      <c r="A12">
        <f t="shared" si="0"/>
        <v>11</v>
      </c>
      <c r="B12" s="1">
        <v>57.32817</v>
      </c>
      <c r="C12">
        <v>156</v>
      </c>
    </row>
    <row r="13" spans="1:3">
      <c r="A13">
        <f t="shared" si="0"/>
        <v>12</v>
      </c>
      <c r="B13" s="1">
        <v>91.506529999999998</v>
      </c>
      <c r="C13">
        <v>329</v>
      </c>
    </row>
    <row r="14" spans="1:3">
      <c r="A14">
        <f t="shared" si="0"/>
        <v>13</v>
      </c>
      <c r="B14" s="1">
        <v>82.818799999999996</v>
      </c>
      <c r="C14">
        <v>45</v>
      </c>
    </row>
    <row r="15" spans="1:3">
      <c r="A15">
        <f t="shared" si="0"/>
        <v>14</v>
      </c>
      <c r="B15" s="1">
        <v>78.145820000000001</v>
      </c>
      <c r="C15">
        <v>80</v>
      </c>
    </row>
    <row r="16" spans="1:3">
      <c r="A16">
        <f t="shared" si="0"/>
        <v>15</v>
      </c>
      <c r="B16" s="1">
        <v>90.565799999999996</v>
      </c>
      <c r="C16">
        <v>92</v>
      </c>
    </row>
    <row r="17" spans="1:3">
      <c r="A17">
        <f t="shared" si="0"/>
        <v>16</v>
      </c>
      <c r="B17" s="1">
        <v>80.146360000000001</v>
      </c>
      <c r="C17">
        <v>104</v>
      </c>
    </row>
    <row r="18" spans="1:3">
      <c r="A18">
        <f t="shared" si="0"/>
        <v>17</v>
      </c>
      <c r="B18" s="1">
        <v>63.119770000000003</v>
      </c>
      <c r="C18">
        <v>138</v>
      </c>
    </row>
    <row r="19" spans="1:3">
      <c r="A19">
        <f t="shared" si="0"/>
        <v>18</v>
      </c>
      <c r="B19" s="1">
        <v>74.374920000000003</v>
      </c>
      <c r="C19">
        <v>198</v>
      </c>
    </row>
    <row r="20" spans="1:3">
      <c r="A20">
        <f t="shared" si="0"/>
        <v>19</v>
      </c>
      <c r="B20" s="1">
        <v>77.767300000000006</v>
      </c>
      <c r="C20">
        <v>66</v>
      </c>
    </row>
    <row r="21" spans="1:3">
      <c r="A21">
        <f t="shared" si="0"/>
        <v>20</v>
      </c>
      <c r="B21" s="1">
        <v>82.149249999999995</v>
      </c>
      <c r="C21">
        <v>83</v>
      </c>
    </row>
    <row r="22" spans="1:3">
      <c r="A22">
        <f t="shared" si="0"/>
        <v>21</v>
      </c>
      <c r="B22" s="1">
        <v>71.248570000000001</v>
      </c>
      <c r="C22">
        <v>100</v>
      </c>
    </row>
    <row r="23" spans="1:3">
      <c r="A23">
        <f t="shared" si="0"/>
        <v>22</v>
      </c>
      <c r="B23" s="1">
        <v>84.205060000000003</v>
      </c>
      <c r="C23">
        <v>118</v>
      </c>
    </row>
    <row r="24" spans="1:3">
      <c r="A24">
        <f t="shared" si="0"/>
        <v>23</v>
      </c>
      <c r="B24" s="1">
        <v>59.8872</v>
      </c>
      <c r="C24">
        <v>162</v>
      </c>
    </row>
    <row r="25" spans="1:3">
      <c r="A25">
        <f t="shared" si="0"/>
        <v>24</v>
      </c>
      <c r="B25" s="1">
        <v>70.65598</v>
      </c>
      <c r="C25">
        <v>380</v>
      </c>
    </row>
    <row r="26" spans="1:3">
      <c r="A26">
        <f t="shared" si="0"/>
        <v>25</v>
      </c>
      <c r="B26" s="1">
        <v>85.610659999999996</v>
      </c>
      <c r="C26">
        <v>53</v>
      </c>
    </row>
    <row r="27" spans="1:3">
      <c r="A27">
        <f t="shared" si="0"/>
        <v>26</v>
      </c>
      <c r="B27" s="1">
        <v>77.988619999999997</v>
      </c>
      <c r="C27">
        <v>81</v>
      </c>
    </row>
    <row r="28" spans="1:3">
      <c r="A28">
        <f t="shared" si="0"/>
        <v>27</v>
      </c>
      <c r="B28" s="1">
        <v>63.050429999999999</v>
      </c>
      <c r="C28">
        <v>92</v>
      </c>
    </row>
    <row r="29" spans="1:3">
      <c r="A29">
        <f t="shared" si="0"/>
        <v>28</v>
      </c>
      <c r="B29" s="1">
        <v>69.642600000000002</v>
      </c>
      <c r="C29">
        <v>107</v>
      </c>
    </row>
    <row r="30" spans="1:3">
      <c r="A30">
        <f t="shared" si="0"/>
        <v>29</v>
      </c>
      <c r="B30" s="1">
        <v>71.949610000000007</v>
      </c>
      <c r="C30">
        <v>139</v>
      </c>
    </row>
    <row r="31" spans="1:3">
      <c r="A31">
        <f t="shared" si="0"/>
        <v>30</v>
      </c>
      <c r="B31" s="1">
        <v>76.0976</v>
      </c>
      <c r="C31">
        <v>211</v>
      </c>
    </row>
    <row r="32" spans="1:3">
      <c r="A32">
        <f t="shared" si="0"/>
        <v>31</v>
      </c>
      <c r="B32" s="1">
        <v>66.866889999999998</v>
      </c>
      <c r="C32">
        <v>67</v>
      </c>
    </row>
    <row r="33" spans="1:3">
      <c r="A33">
        <f t="shared" si="0"/>
        <v>32</v>
      </c>
      <c r="B33" s="1">
        <v>59.121630000000003</v>
      </c>
      <c r="C33">
        <v>54</v>
      </c>
    </row>
    <row r="34" spans="1:3">
      <c r="A34">
        <f t="shared" si="0"/>
        <v>33</v>
      </c>
      <c r="B34" s="1">
        <v>72.874350000000007</v>
      </c>
      <c r="C34">
        <v>101</v>
      </c>
    </row>
    <row r="35" spans="1:3">
      <c r="A35">
        <f t="shared" si="0"/>
        <v>34</v>
      </c>
      <c r="B35" s="1">
        <v>96.502499999999998</v>
      </c>
      <c r="C35">
        <v>121</v>
      </c>
    </row>
    <row r="36" spans="1:3">
      <c r="A36">
        <f t="shared" si="0"/>
        <v>35</v>
      </c>
      <c r="B36" s="1">
        <v>77.770449999999997</v>
      </c>
      <c r="C36">
        <v>174</v>
      </c>
    </row>
    <row r="37" spans="1:3">
      <c r="A37">
        <f t="shared" si="0"/>
        <v>36</v>
      </c>
      <c r="B37" s="1">
        <v>77.845849999999999</v>
      </c>
      <c r="C37">
        <v>403</v>
      </c>
    </row>
    <row r="38" spans="1:3">
      <c r="A38">
        <f t="shared" si="0"/>
        <v>37</v>
      </c>
      <c r="B38" s="1">
        <v>79.603980000000007</v>
      </c>
      <c r="C38">
        <v>56</v>
      </c>
    </row>
    <row r="39" spans="1:3">
      <c r="A39">
        <f t="shared" si="0"/>
        <v>38</v>
      </c>
      <c r="B39" s="1">
        <v>82.007580000000004</v>
      </c>
      <c r="C39">
        <v>81</v>
      </c>
    </row>
    <row r="40" spans="1:3">
      <c r="A40">
        <f t="shared" si="0"/>
        <v>39</v>
      </c>
      <c r="B40" s="1">
        <v>75.738789999999995</v>
      </c>
      <c r="C40">
        <v>97</v>
      </c>
    </row>
    <row r="41" spans="1:3">
      <c r="A41">
        <f t="shared" si="0"/>
        <v>40</v>
      </c>
      <c r="B41" s="1">
        <v>68.633300000000006</v>
      </c>
      <c r="C41">
        <v>108</v>
      </c>
    </row>
    <row r="42" spans="1:3">
      <c r="A42">
        <f t="shared" si="0"/>
        <v>41</v>
      </c>
      <c r="B42" s="1">
        <v>75.172150000000002</v>
      </c>
      <c r="C42">
        <v>144</v>
      </c>
    </row>
    <row r="43" spans="1:3">
      <c r="A43">
        <f t="shared" si="0"/>
        <v>42</v>
      </c>
      <c r="B43" s="1">
        <v>73.174189999999996</v>
      </c>
      <c r="C43">
        <v>214</v>
      </c>
    </row>
    <row r="44" spans="1:3">
      <c r="A44">
        <f t="shared" si="0"/>
        <v>43</v>
      </c>
      <c r="B44" s="1">
        <v>86.454499999999996</v>
      </c>
      <c r="C44">
        <v>73</v>
      </c>
    </row>
    <row r="45" spans="1:3">
      <c r="A45">
        <f t="shared" si="0"/>
        <v>44</v>
      </c>
      <c r="B45" s="1">
        <v>74.995859999999993</v>
      </c>
      <c r="C45">
        <v>88</v>
      </c>
    </row>
    <row r="46" spans="1:3">
      <c r="A46">
        <f t="shared" si="0"/>
        <v>45</v>
      </c>
      <c r="B46" s="1">
        <v>81.417259999999999</v>
      </c>
      <c r="C46">
        <v>102</v>
      </c>
    </row>
    <row r="47" spans="1:3">
      <c r="A47">
        <f t="shared" si="0"/>
        <v>46</v>
      </c>
      <c r="B47" s="1">
        <v>65.707049999999995</v>
      </c>
      <c r="C47">
        <v>123</v>
      </c>
    </row>
    <row r="48" spans="1:3">
      <c r="A48">
        <f t="shared" si="0"/>
        <v>47</v>
      </c>
      <c r="B48" s="1">
        <v>90.039420000000007</v>
      </c>
      <c r="C48">
        <v>178</v>
      </c>
    </row>
    <row r="49" spans="1:3">
      <c r="A49">
        <f t="shared" si="0"/>
        <v>48</v>
      </c>
      <c r="B49" s="1">
        <v>77.784360000000007</v>
      </c>
      <c r="C49">
        <v>511</v>
      </c>
    </row>
    <row r="50" spans="1:3">
      <c r="A50">
        <f t="shared" si="0"/>
        <v>49</v>
      </c>
      <c r="B50" s="1">
        <v>72.576419999999999</v>
      </c>
      <c r="C50">
        <v>56</v>
      </c>
    </row>
    <row r="51" spans="1:3">
      <c r="A51">
        <f t="shared" si="0"/>
        <v>50</v>
      </c>
      <c r="B51" s="1">
        <v>83.019769999999994</v>
      </c>
      <c r="C51">
        <v>81</v>
      </c>
    </row>
    <row r="52" spans="1:3">
      <c r="A52">
        <f t="shared" si="0"/>
        <v>51</v>
      </c>
      <c r="B52" s="1">
        <v>78.455280000000002</v>
      </c>
      <c r="C52">
        <v>99</v>
      </c>
    </row>
    <row r="53" spans="1:3">
      <c r="A53">
        <f t="shared" si="0"/>
        <v>52</v>
      </c>
      <c r="B53" s="1">
        <v>82.161779999999993</v>
      </c>
      <c r="C53">
        <v>109</v>
      </c>
    </row>
    <row r="54" spans="1:3">
      <c r="A54">
        <f t="shared" si="0"/>
        <v>53</v>
      </c>
      <c r="B54" s="1">
        <v>78.4328</v>
      </c>
      <c r="C54">
        <v>145</v>
      </c>
    </row>
    <row r="55" spans="1:3">
      <c r="A55">
        <f t="shared" si="0"/>
        <v>54</v>
      </c>
      <c r="B55" s="1">
        <v>74.688519999999997</v>
      </c>
      <c r="C55">
        <v>243</v>
      </c>
    </row>
    <row r="56" spans="1:3">
      <c r="A56">
        <f t="shared" si="0"/>
        <v>55</v>
      </c>
      <c r="B56" s="1">
        <v>81.398430000000005</v>
      </c>
      <c r="C56">
        <v>74</v>
      </c>
    </row>
    <row r="57" spans="1:3">
      <c r="A57">
        <f t="shared" si="0"/>
        <v>56</v>
      </c>
      <c r="B57" s="1">
        <v>74.312780000000004</v>
      </c>
      <c r="C57">
        <v>89</v>
      </c>
    </row>
    <row r="58" spans="1:3">
      <c r="A58">
        <f t="shared" si="0"/>
        <v>57</v>
      </c>
      <c r="B58" s="1">
        <v>81.434759999999997</v>
      </c>
      <c r="C58">
        <v>102</v>
      </c>
    </row>
    <row r="59" spans="1:3">
      <c r="A59">
        <f t="shared" si="0"/>
        <v>58</v>
      </c>
      <c r="B59" s="1">
        <v>81.575810000000004</v>
      </c>
      <c r="C59">
        <v>126</v>
      </c>
    </row>
    <row r="60" spans="1:3">
      <c r="A60">
        <f t="shared" si="0"/>
        <v>59</v>
      </c>
      <c r="B60" s="1">
        <v>78.25506</v>
      </c>
      <c r="C60">
        <v>179</v>
      </c>
    </row>
    <row r="61" spans="1:3">
      <c r="A61">
        <f t="shared" si="0"/>
        <v>60</v>
      </c>
      <c r="B61" s="1">
        <v>99.049419999999998</v>
      </c>
      <c r="C61">
        <v>522</v>
      </c>
    </row>
    <row r="62" spans="1:3">
      <c r="A62">
        <f t="shared" si="0"/>
        <v>61</v>
      </c>
      <c r="B62" s="1">
        <v>88.213800000000006</v>
      </c>
      <c r="C62">
        <v>57</v>
      </c>
    </row>
    <row r="63" spans="1:3">
      <c r="A63">
        <f t="shared" si="0"/>
        <v>62</v>
      </c>
      <c r="B63" s="1">
        <v>87.373019999999997</v>
      </c>
      <c r="C63">
        <v>82</v>
      </c>
    </row>
    <row r="64" spans="1:3">
      <c r="A64">
        <f t="shared" si="0"/>
        <v>63</v>
      </c>
      <c r="B64" s="1">
        <v>76.740459999999999</v>
      </c>
      <c r="C64">
        <v>99</v>
      </c>
    </row>
    <row r="65" spans="1:3">
      <c r="A65">
        <f t="shared" si="0"/>
        <v>64</v>
      </c>
      <c r="B65" s="1">
        <v>74.412959999999998</v>
      </c>
      <c r="C65">
        <v>113</v>
      </c>
    </row>
    <row r="66" spans="1:3">
      <c r="A66">
        <f t="shared" si="0"/>
        <v>65</v>
      </c>
      <c r="B66" s="1">
        <v>71.747309999999999</v>
      </c>
      <c r="C66">
        <v>147</v>
      </c>
    </row>
    <row r="67" spans="1:3">
      <c r="A67">
        <f t="shared" si="0"/>
        <v>66</v>
      </c>
      <c r="B67" s="1">
        <v>86.757480000000001</v>
      </c>
      <c r="C67">
        <v>249</v>
      </c>
    </row>
    <row r="68" spans="1:3">
      <c r="A68">
        <f t="shared" ref="A68:A131" si="1">A67+1</f>
        <v>67</v>
      </c>
      <c r="B68" s="1">
        <v>70.367410000000007</v>
      </c>
      <c r="C68">
        <v>79</v>
      </c>
    </row>
    <row r="69" spans="1:3">
      <c r="A69">
        <f t="shared" si="1"/>
        <v>68</v>
      </c>
      <c r="B69" s="1">
        <v>66.782219999999995</v>
      </c>
      <c r="C69">
        <v>91</v>
      </c>
    </row>
    <row r="70" spans="1:3">
      <c r="A70">
        <f t="shared" si="1"/>
        <v>69</v>
      </c>
      <c r="B70" s="1">
        <v>84.323629999999994</v>
      </c>
      <c r="C70">
        <v>102</v>
      </c>
    </row>
    <row r="71" spans="1:3">
      <c r="A71">
        <f t="shared" si="1"/>
        <v>70</v>
      </c>
      <c r="B71" s="1">
        <v>79.541600000000003</v>
      </c>
      <c r="C71">
        <v>128</v>
      </c>
    </row>
    <row r="72" spans="1:3">
      <c r="A72">
        <f t="shared" si="1"/>
        <v>71</v>
      </c>
      <c r="B72" s="1">
        <v>81.325360000000003</v>
      </c>
      <c r="C72">
        <v>184</v>
      </c>
    </row>
    <row r="73" spans="1:3">
      <c r="A73">
        <f t="shared" si="1"/>
        <v>72</v>
      </c>
      <c r="B73" s="1">
        <v>80.733590000000007</v>
      </c>
      <c r="C73">
        <v>598</v>
      </c>
    </row>
    <row r="74" spans="1:3">
      <c r="A74">
        <f t="shared" si="1"/>
        <v>73</v>
      </c>
      <c r="B74" s="1">
        <v>83.947779999999995</v>
      </c>
      <c r="C74" s="6">
        <v>180.88104016476427</v>
      </c>
    </row>
    <row r="75" spans="1:3">
      <c r="A75">
        <f t="shared" si="1"/>
        <v>74</v>
      </c>
      <c r="B75" s="1">
        <v>94.670379999999994</v>
      </c>
      <c r="C75" s="6">
        <v>136.62448910088278</v>
      </c>
    </row>
    <row r="76" spans="1:3">
      <c r="A76">
        <f t="shared" si="1"/>
        <v>75</v>
      </c>
      <c r="B76" s="1">
        <v>67.529880000000006</v>
      </c>
      <c r="C76" s="6">
        <v>101.85851411313342</v>
      </c>
    </row>
    <row r="77" spans="1:3">
      <c r="A77">
        <f t="shared" si="1"/>
        <v>76</v>
      </c>
      <c r="B77" s="1">
        <v>87.982209999999995</v>
      </c>
      <c r="C77" s="6">
        <v>201.99312930833548</v>
      </c>
    </row>
    <row r="78" spans="1:3">
      <c r="A78">
        <f t="shared" si="1"/>
        <v>77</v>
      </c>
      <c r="B78" s="1">
        <v>74.208609999999993</v>
      </c>
      <c r="C78" s="6">
        <v>154.26794052962214</v>
      </c>
    </row>
    <row r="79" spans="1:3">
      <c r="A79">
        <f t="shared" si="1"/>
        <v>78</v>
      </c>
      <c r="B79" s="1">
        <v>91.378290000000007</v>
      </c>
      <c r="C79" s="6">
        <v>77.059102664294187</v>
      </c>
    </row>
    <row r="80" spans="1:3">
      <c r="A80">
        <f t="shared" si="1"/>
        <v>79</v>
      </c>
      <c r="B80" s="1">
        <v>75.990870000000001</v>
      </c>
      <c r="C80" s="6">
        <v>12.816410076426109</v>
      </c>
    </row>
    <row r="81" spans="1:3">
      <c r="A81">
        <f t="shared" si="1"/>
        <v>80</v>
      </c>
      <c r="B81" s="1">
        <v>88.323430000000002</v>
      </c>
      <c r="C81" s="6">
        <v>97.885248947364744</v>
      </c>
    </row>
    <row r="82" spans="1:3">
      <c r="A82">
        <f t="shared" si="1"/>
        <v>81</v>
      </c>
      <c r="B82" s="1">
        <v>80.698930000000004</v>
      </c>
      <c r="C82" s="6">
        <v>43.719719001615886</v>
      </c>
    </row>
    <row r="83" spans="1:3">
      <c r="A83">
        <f t="shared" si="1"/>
        <v>82</v>
      </c>
      <c r="B83" s="1">
        <v>82.246769999999998</v>
      </c>
      <c r="C83" s="6">
        <v>270.74616301013157</v>
      </c>
    </row>
    <row r="84" spans="1:3">
      <c r="A84">
        <f t="shared" si="1"/>
        <v>83</v>
      </c>
      <c r="B84" s="1">
        <v>74.137889999999999</v>
      </c>
      <c r="C84" s="6">
        <v>109.65780748426914</v>
      </c>
    </row>
    <row r="85" spans="1:3" ht="15" customHeight="1">
      <c r="A85">
        <f t="shared" si="1"/>
        <v>84</v>
      </c>
      <c r="B85" s="1">
        <v>83.444879999999998</v>
      </c>
      <c r="C85" s="6">
        <v>42.228154511918547</v>
      </c>
    </row>
    <row r="86" spans="1:3">
      <c r="A86">
        <f t="shared" si="1"/>
        <v>85</v>
      </c>
      <c r="B86" s="1">
        <v>75.772970000000001</v>
      </c>
      <c r="C86" s="6">
        <v>75.732218106510118</v>
      </c>
    </row>
    <row r="87" spans="1:3">
      <c r="A87">
        <f t="shared" si="1"/>
        <v>86</v>
      </c>
      <c r="B87" s="1">
        <v>91.913030000000006</v>
      </c>
      <c r="C87" s="6">
        <v>14.741839918657206</v>
      </c>
    </row>
    <row r="88" spans="1:3">
      <c r="A88">
        <f t="shared" si="1"/>
        <v>87</v>
      </c>
      <c r="B88" s="1">
        <v>75.217299999999994</v>
      </c>
      <c r="C88" s="6">
        <v>53.946479879756225</v>
      </c>
    </row>
    <row r="89" spans="1:3">
      <c r="A89">
        <f t="shared" si="1"/>
        <v>88</v>
      </c>
      <c r="B89" s="1">
        <v>74.350759999999994</v>
      </c>
      <c r="C89" s="6">
        <v>196.82483016856713</v>
      </c>
    </row>
    <row r="90" spans="1:3">
      <c r="A90">
        <f t="shared" si="1"/>
        <v>89</v>
      </c>
      <c r="B90" s="1">
        <v>79.473730000000003</v>
      </c>
      <c r="C90" s="6">
        <v>65.923326842836104</v>
      </c>
    </row>
    <row r="91" spans="1:3">
      <c r="A91">
        <f t="shared" si="1"/>
        <v>90</v>
      </c>
      <c r="B91" s="1">
        <v>58.643900000000002</v>
      </c>
      <c r="C91" s="6">
        <v>29.924232790450333</v>
      </c>
    </row>
    <row r="92" spans="1:3">
      <c r="A92">
        <f t="shared" si="1"/>
        <v>91</v>
      </c>
      <c r="B92" s="1">
        <v>77.479900000000001</v>
      </c>
      <c r="C92" s="6">
        <v>93.137561548588565</v>
      </c>
    </row>
    <row r="93" spans="1:3">
      <c r="A93">
        <f t="shared" si="1"/>
        <v>92</v>
      </c>
      <c r="B93" s="1">
        <v>81.560990000000004</v>
      </c>
      <c r="C93" s="6">
        <v>47.809296034189174</v>
      </c>
    </row>
    <row r="94" spans="1:3">
      <c r="A94">
        <f t="shared" si="1"/>
        <v>93</v>
      </c>
      <c r="B94" s="1">
        <v>85.032650000000004</v>
      </c>
      <c r="C94" s="6">
        <v>144.11308430260397</v>
      </c>
    </row>
    <row r="95" spans="1:3">
      <c r="A95">
        <f t="shared" si="1"/>
        <v>94</v>
      </c>
      <c r="B95" s="1">
        <v>85.817769999999996</v>
      </c>
      <c r="C95" s="6">
        <v>123.69391529807763</v>
      </c>
    </row>
    <row r="96" spans="1:3">
      <c r="A96">
        <f t="shared" si="1"/>
        <v>95</v>
      </c>
      <c r="B96" s="1">
        <v>68.459729999999993</v>
      </c>
      <c r="C96" s="6">
        <v>76.539317347283941</v>
      </c>
    </row>
    <row r="97" spans="1:3">
      <c r="A97">
        <f t="shared" si="1"/>
        <v>96</v>
      </c>
      <c r="B97" s="1">
        <v>60.421019999999999</v>
      </c>
      <c r="C97" s="6">
        <v>34.847385536180802</v>
      </c>
    </row>
    <row r="98" spans="1:3">
      <c r="A98">
        <f t="shared" si="1"/>
        <v>97</v>
      </c>
      <c r="B98" s="1">
        <v>82.749539999999996</v>
      </c>
      <c r="C98" s="6">
        <v>178.12185151831363</v>
      </c>
    </row>
    <row r="99" spans="1:3">
      <c r="A99">
        <f t="shared" si="1"/>
        <v>98</v>
      </c>
      <c r="B99" s="1">
        <v>85.546490000000006</v>
      </c>
      <c r="C99" s="6">
        <v>43.542242479248671</v>
      </c>
    </row>
    <row r="100" spans="1:3">
      <c r="A100">
        <f t="shared" si="1"/>
        <v>99</v>
      </c>
      <c r="B100" s="1">
        <v>96.379549999999995</v>
      </c>
      <c r="C100" s="6">
        <v>166.52600780196371</v>
      </c>
    </row>
    <row r="101" spans="1:3">
      <c r="A101">
        <f t="shared" si="1"/>
        <v>100</v>
      </c>
      <c r="B101" s="1">
        <v>83.771559999999994</v>
      </c>
      <c r="C101" s="6">
        <v>175.58279469574336</v>
      </c>
    </row>
    <row r="102" spans="1:3">
      <c r="A102">
        <f t="shared" si="1"/>
        <v>101</v>
      </c>
      <c r="B102" s="2">
        <v>75</v>
      </c>
      <c r="C102" s="6">
        <v>29.960185116011417</v>
      </c>
    </row>
    <row r="103" spans="1:3">
      <c r="A103">
        <f t="shared" si="1"/>
        <v>102</v>
      </c>
      <c r="B103" s="2">
        <v>87</v>
      </c>
      <c r="C103" s="6">
        <v>44.101148518733602</v>
      </c>
    </row>
    <row r="104" spans="1:3">
      <c r="A104">
        <f t="shared" si="1"/>
        <v>103</v>
      </c>
      <c r="B104" s="2">
        <v>85.5</v>
      </c>
      <c r="C104" s="6">
        <v>74.705596403306117</v>
      </c>
    </row>
    <row r="105" spans="1:3">
      <c r="A105">
        <f t="shared" si="1"/>
        <v>104</v>
      </c>
      <c r="B105" s="2">
        <v>87</v>
      </c>
      <c r="C105" s="6">
        <v>173.85525498446077</v>
      </c>
    </row>
    <row r="106" spans="1:3">
      <c r="A106">
        <f t="shared" si="1"/>
        <v>105</v>
      </c>
      <c r="B106" s="2">
        <v>45</v>
      </c>
      <c r="C106" s="6">
        <v>57.248228727417882</v>
      </c>
    </row>
    <row r="107" spans="1:3">
      <c r="A107">
        <f t="shared" si="1"/>
        <v>106</v>
      </c>
      <c r="B107" s="2">
        <v>78</v>
      </c>
      <c r="C107" s="6">
        <v>74.589360706682783</v>
      </c>
    </row>
    <row r="108" spans="1:3">
      <c r="A108">
        <f t="shared" si="1"/>
        <v>107</v>
      </c>
      <c r="B108" s="2">
        <v>81</v>
      </c>
      <c r="C108" s="6">
        <v>97.951897855979041</v>
      </c>
    </row>
    <row r="109" spans="1:3">
      <c r="A109">
        <f t="shared" si="1"/>
        <v>108</v>
      </c>
      <c r="B109" s="2">
        <v>85.5</v>
      </c>
      <c r="C109" s="6">
        <v>129.83810680032184</v>
      </c>
    </row>
    <row r="110" spans="1:3">
      <c r="A110">
        <f t="shared" si="1"/>
        <v>109</v>
      </c>
      <c r="B110" s="2">
        <v>63</v>
      </c>
      <c r="C110" s="6">
        <v>89.100618111275253</v>
      </c>
    </row>
    <row r="111" spans="1:3">
      <c r="A111">
        <f t="shared" si="1"/>
        <v>110</v>
      </c>
      <c r="B111" s="2">
        <v>70.5</v>
      </c>
      <c r="C111" s="6">
        <v>88.720300396176754</v>
      </c>
    </row>
    <row r="112" spans="1:3">
      <c r="A112">
        <f t="shared" si="1"/>
        <v>111</v>
      </c>
      <c r="B112" s="2">
        <v>76.5</v>
      </c>
      <c r="C112" s="6">
        <v>77.086371589190094</v>
      </c>
    </row>
    <row r="113" spans="1:3">
      <c r="A113">
        <f t="shared" si="1"/>
        <v>112</v>
      </c>
      <c r="B113" s="2">
        <v>70.5</v>
      </c>
      <c r="C113" s="6">
        <v>195.57320174988126</v>
      </c>
    </row>
    <row r="114" spans="1:3">
      <c r="A114">
        <f t="shared" si="1"/>
        <v>113</v>
      </c>
      <c r="B114" s="2">
        <v>70.5</v>
      </c>
      <c r="C114" s="6">
        <v>53.400568190569174</v>
      </c>
    </row>
    <row r="115" spans="1:3">
      <c r="A115">
        <f t="shared" si="1"/>
        <v>114</v>
      </c>
      <c r="B115" s="2">
        <v>73.5</v>
      </c>
      <c r="C115" s="6">
        <v>109.44072246763972</v>
      </c>
    </row>
    <row r="116" spans="1:3">
      <c r="A116">
        <f t="shared" si="1"/>
        <v>115</v>
      </c>
      <c r="B116" s="2">
        <v>82.5</v>
      </c>
      <c r="C116" s="6">
        <v>107.38306119071785</v>
      </c>
    </row>
    <row r="117" spans="1:3">
      <c r="A117">
        <f t="shared" si="1"/>
        <v>116</v>
      </c>
      <c r="B117" s="2">
        <v>90</v>
      </c>
      <c r="C117" s="6">
        <v>34.18854421886499</v>
      </c>
    </row>
    <row r="118" spans="1:3">
      <c r="A118">
        <f t="shared" si="1"/>
        <v>117</v>
      </c>
      <c r="B118" s="2">
        <v>79.5</v>
      </c>
      <c r="C118" s="6">
        <v>251.02235159045085</v>
      </c>
    </row>
    <row r="119" spans="1:3">
      <c r="A119">
        <f t="shared" si="1"/>
        <v>118</v>
      </c>
      <c r="B119" s="2">
        <v>72</v>
      </c>
      <c r="C119" s="6">
        <v>115.5964918374375</v>
      </c>
    </row>
    <row r="120" spans="1:3">
      <c r="A120">
        <f t="shared" si="1"/>
        <v>119</v>
      </c>
      <c r="B120" s="2">
        <v>87</v>
      </c>
      <c r="C120" s="6">
        <v>111.40781739902741</v>
      </c>
    </row>
    <row r="121" spans="1:3">
      <c r="A121">
        <f t="shared" si="1"/>
        <v>120</v>
      </c>
      <c r="B121" s="2">
        <v>76.5</v>
      </c>
      <c r="C121" s="6">
        <v>147.58888201447553</v>
      </c>
    </row>
    <row r="122" spans="1:3">
      <c r="A122">
        <f t="shared" si="1"/>
        <v>121</v>
      </c>
      <c r="B122" s="2">
        <v>72</v>
      </c>
      <c r="C122" s="6">
        <v>284.28861187910661</v>
      </c>
    </row>
    <row r="123" spans="1:3">
      <c r="A123">
        <f t="shared" si="1"/>
        <v>122</v>
      </c>
      <c r="B123" s="2">
        <v>78</v>
      </c>
      <c r="C123" s="6">
        <v>142.94691882730694</v>
      </c>
    </row>
    <row r="124" spans="1:3">
      <c r="A124">
        <f t="shared" si="1"/>
        <v>123</v>
      </c>
      <c r="B124" s="2">
        <v>78</v>
      </c>
      <c r="C124" s="6">
        <v>169.74358859931817</v>
      </c>
    </row>
    <row r="125" spans="1:3">
      <c r="A125">
        <f t="shared" si="1"/>
        <v>124</v>
      </c>
      <c r="B125" s="2">
        <v>79.5</v>
      </c>
      <c r="C125" s="6">
        <v>199.32839168666396</v>
      </c>
    </row>
    <row r="126" spans="1:3">
      <c r="A126">
        <f t="shared" si="1"/>
        <v>125</v>
      </c>
      <c r="B126" s="2">
        <v>87</v>
      </c>
      <c r="C126" s="6">
        <v>141.72560614076792</v>
      </c>
    </row>
    <row r="127" spans="1:3">
      <c r="A127">
        <f t="shared" si="1"/>
        <v>126</v>
      </c>
      <c r="B127" s="2">
        <v>67.5</v>
      </c>
      <c r="C127" s="6">
        <v>152.99787892706809</v>
      </c>
    </row>
    <row r="128" spans="1:3">
      <c r="A128">
        <f t="shared" si="1"/>
        <v>127</v>
      </c>
      <c r="B128" s="2">
        <v>81</v>
      </c>
      <c r="C128" s="6">
        <v>30.852411868749101</v>
      </c>
    </row>
    <row r="129" spans="1:3">
      <c r="A129">
        <f t="shared" si="1"/>
        <v>128</v>
      </c>
      <c r="B129" s="2">
        <v>52.5</v>
      </c>
      <c r="C129" s="6">
        <v>70.181087635661243</v>
      </c>
    </row>
    <row r="130" spans="1:3">
      <c r="A130">
        <f t="shared" si="1"/>
        <v>129</v>
      </c>
      <c r="B130" s="2">
        <v>75</v>
      </c>
      <c r="C130" s="6">
        <v>28.972410205256892</v>
      </c>
    </row>
    <row r="131" spans="1:3">
      <c r="A131">
        <f t="shared" si="1"/>
        <v>130</v>
      </c>
      <c r="B131" s="2">
        <v>66</v>
      </c>
      <c r="C131" s="6">
        <v>127.13947344798362</v>
      </c>
    </row>
    <row r="132" spans="1:3">
      <c r="A132">
        <f t="shared" ref="A132:A172" si="2">A131+1</f>
        <v>131</v>
      </c>
      <c r="B132" s="2">
        <v>70.5</v>
      </c>
      <c r="C132" s="6">
        <v>85.304524787148694</v>
      </c>
    </row>
    <row r="133" spans="1:3">
      <c r="A133">
        <f t="shared" si="2"/>
        <v>132</v>
      </c>
      <c r="B133" s="2">
        <v>66</v>
      </c>
      <c r="C133" s="6">
        <v>49.987001516798045</v>
      </c>
    </row>
    <row r="134" spans="1:3">
      <c r="A134">
        <f t="shared" si="2"/>
        <v>133</v>
      </c>
      <c r="B134" s="2">
        <v>75</v>
      </c>
      <c r="C134" s="6">
        <v>43.014840144111076</v>
      </c>
    </row>
    <row r="135" spans="1:3">
      <c r="A135">
        <f t="shared" si="2"/>
        <v>134</v>
      </c>
      <c r="B135" s="2">
        <v>58.44</v>
      </c>
      <c r="C135" s="6">
        <v>106.60604917154706</v>
      </c>
    </row>
    <row r="136" spans="1:3">
      <c r="A136">
        <f t="shared" si="2"/>
        <v>135</v>
      </c>
      <c r="B136" s="2">
        <v>75</v>
      </c>
      <c r="C136" s="6">
        <v>146.57597094390076</v>
      </c>
    </row>
    <row r="137" spans="1:3">
      <c r="A137">
        <f t="shared" si="2"/>
        <v>136</v>
      </c>
      <c r="B137" s="2">
        <v>90</v>
      </c>
      <c r="C137" s="6">
        <v>191.7587514120678</v>
      </c>
    </row>
    <row r="138" spans="1:3">
      <c r="A138">
        <f t="shared" si="2"/>
        <v>137</v>
      </c>
      <c r="B138" s="2">
        <v>82.5</v>
      </c>
      <c r="C138" s="6">
        <v>183.56329692812869</v>
      </c>
    </row>
    <row r="139" spans="1:3">
      <c r="A139">
        <f t="shared" si="2"/>
        <v>138</v>
      </c>
      <c r="B139" s="2">
        <v>79.5</v>
      </c>
      <c r="C139" s="6">
        <v>75.418244619300822</v>
      </c>
    </row>
    <row r="140" spans="1:3">
      <c r="A140">
        <f t="shared" si="2"/>
        <v>139</v>
      </c>
      <c r="B140" s="2">
        <v>94.5</v>
      </c>
      <c r="C140" s="6">
        <v>211.01442089764168</v>
      </c>
    </row>
    <row r="141" spans="1:3">
      <c r="A141">
        <f t="shared" si="2"/>
        <v>140</v>
      </c>
      <c r="B141" s="2">
        <v>75</v>
      </c>
      <c r="C141" s="6">
        <v>46.713511806388851</v>
      </c>
    </row>
    <row r="142" spans="1:3">
      <c r="A142">
        <f t="shared" si="2"/>
        <v>141</v>
      </c>
      <c r="B142" s="2">
        <v>87</v>
      </c>
      <c r="C142" s="6">
        <v>367.12240974150825</v>
      </c>
    </row>
    <row r="143" spans="1:3">
      <c r="A143">
        <f t="shared" si="2"/>
        <v>142</v>
      </c>
      <c r="B143" s="2">
        <v>67.5</v>
      </c>
      <c r="C143" s="6">
        <v>78.988006225775933</v>
      </c>
    </row>
    <row r="144" spans="1:3">
      <c r="A144">
        <f t="shared" si="2"/>
        <v>143</v>
      </c>
      <c r="B144" s="2">
        <v>66</v>
      </c>
      <c r="C144" s="6">
        <v>579.0017395550401</v>
      </c>
    </row>
    <row r="145" spans="1:3">
      <c r="A145">
        <f t="shared" si="2"/>
        <v>144</v>
      </c>
      <c r="B145" s="2">
        <v>84</v>
      </c>
      <c r="C145" s="6">
        <v>134.19446394238105</v>
      </c>
    </row>
    <row r="146" spans="1:3">
      <c r="A146">
        <f t="shared" si="2"/>
        <v>145</v>
      </c>
      <c r="B146" s="2">
        <v>88.5</v>
      </c>
      <c r="C146" s="6">
        <v>341.52500991851559</v>
      </c>
    </row>
    <row r="147" spans="1:3">
      <c r="A147">
        <f t="shared" si="2"/>
        <v>146</v>
      </c>
      <c r="B147" s="2">
        <v>75</v>
      </c>
      <c r="C147" s="6">
        <v>559.91698965422529</v>
      </c>
    </row>
    <row r="148" spans="1:3">
      <c r="A148">
        <f t="shared" si="2"/>
        <v>147</v>
      </c>
      <c r="B148" s="2">
        <v>82.5</v>
      </c>
      <c r="C148" s="6">
        <v>331.08462782677697</v>
      </c>
    </row>
    <row r="149" spans="1:3">
      <c r="A149">
        <f t="shared" si="2"/>
        <v>148</v>
      </c>
      <c r="B149" s="2">
        <v>75</v>
      </c>
      <c r="C149" s="6">
        <v>521.42857142857133</v>
      </c>
    </row>
    <row r="150" spans="1:3">
      <c r="A150">
        <f t="shared" si="2"/>
        <v>149</v>
      </c>
      <c r="B150" s="2">
        <v>78</v>
      </c>
      <c r="C150" s="6">
        <v>465.34928434095275</v>
      </c>
    </row>
    <row r="151" spans="1:3">
      <c r="A151">
        <f t="shared" si="2"/>
        <v>150</v>
      </c>
      <c r="B151" s="2">
        <v>60</v>
      </c>
      <c r="C151" s="6">
        <v>84.342478713339645</v>
      </c>
    </row>
    <row r="152" spans="1:3">
      <c r="A152">
        <f t="shared" si="2"/>
        <v>151</v>
      </c>
      <c r="B152" s="2">
        <v>96</v>
      </c>
      <c r="C152" s="6">
        <v>163.43424787133398</v>
      </c>
    </row>
    <row r="153" spans="1:3">
      <c r="A153">
        <f t="shared" si="2"/>
        <v>152</v>
      </c>
      <c r="B153" s="2">
        <v>88.5</v>
      </c>
      <c r="C153" s="6">
        <v>527.60551774651321</v>
      </c>
    </row>
    <row r="154" spans="1:3">
      <c r="A154">
        <f t="shared" si="2"/>
        <v>153</v>
      </c>
      <c r="B154" s="2">
        <v>72</v>
      </c>
      <c r="C154" s="6">
        <v>176.40919217505416</v>
      </c>
    </row>
    <row r="155" spans="1:3">
      <c r="A155">
        <f t="shared" si="2"/>
        <v>154</v>
      </c>
      <c r="B155" s="2">
        <v>70.5</v>
      </c>
      <c r="C155" s="6">
        <v>444.25031281472218</v>
      </c>
    </row>
    <row r="156" spans="1:3">
      <c r="A156">
        <f t="shared" si="2"/>
        <v>155</v>
      </c>
      <c r="B156" s="2">
        <v>45</v>
      </c>
      <c r="C156" s="6">
        <v>158.58333079012419</v>
      </c>
    </row>
    <row r="157" spans="1:3">
      <c r="A157">
        <f t="shared" si="2"/>
        <v>156</v>
      </c>
      <c r="B157" s="2">
        <v>81</v>
      </c>
      <c r="C157" s="6">
        <v>305.06759849848936</v>
      </c>
    </row>
    <row r="158" spans="1:3">
      <c r="A158">
        <f t="shared" si="2"/>
        <v>157</v>
      </c>
      <c r="B158" s="2">
        <v>72.72</v>
      </c>
      <c r="C158" s="6">
        <v>293.099765007477</v>
      </c>
    </row>
    <row r="159" spans="1:3">
      <c r="A159">
        <f t="shared" si="2"/>
        <v>158</v>
      </c>
      <c r="B159" s="2">
        <v>66</v>
      </c>
      <c r="C159" s="6">
        <v>583.44981231116674</v>
      </c>
    </row>
    <row r="160" spans="1:3">
      <c r="A160">
        <f t="shared" si="2"/>
        <v>159</v>
      </c>
      <c r="B160" s="2">
        <v>93</v>
      </c>
      <c r="C160" s="6">
        <v>113.29691457869198</v>
      </c>
    </row>
    <row r="161" spans="1:4">
      <c r="A161">
        <f t="shared" si="2"/>
        <v>160</v>
      </c>
      <c r="B161" s="2">
        <v>73.5</v>
      </c>
      <c r="C161" s="6">
        <v>403.57982116153448</v>
      </c>
    </row>
    <row r="162" spans="1:4">
      <c r="A162">
        <f t="shared" si="2"/>
        <v>161</v>
      </c>
      <c r="B162" s="2">
        <v>84</v>
      </c>
      <c r="C162" s="6">
        <v>170.87008270516068</v>
      </c>
    </row>
    <row r="163" spans="1:4">
      <c r="A163">
        <f t="shared" si="2"/>
        <v>162</v>
      </c>
      <c r="B163" s="2">
        <v>64.5</v>
      </c>
      <c r="C163" s="6">
        <v>246.57124546037173</v>
      </c>
    </row>
    <row r="164" spans="1:4">
      <c r="A164">
        <f t="shared" si="2"/>
        <v>163</v>
      </c>
      <c r="B164" s="2">
        <v>58.5</v>
      </c>
      <c r="C164" s="6">
        <v>485.64256721701713</v>
      </c>
    </row>
    <row r="165" spans="1:4">
      <c r="A165">
        <f t="shared" si="2"/>
        <v>164</v>
      </c>
      <c r="B165" s="2">
        <v>66</v>
      </c>
      <c r="C165" s="6">
        <v>98.022400585955381</v>
      </c>
    </row>
    <row r="166" spans="1:4">
      <c r="A166">
        <f t="shared" si="2"/>
        <v>165</v>
      </c>
      <c r="B166" s="2">
        <v>48</v>
      </c>
      <c r="C166" s="6">
        <v>312.68807031464587</v>
      </c>
    </row>
    <row r="167" spans="1:4">
      <c r="A167">
        <f t="shared" si="2"/>
        <v>166</v>
      </c>
      <c r="B167" s="2">
        <v>45</v>
      </c>
      <c r="C167" s="6">
        <v>466.59138767662586</v>
      </c>
    </row>
    <row r="168" spans="1:4">
      <c r="A168">
        <f t="shared" si="2"/>
        <v>167</v>
      </c>
      <c r="B168" s="2">
        <v>73.5</v>
      </c>
      <c r="C168" s="6">
        <v>176.22455519272438</v>
      </c>
    </row>
    <row r="169" spans="1:4">
      <c r="A169">
        <f t="shared" si="2"/>
        <v>168</v>
      </c>
      <c r="B169" s="2">
        <v>76.5</v>
      </c>
      <c r="C169" s="6">
        <v>263.45713675344098</v>
      </c>
    </row>
    <row r="170" spans="1:4">
      <c r="A170">
        <f t="shared" si="2"/>
        <v>169</v>
      </c>
      <c r="B170" s="2">
        <v>81</v>
      </c>
      <c r="C170" s="6">
        <v>137.98791467024751</v>
      </c>
    </row>
    <row r="171" spans="1:4">
      <c r="A171">
        <f t="shared" si="2"/>
        <v>170</v>
      </c>
      <c r="B171" s="2">
        <v>63</v>
      </c>
      <c r="C171" s="6">
        <v>426.69301431318092</v>
      </c>
    </row>
    <row r="172" spans="1:4">
      <c r="A172">
        <f t="shared" si="2"/>
        <v>171</v>
      </c>
      <c r="B172" s="2">
        <v>58.5</v>
      </c>
      <c r="C172" s="6">
        <v>120</v>
      </c>
    </row>
    <row r="173" spans="1:4" ht="18">
      <c r="B173" s="16">
        <f>AVERAGE(B2:B172)</f>
        <v>76.516843274853784</v>
      </c>
      <c r="C173" s="18">
        <f>AVERAGE(C2:C172)</f>
        <v>159.18780277009839</v>
      </c>
      <c r="D173" s="15" t="s">
        <v>11</v>
      </c>
    </row>
    <row r="174" spans="1:4" ht="18">
      <c r="B174" s="17">
        <f>_xlfn.STDEV.S(B2:B172)</f>
        <v>10.302483656322003</v>
      </c>
      <c r="C174" s="18">
        <f>_xlfn.STDEV.S(C2:C172)</f>
        <v>128.6606296432812</v>
      </c>
      <c r="D174" s="15" t="s">
        <v>12</v>
      </c>
    </row>
  </sheetData>
  <phoneticPr fontId="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2"/>
  <sheetViews>
    <sheetView workbookViewId="0">
      <selection activeCell="F6" sqref="F6"/>
    </sheetView>
  </sheetViews>
  <sheetFormatPr baseColWidth="10" defaultColWidth="8.83203125" defaultRowHeight="14" x14ac:dyDescent="0"/>
  <sheetData>
    <row r="1" spans="3:15" ht="15" thickBot="1">
      <c r="C1" t="s">
        <v>0</v>
      </c>
      <c r="F1" t="s">
        <v>16</v>
      </c>
      <c r="G1" t="s">
        <v>17</v>
      </c>
    </row>
    <row r="2" spans="3:15">
      <c r="C2">
        <v>44</v>
      </c>
      <c r="F2">
        <v>81.3</v>
      </c>
      <c r="G2">
        <v>79.900000000000006</v>
      </c>
      <c r="K2" s="10" t="s">
        <v>2</v>
      </c>
      <c r="L2" s="10" t="s">
        <v>4</v>
      </c>
    </row>
    <row r="3" spans="3:15">
      <c r="C3">
        <v>49</v>
      </c>
      <c r="F3">
        <v>80.5</v>
      </c>
      <c r="G3">
        <v>71.3</v>
      </c>
      <c r="K3" s="7">
        <v>44</v>
      </c>
      <c r="L3" s="3">
        <v>0</v>
      </c>
    </row>
    <row r="4" spans="3:15">
      <c r="C4">
        <v>54</v>
      </c>
      <c r="F4">
        <v>73.2</v>
      </c>
      <c r="G4">
        <v>79.099999999999994</v>
      </c>
      <c r="K4" s="7">
        <v>49</v>
      </c>
      <c r="L4" s="3">
        <v>0</v>
      </c>
    </row>
    <row r="5" spans="3:15">
      <c r="C5">
        <v>59</v>
      </c>
      <c r="F5">
        <v>78.900000000000006</v>
      </c>
      <c r="G5">
        <v>75.599999999999994</v>
      </c>
      <c r="K5" s="7">
        <v>54</v>
      </c>
      <c r="L5" s="3">
        <v>0</v>
      </c>
    </row>
    <row r="6" spans="3:15">
      <c r="C6">
        <v>64</v>
      </c>
      <c r="F6">
        <v>74.8</v>
      </c>
      <c r="G6">
        <v>74.2</v>
      </c>
      <c r="K6" s="7">
        <v>59</v>
      </c>
      <c r="L6" s="3">
        <v>0</v>
      </c>
    </row>
    <row r="7" spans="3:15">
      <c r="C7">
        <v>69</v>
      </c>
      <c r="F7">
        <v>78.400000000000006</v>
      </c>
      <c r="G7">
        <v>77.8</v>
      </c>
      <c r="K7" s="7">
        <v>64</v>
      </c>
      <c r="L7" s="3">
        <v>0</v>
      </c>
    </row>
    <row r="8" spans="3:15">
      <c r="C8">
        <v>74</v>
      </c>
      <c r="F8">
        <v>71.400000000000006</v>
      </c>
      <c r="G8">
        <v>79.2</v>
      </c>
      <c r="K8" s="7">
        <v>69</v>
      </c>
      <c r="L8" s="3">
        <v>0</v>
      </c>
    </row>
    <row r="9" spans="3:15">
      <c r="C9">
        <v>79</v>
      </c>
      <c r="F9">
        <v>86.8</v>
      </c>
      <c r="G9">
        <v>77</v>
      </c>
      <c r="K9" s="7">
        <v>74</v>
      </c>
      <c r="L9" s="3">
        <v>2</v>
      </c>
    </row>
    <row r="10" spans="3:15">
      <c r="C10">
        <v>84</v>
      </c>
      <c r="F10">
        <v>77</v>
      </c>
      <c r="G10">
        <v>73.900000000000006</v>
      </c>
      <c r="K10" s="7">
        <v>79</v>
      </c>
      <c r="L10" s="3">
        <v>5</v>
      </c>
    </row>
    <row r="11" spans="3:15">
      <c r="C11">
        <v>89</v>
      </c>
      <c r="F11">
        <v>81</v>
      </c>
      <c r="G11">
        <v>74.8</v>
      </c>
      <c r="K11" s="7">
        <v>84</v>
      </c>
      <c r="L11" s="3">
        <v>3</v>
      </c>
    </row>
    <row r="12" spans="3:15">
      <c r="C12">
        <v>94</v>
      </c>
      <c r="F12">
        <v>78.599999999999994</v>
      </c>
      <c r="G12">
        <v>75.5</v>
      </c>
      <c r="K12" s="7">
        <v>89</v>
      </c>
      <c r="L12" s="3">
        <v>1</v>
      </c>
    </row>
    <row r="13" spans="3:15">
      <c r="C13">
        <v>99</v>
      </c>
      <c r="F13" s="22">
        <f>AVERAGE(F2:F12)</f>
        <v>78.354545454545459</v>
      </c>
      <c r="G13" s="22">
        <f>AVERAGE(G2:G12)</f>
        <v>76.209090909090904</v>
      </c>
      <c r="H13" t="s">
        <v>14</v>
      </c>
      <c r="K13" s="7">
        <v>94</v>
      </c>
      <c r="L13" s="3">
        <v>0</v>
      </c>
    </row>
    <row r="14" spans="3:15">
      <c r="C14">
        <v>104</v>
      </c>
      <c r="F14" s="22">
        <f>STDEV(F2:F12)</f>
        <v>4.2587236671011253</v>
      </c>
      <c r="G14" s="22">
        <f>STDEV(G2:G12)</f>
        <v>2.6534711400181261</v>
      </c>
      <c r="H14" t="s">
        <v>18</v>
      </c>
      <c r="K14" s="7">
        <v>99</v>
      </c>
      <c r="L14" s="3">
        <v>0</v>
      </c>
    </row>
    <row r="15" spans="3:15" ht="15" thickBot="1">
      <c r="C15">
        <v>109</v>
      </c>
      <c r="K15" s="7">
        <v>104</v>
      </c>
      <c r="L15" s="3">
        <v>0</v>
      </c>
    </row>
    <row r="16" spans="3:15">
      <c r="C16">
        <v>114</v>
      </c>
      <c r="K16" s="7">
        <v>109</v>
      </c>
      <c r="L16" s="3">
        <v>0</v>
      </c>
      <c r="N16" s="10" t="s">
        <v>2</v>
      </c>
      <c r="O16" s="10" t="s">
        <v>4</v>
      </c>
    </row>
    <row r="17" spans="11:15">
      <c r="K17" s="7">
        <v>114</v>
      </c>
      <c r="L17" s="3">
        <v>0</v>
      </c>
      <c r="N17" s="7">
        <v>44</v>
      </c>
      <c r="O17" s="3">
        <v>0</v>
      </c>
    </row>
    <row r="18" spans="11:15" ht="15" thickBot="1">
      <c r="K18" s="9" t="s">
        <v>3</v>
      </c>
      <c r="L18" s="9">
        <v>0</v>
      </c>
      <c r="N18" s="7">
        <v>49</v>
      </c>
      <c r="O18" s="3">
        <v>0</v>
      </c>
    </row>
    <row r="19" spans="11:15">
      <c r="N19" s="7">
        <v>54</v>
      </c>
      <c r="O19" s="3">
        <v>0</v>
      </c>
    </row>
    <row r="20" spans="11:15">
      <c r="N20" s="7">
        <v>59</v>
      </c>
      <c r="O20" s="3">
        <v>0</v>
      </c>
    </row>
    <row r="21" spans="11:15">
      <c r="N21" s="7">
        <v>64</v>
      </c>
      <c r="O21" s="3">
        <v>0</v>
      </c>
    </row>
    <row r="22" spans="11:15">
      <c r="N22" s="7">
        <v>69</v>
      </c>
      <c r="O22" s="3">
        <v>0</v>
      </c>
    </row>
    <row r="23" spans="11:15">
      <c r="N23" s="7">
        <v>74</v>
      </c>
      <c r="O23" s="3">
        <v>2</v>
      </c>
    </row>
    <row r="24" spans="11:15">
      <c r="N24" s="7">
        <v>79</v>
      </c>
      <c r="O24" s="3">
        <v>6</v>
      </c>
    </row>
    <row r="25" spans="11:15">
      <c r="N25" s="7">
        <v>84</v>
      </c>
      <c r="O25" s="3">
        <v>3</v>
      </c>
    </row>
    <row r="26" spans="11:15">
      <c r="N26" s="7">
        <v>89</v>
      </c>
      <c r="O26" s="3">
        <v>0</v>
      </c>
    </row>
    <row r="27" spans="11:15">
      <c r="N27" s="7">
        <v>94</v>
      </c>
      <c r="O27" s="3">
        <v>0</v>
      </c>
    </row>
    <row r="28" spans="11:15">
      <c r="N28" s="7">
        <v>99</v>
      </c>
      <c r="O28" s="3">
        <v>0</v>
      </c>
    </row>
    <row r="29" spans="11:15">
      <c r="N29" s="7">
        <v>104</v>
      </c>
      <c r="O29" s="3">
        <v>0</v>
      </c>
    </row>
    <row r="30" spans="11:15">
      <c r="N30" s="7">
        <v>109</v>
      </c>
      <c r="O30" s="3">
        <v>0</v>
      </c>
    </row>
    <row r="31" spans="11:15">
      <c r="N31" s="7">
        <v>114</v>
      </c>
      <c r="O31" s="3">
        <v>0</v>
      </c>
    </row>
    <row r="32" spans="11:15" ht="15" thickBot="1">
      <c r="N32" s="9" t="s">
        <v>3</v>
      </c>
      <c r="O32" s="9">
        <v>0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opLeftCell="A19" workbookViewId="0">
      <selection activeCell="D47" sqref="D47"/>
    </sheetView>
  </sheetViews>
  <sheetFormatPr baseColWidth="10" defaultColWidth="8.83203125" defaultRowHeight="14" x14ac:dyDescent="0"/>
  <sheetData>
    <row r="1" spans="2:12" ht="15" thickBot="1">
      <c r="B1" t="s">
        <v>19</v>
      </c>
      <c r="D1" t="s">
        <v>16</v>
      </c>
      <c r="E1" t="s">
        <v>17</v>
      </c>
      <c r="I1" t="s">
        <v>16</v>
      </c>
      <c r="L1" t="s">
        <v>17</v>
      </c>
    </row>
    <row r="2" spans="2:12">
      <c r="B2">
        <v>12</v>
      </c>
      <c r="D2">
        <v>162</v>
      </c>
      <c r="E2">
        <v>147</v>
      </c>
      <c r="H2" s="10" t="s">
        <v>2</v>
      </c>
      <c r="I2" s="10" t="s">
        <v>4</v>
      </c>
      <c r="K2" s="10" t="s">
        <v>2</v>
      </c>
      <c r="L2" s="10" t="s">
        <v>4</v>
      </c>
    </row>
    <row r="3" spans="2:12">
      <c r="B3">
        <f>B2+50</f>
        <v>62</v>
      </c>
      <c r="D3">
        <v>123</v>
      </c>
      <c r="E3">
        <v>148</v>
      </c>
      <c r="H3" s="7">
        <v>12</v>
      </c>
      <c r="I3" s="3">
        <v>0</v>
      </c>
      <c r="K3" s="7">
        <v>12</v>
      </c>
      <c r="L3" s="3">
        <v>0</v>
      </c>
    </row>
    <row r="4" spans="2:12">
      <c r="B4">
        <f t="shared" ref="B4:B16" si="0">B3+50</f>
        <v>112</v>
      </c>
      <c r="D4">
        <v>210</v>
      </c>
      <c r="E4">
        <v>155</v>
      </c>
      <c r="H4" s="7">
        <v>62</v>
      </c>
      <c r="I4" s="3">
        <v>0</v>
      </c>
      <c r="K4" s="7">
        <v>62</v>
      </c>
      <c r="L4" s="3">
        <v>0</v>
      </c>
    </row>
    <row r="5" spans="2:12">
      <c r="B5">
        <f t="shared" si="0"/>
        <v>162</v>
      </c>
      <c r="D5">
        <v>116</v>
      </c>
      <c r="E5">
        <v>192</v>
      </c>
      <c r="H5" s="7">
        <v>112</v>
      </c>
      <c r="I5" s="3">
        <v>1</v>
      </c>
      <c r="K5" s="7">
        <v>112</v>
      </c>
      <c r="L5" s="3">
        <v>0</v>
      </c>
    </row>
    <row r="6" spans="2:12">
      <c r="B6">
        <f t="shared" si="0"/>
        <v>212</v>
      </c>
      <c r="D6">
        <v>92</v>
      </c>
      <c r="E6">
        <v>145</v>
      </c>
      <c r="H6" s="7">
        <v>162</v>
      </c>
      <c r="I6" s="3">
        <v>5</v>
      </c>
      <c r="K6" s="7">
        <v>162</v>
      </c>
      <c r="L6" s="3">
        <v>9</v>
      </c>
    </row>
    <row r="7" spans="2:12">
      <c r="B7">
        <f t="shared" si="0"/>
        <v>262</v>
      </c>
      <c r="D7">
        <v>244</v>
      </c>
      <c r="E7">
        <v>136</v>
      </c>
      <c r="H7" s="7">
        <v>212</v>
      </c>
      <c r="I7" s="3">
        <v>2</v>
      </c>
      <c r="K7" s="7">
        <v>212</v>
      </c>
      <c r="L7" s="3">
        <v>2</v>
      </c>
    </row>
    <row r="8" spans="2:12">
      <c r="B8">
        <f t="shared" si="0"/>
        <v>312</v>
      </c>
      <c r="D8">
        <v>234</v>
      </c>
      <c r="E8">
        <v>144</v>
      </c>
      <c r="H8" s="7">
        <v>262</v>
      </c>
      <c r="I8" s="3">
        <v>2</v>
      </c>
      <c r="K8" s="7">
        <v>262</v>
      </c>
      <c r="L8" s="3">
        <v>0</v>
      </c>
    </row>
    <row r="9" spans="2:12">
      <c r="B9">
        <f t="shared" si="0"/>
        <v>362</v>
      </c>
      <c r="D9">
        <v>120</v>
      </c>
      <c r="E9">
        <v>159</v>
      </c>
      <c r="H9" s="7">
        <v>312</v>
      </c>
      <c r="I9" s="3">
        <v>1</v>
      </c>
      <c r="K9" s="7">
        <v>312</v>
      </c>
      <c r="L9" s="3">
        <v>0</v>
      </c>
    </row>
    <row r="10" spans="2:12">
      <c r="B10">
        <f t="shared" si="0"/>
        <v>412</v>
      </c>
      <c r="D10">
        <v>180</v>
      </c>
      <c r="E10">
        <v>146</v>
      </c>
      <c r="H10" s="7">
        <v>362</v>
      </c>
      <c r="I10" s="3">
        <v>0</v>
      </c>
      <c r="K10" s="7">
        <v>362</v>
      </c>
      <c r="L10" s="3">
        <v>0</v>
      </c>
    </row>
    <row r="11" spans="2:12">
      <c r="B11">
        <f t="shared" si="0"/>
        <v>462</v>
      </c>
      <c r="D11">
        <v>266</v>
      </c>
      <c r="E11">
        <v>157</v>
      </c>
      <c r="H11" s="7">
        <v>412</v>
      </c>
      <c r="I11" s="3">
        <v>0</v>
      </c>
      <c r="K11" s="7">
        <v>412</v>
      </c>
      <c r="L11" s="3">
        <v>0</v>
      </c>
    </row>
    <row r="12" spans="2:12">
      <c r="B12">
        <f t="shared" si="0"/>
        <v>512</v>
      </c>
      <c r="D12">
        <v>138</v>
      </c>
      <c r="E12">
        <v>163</v>
      </c>
      <c r="H12" s="7">
        <v>462</v>
      </c>
      <c r="I12" s="3">
        <v>0</v>
      </c>
      <c r="K12" s="7">
        <v>462</v>
      </c>
      <c r="L12" s="3">
        <v>0</v>
      </c>
    </row>
    <row r="13" spans="2:12">
      <c r="B13">
        <f t="shared" si="0"/>
        <v>562</v>
      </c>
      <c r="D13" s="23">
        <f>AVERAGE(D2:D12)</f>
        <v>171.36363636363637</v>
      </c>
      <c r="E13" s="23">
        <f>AVERAGE(E2:E12)</f>
        <v>153.81818181818181</v>
      </c>
      <c r="F13" s="19" t="s">
        <v>14</v>
      </c>
      <c r="H13" s="7">
        <v>512</v>
      </c>
      <c r="I13" s="3">
        <v>0</v>
      </c>
      <c r="K13" s="7">
        <v>512</v>
      </c>
      <c r="L13" s="3">
        <v>0</v>
      </c>
    </row>
    <row r="14" spans="2:12">
      <c r="B14">
        <f t="shared" si="0"/>
        <v>612</v>
      </c>
      <c r="D14" s="23">
        <f>STDEV(D2:D12)</f>
        <v>59.383958654291035</v>
      </c>
      <c r="E14" s="23">
        <f>STDEV(E2:E12)</f>
        <v>14.878294134867625</v>
      </c>
      <c r="F14" s="19" t="s">
        <v>20</v>
      </c>
      <c r="H14" s="7">
        <v>562</v>
      </c>
      <c r="I14" s="3">
        <v>0</v>
      </c>
      <c r="K14" s="7">
        <v>562</v>
      </c>
      <c r="L14" s="3">
        <v>0</v>
      </c>
    </row>
    <row r="15" spans="2:12">
      <c r="B15">
        <f t="shared" si="0"/>
        <v>662</v>
      </c>
      <c r="D15" s="19"/>
      <c r="E15" s="19"/>
      <c r="F15" s="19"/>
      <c r="H15" s="7">
        <v>612</v>
      </c>
      <c r="I15" s="3">
        <v>0</v>
      </c>
      <c r="K15" s="7">
        <v>612</v>
      </c>
      <c r="L15" s="3">
        <v>0</v>
      </c>
    </row>
    <row r="16" spans="2:12">
      <c r="B16">
        <f t="shared" si="0"/>
        <v>712</v>
      </c>
      <c r="H16" s="7">
        <v>662</v>
      </c>
      <c r="I16" s="3">
        <v>0</v>
      </c>
      <c r="K16" s="7">
        <v>662</v>
      </c>
      <c r="L16" s="3">
        <v>0</v>
      </c>
    </row>
    <row r="17" spans="8:12">
      <c r="H17" s="7">
        <v>712</v>
      </c>
      <c r="I17" s="3">
        <v>0</v>
      </c>
      <c r="K17" s="7">
        <v>712</v>
      </c>
      <c r="L17" s="3">
        <v>0</v>
      </c>
    </row>
    <row r="18" spans="8:12" ht="15" thickBot="1">
      <c r="H18" s="9" t="s">
        <v>3</v>
      </c>
      <c r="I18" s="9">
        <v>0</v>
      </c>
      <c r="K18" s="9" t="s">
        <v>3</v>
      </c>
      <c r="L18" s="9">
        <v>0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opLeftCell="D1" workbookViewId="0">
      <selection activeCell="F7" sqref="F7"/>
    </sheetView>
  </sheetViews>
  <sheetFormatPr baseColWidth="10" defaultColWidth="8.83203125" defaultRowHeight="14" x14ac:dyDescent="0"/>
  <sheetData>
    <row r="1" spans="1:17">
      <c r="A1" s="8" t="s">
        <v>0</v>
      </c>
      <c r="D1" t="s">
        <v>1</v>
      </c>
      <c r="G1" t="s">
        <v>21</v>
      </c>
    </row>
    <row r="2" spans="1:17" ht="15" thickBot="1">
      <c r="A2" s="1">
        <v>80.691829999999996</v>
      </c>
      <c r="D2">
        <v>43</v>
      </c>
      <c r="F2" s="4"/>
      <c r="G2" s="4"/>
      <c r="H2" s="6"/>
      <c r="I2" s="6" t="s">
        <v>5</v>
      </c>
      <c r="J2" s="6"/>
      <c r="K2" s="6"/>
      <c r="L2" s="6"/>
      <c r="M2" s="6"/>
      <c r="N2" s="6"/>
      <c r="O2" s="6"/>
      <c r="P2" s="6"/>
      <c r="Q2" s="6"/>
    </row>
    <row r="3" spans="1:17">
      <c r="A3" s="1">
        <v>56.300339999999998</v>
      </c>
      <c r="D3">
        <v>80</v>
      </c>
      <c r="F3" s="5"/>
      <c r="G3" s="5"/>
      <c r="H3" s="6"/>
      <c r="I3" s="10" t="s">
        <v>2</v>
      </c>
      <c r="J3" s="10" t="s">
        <v>4</v>
      </c>
      <c r="K3" s="6"/>
      <c r="L3" s="6"/>
      <c r="M3" s="6"/>
      <c r="N3" s="6"/>
      <c r="O3" s="6"/>
      <c r="P3" s="6"/>
      <c r="Q3" s="6"/>
    </row>
    <row r="4" spans="1:17">
      <c r="A4" s="1">
        <v>83.548259999999999</v>
      </c>
      <c r="D4">
        <v>91</v>
      </c>
      <c r="F4" s="3"/>
      <c r="G4" s="5"/>
      <c r="H4" s="6"/>
      <c r="I4" s="11">
        <v>45</v>
      </c>
      <c r="J4" s="3">
        <v>3</v>
      </c>
      <c r="K4" s="6"/>
      <c r="L4" s="6"/>
      <c r="M4" s="6"/>
      <c r="N4" s="6"/>
      <c r="O4" s="6"/>
      <c r="P4" s="6"/>
      <c r="Q4" s="6"/>
    </row>
    <row r="5" spans="1:17">
      <c r="A5" s="1">
        <v>78.950999999999993</v>
      </c>
      <c r="D5">
        <v>103</v>
      </c>
      <c r="F5" s="3"/>
      <c r="G5" s="3"/>
      <c r="H5" s="6"/>
      <c r="I5" s="11">
        <v>49.157647692307691</v>
      </c>
      <c r="J5" s="3">
        <v>1</v>
      </c>
      <c r="K5" s="6"/>
      <c r="L5" s="6"/>
      <c r="M5" s="6"/>
      <c r="N5" s="6"/>
      <c r="O5" s="6"/>
      <c r="P5" s="6"/>
      <c r="Q5" s="6"/>
    </row>
    <row r="6" spans="1:17">
      <c r="A6" s="1">
        <v>93.640990000000002</v>
      </c>
      <c r="D6">
        <v>137</v>
      </c>
      <c r="F6" s="3"/>
      <c r="G6" s="3"/>
      <c r="H6" s="6"/>
      <c r="I6" s="11">
        <v>53.315295384615382</v>
      </c>
      <c r="J6" s="3">
        <v>1</v>
      </c>
      <c r="K6" s="6"/>
      <c r="L6" s="6"/>
      <c r="M6" s="6"/>
      <c r="N6" s="6"/>
      <c r="O6" s="6"/>
      <c r="P6" s="6"/>
      <c r="Q6" s="6"/>
    </row>
    <row r="7" spans="1:17">
      <c r="A7" s="1">
        <v>81.374520000000004</v>
      </c>
      <c r="D7">
        <v>191</v>
      </c>
      <c r="F7" s="3"/>
      <c r="G7" s="3"/>
      <c r="H7" s="6"/>
      <c r="I7" s="11">
        <v>57.472943076923073</v>
      </c>
      <c r="J7" s="3">
        <v>2</v>
      </c>
      <c r="K7" s="6"/>
      <c r="L7" s="6"/>
      <c r="M7" s="6"/>
      <c r="N7" s="6"/>
      <c r="O7" s="6"/>
      <c r="P7" s="6"/>
      <c r="Q7" s="6"/>
    </row>
    <row r="8" spans="1:17">
      <c r="A8" s="1">
        <v>67.544830000000005</v>
      </c>
      <c r="D8">
        <v>58</v>
      </c>
      <c r="F8" s="3"/>
      <c r="G8" s="3"/>
      <c r="H8" s="6"/>
      <c r="I8" s="11">
        <v>61.630590769230764</v>
      </c>
      <c r="J8" s="3">
        <v>8</v>
      </c>
      <c r="K8" s="6"/>
      <c r="L8" s="6"/>
      <c r="M8" s="6"/>
      <c r="N8" s="6"/>
      <c r="O8" s="6"/>
      <c r="P8" s="6"/>
      <c r="Q8" s="6"/>
    </row>
    <row r="9" spans="1:17">
      <c r="A9" s="1">
        <v>64.498050000000006</v>
      </c>
      <c r="D9">
        <v>83</v>
      </c>
      <c r="F9" s="3"/>
      <c r="G9" s="3"/>
      <c r="H9" s="6"/>
      <c r="I9" s="11">
        <v>65.788238461538455</v>
      </c>
      <c r="J9" s="3">
        <v>7</v>
      </c>
      <c r="K9" s="6"/>
      <c r="L9" s="6"/>
      <c r="M9" s="6"/>
      <c r="N9" s="6"/>
      <c r="O9" s="6"/>
      <c r="P9" s="6"/>
      <c r="Q9" s="6"/>
    </row>
    <row r="10" spans="1:17">
      <c r="A10" s="1">
        <v>75.754090000000005</v>
      </c>
      <c r="D10">
        <v>100</v>
      </c>
      <c r="F10" s="3"/>
      <c r="G10" s="3"/>
      <c r="H10" s="6"/>
      <c r="I10" s="11">
        <v>69.945886153846146</v>
      </c>
      <c r="J10" s="3">
        <v>14</v>
      </c>
      <c r="K10" s="6"/>
      <c r="L10" s="6"/>
      <c r="M10" s="6"/>
      <c r="N10" s="6"/>
      <c r="O10" s="6"/>
      <c r="P10" s="6"/>
      <c r="Q10" s="6"/>
    </row>
    <row r="11" spans="1:17">
      <c r="A11" s="1">
        <v>72.116650000000007</v>
      </c>
      <c r="D11">
        <v>114</v>
      </c>
      <c r="F11" s="3"/>
      <c r="G11" s="3"/>
      <c r="H11" s="6"/>
      <c r="I11" s="11">
        <v>74.103533846153852</v>
      </c>
      <c r="J11" s="3">
        <v>21</v>
      </c>
      <c r="K11" s="6"/>
      <c r="L11" s="6"/>
      <c r="M11" s="6"/>
      <c r="N11" s="6"/>
      <c r="O11" s="6"/>
      <c r="P11" s="6"/>
      <c r="Q11" s="6"/>
    </row>
    <row r="12" spans="1:17">
      <c r="A12" s="1">
        <v>57.32817</v>
      </c>
      <c r="D12">
        <v>156</v>
      </c>
      <c r="F12" s="3"/>
      <c r="G12" s="3"/>
      <c r="H12" s="6"/>
      <c r="I12" s="11">
        <v>78.261181538461528</v>
      </c>
      <c r="J12" s="3">
        <v>38</v>
      </c>
      <c r="K12" s="6"/>
      <c r="L12" s="6"/>
      <c r="M12" s="6"/>
      <c r="N12" s="6"/>
      <c r="O12" s="6"/>
      <c r="P12" s="6"/>
      <c r="Q12" s="6"/>
    </row>
    <row r="13" spans="1:17">
      <c r="A13" s="1">
        <v>91.506529999999998</v>
      </c>
      <c r="D13">
        <v>329</v>
      </c>
      <c r="F13" s="4"/>
      <c r="G13" s="3"/>
      <c r="H13" s="6"/>
      <c r="I13" s="11">
        <v>82.418829230769234</v>
      </c>
      <c r="J13" s="3">
        <v>28</v>
      </c>
      <c r="K13" s="6"/>
      <c r="L13" s="6"/>
      <c r="M13" s="6"/>
      <c r="N13" s="6"/>
      <c r="O13" s="6"/>
      <c r="P13" s="6"/>
      <c r="Q13" s="6"/>
    </row>
    <row r="14" spans="1:17">
      <c r="A14" s="1">
        <v>82.818799999999996</v>
      </c>
      <c r="D14">
        <v>45</v>
      </c>
      <c r="G14" s="3"/>
      <c r="H14" s="6"/>
      <c r="I14" s="11">
        <v>86.57647692307691</v>
      </c>
      <c r="J14" s="3">
        <v>21</v>
      </c>
      <c r="K14" s="6"/>
      <c r="L14" s="6"/>
      <c r="M14" s="6"/>
      <c r="N14" s="6"/>
      <c r="O14" s="6"/>
      <c r="P14" s="6"/>
      <c r="Q14" s="6"/>
    </row>
    <row r="15" spans="1:17">
      <c r="A15" s="1">
        <v>78.145820000000001</v>
      </c>
      <c r="D15">
        <v>80</v>
      </c>
      <c r="G15" s="3"/>
      <c r="H15" s="6"/>
      <c r="I15" s="11">
        <v>90.734124615384616</v>
      </c>
      <c r="J15" s="3">
        <v>16</v>
      </c>
      <c r="K15" s="6"/>
      <c r="L15" s="6" t="s">
        <v>6</v>
      </c>
      <c r="M15" s="6"/>
      <c r="N15" s="6"/>
      <c r="O15" s="6"/>
      <c r="P15" s="6"/>
      <c r="Q15" s="6"/>
    </row>
    <row r="16" spans="1:17">
      <c r="A16" s="1">
        <v>90.565799999999996</v>
      </c>
      <c r="D16">
        <v>92</v>
      </c>
      <c r="G16" s="3"/>
      <c r="H16" s="6"/>
      <c r="I16" s="11">
        <v>94.891772307692307</v>
      </c>
      <c r="J16" s="3">
        <v>7</v>
      </c>
      <c r="K16" s="6"/>
      <c r="L16" s="6"/>
      <c r="M16" s="6"/>
      <c r="N16" s="6"/>
      <c r="O16" s="6"/>
      <c r="P16" s="6"/>
      <c r="Q16" s="6"/>
    </row>
    <row r="17" spans="1:20" ht="15" thickBot="1">
      <c r="A17" s="1">
        <v>80.146360000000001</v>
      </c>
      <c r="D17">
        <v>104</v>
      </c>
      <c r="G17" s="3"/>
      <c r="H17" s="6"/>
      <c r="I17" s="12" t="s">
        <v>3</v>
      </c>
      <c r="J17" s="9">
        <v>4</v>
      </c>
      <c r="K17" s="6"/>
      <c r="L17" s="6"/>
      <c r="M17" s="6"/>
      <c r="N17" s="6"/>
      <c r="O17" s="6"/>
      <c r="P17" s="6"/>
      <c r="Q17" s="6"/>
    </row>
    <row r="18" spans="1:20">
      <c r="A18" s="1">
        <v>63.119770000000003</v>
      </c>
      <c r="D18">
        <v>138</v>
      </c>
      <c r="G18" s="3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20">
      <c r="A19" s="1">
        <v>74.374920000000003</v>
      </c>
      <c r="D19">
        <v>198</v>
      </c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20" ht="15" thickBot="1">
      <c r="A20" s="1">
        <v>77.767300000000006</v>
      </c>
      <c r="D20">
        <v>66</v>
      </c>
      <c r="G20" s="4"/>
      <c r="H20" s="6"/>
      <c r="I20" s="6" t="s">
        <v>7</v>
      </c>
      <c r="J20" s="6"/>
      <c r="K20" s="6"/>
      <c r="L20" s="6"/>
      <c r="M20" s="6"/>
      <c r="N20" s="6"/>
      <c r="O20" s="6"/>
      <c r="P20" s="6"/>
      <c r="Q20" s="6"/>
    </row>
    <row r="21" spans="1:20">
      <c r="A21" s="1">
        <v>82.149249999999995</v>
      </c>
      <c r="D21">
        <v>83</v>
      </c>
      <c r="H21" s="6"/>
      <c r="I21" s="10" t="s">
        <v>2</v>
      </c>
      <c r="J21" s="10" t="s">
        <v>4</v>
      </c>
      <c r="K21" s="6"/>
      <c r="L21" s="6"/>
      <c r="M21" s="6"/>
      <c r="N21" s="6"/>
      <c r="O21" s="6"/>
      <c r="P21" s="6"/>
      <c r="Q21" s="6"/>
    </row>
    <row r="22" spans="1:20">
      <c r="A22" s="1">
        <v>71.248570000000001</v>
      </c>
      <c r="D22">
        <v>100</v>
      </c>
      <c r="H22" s="6"/>
      <c r="I22" s="13">
        <v>12.816410076426109</v>
      </c>
      <c r="J22" s="3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1">
        <v>84.205060000000003</v>
      </c>
      <c r="D23">
        <v>118</v>
      </c>
      <c r="I23" s="13">
        <v>57.830532378239482</v>
      </c>
      <c r="J23" s="3">
        <v>25</v>
      </c>
    </row>
    <row r="24" spans="1:20">
      <c r="A24" s="1">
        <v>59.8872</v>
      </c>
      <c r="D24">
        <v>162</v>
      </c>
      <c r="I24" s="13">
        <v>102.84465468005286</v>
      </c>
      <c r="J24" s="3">
        <v>48</v>
      </c>
    </row>
    <row r="25" spans="1:20">
      <c r="A25" s="1">
        <v>70.65598</v>
      </c>
      <c r="D25">
        <v>380</v>
      </c>
      <c r="I25" s="13">
        <v>147.85877698186624</v>
      </c>
      <c r="J25" s="3">
        <v>37</v>
      </c>
    </row>
    <row r="26" spans="1:20">
      <c r="A26" s="1">
        <v>85.610659999999996</v>
      </c>
      <c r="D26">
        <v>53</v>
      </c>
      <c r="I26" s="13">
        <v>192.8728992836796</v>
      </c>
      <c r="J26" s="3">
        <v>22</v>
      </c>
    </row>
    <row r="27" spans="1:20">
      <c r="A27" s="1">
        <v>77.988619999999997</v>
      </c>
      <c r="D27">
        <v>81</v>
      </c>
      <c r="I27" s="13">
        <v>237.88702158549296</v>
      </c>
      <c r="J27" s="3">
        <v>8</v>
      </c>
    </row>
    <row r="28" spans="1:20">
      <c r="A28" s="1">
        <v>63.050429999999999</v>
      </c>
      <c r="D28">
        <v>92</v>
      </c>
      <c r="I28" s="13">
        <v>282.90114388730638</v>
      </c>
      <c r="J28" s="3">
        <v>6</v>
      </c>
    </row>
    <row r="29" spans="1:20">
      <c r="A29" s="1">
        <v>69.642600000000002</v>
      </c>
      <c r="D29">
        <v>107</v>
      </c>
      <c r="I29" s="13">
        <v>327.91526618911973</v>
      </c>
      <c r="J29" s="3">
        <v>4</v>
      </c>
    </row>
    <row r="30" spans="1:20">
      <c r="A30" s="1">
        <v>71.949610000000007</v>
      </c>
      <c r="D30">
        <v>139</v>
      </c>
      <c r="I30" s="13">
        <v>372.92938849093309</v>
      </c>
      <c r="J30" s="3">
        <v>4</v>
      </c>
    </row>
    <row r="31" spans="1:20">
      <c r="A31" s="1">
        <v>76.0976</v>
      </c>
      <c r="D31">
        <v>211</v>
      </c>
      <c r="H31" s="4"/>
      <c r="I31" s="13">
        <v>417.94351079274645</v>
      </c>
      <c r="J31" s="3">
        <v>3</v>
      </c>
    </row>
    <row r="32" spans="1:20">
      <c r="A32" s="1">
        <v>66.866889999999998</v>
      </c>
      <c r="D32">
        <v>67</v>
      </c>
      <c r="H32" s="5"/>
      <c r="I32" s="13">
        <v>462.95763309455981</v>
      </c>
      <c r="J32" s="3">
        <v>2</v>
      </c>
    </row>
    <row r="33" spans="1:12">
      <c r="A33" s="1">
        <v>59.121630000000003</v>
      </c>
      <c r="D33">
        <v>54</v>
      </c>
      <c r="H33" s="7"/>
      <c r="I33" s="13">
        <v>507.97175539637323</v>
      </c>
      <c r="J33" s="3">
        <v>3</v>
      </c>
      <c r="L33" t="s">
        <v>8</v>
      </c>
    </row>
    <row r="34" spans="1:12">
      <c r="A34" s="1">
        <v>72.874350000000007</v>
      </c>
      <c r="D34">
        <v>101</v>
      </c>
      <c r="H34" s="7"/>
      <c r="I34" s="13">
        <v>552.98587769818664</v>
      </c>
      <c r="J34" s="3">
        <v>4</v>
      </c>
    </row>
    <row r="35" spans="1:12" ht="15" thickBot="1">
      <c r="A35" s="1">
        <v>96.502499999999998</v>
      </c>
      <c r="D35">
        <v>121</v>
      </c>
      <c r="H35" s="7"/>
      <c r="I35" s="14" t="s">
        <v>3</v>
      </c>
      <c r="J35" s="9">
        <v>4</v>
      </c>
    </row>
    <row r="36" spans="1:12">
      <c r="A36" s="1">
        <v>77.770449999999997</v>
      </c>
      <c r="D36">
        <v>174</v>
      </c>
      <c r="H36" s="7"/>
      <c r="I36" s="3"/>
    </row>
    <row r="37" spans="1:12">
      <c r="A37" s="1">
        <v>77.845849999999999</v>
      </c>
      <c r="D37">
        <v>403</v>
      </c>
      <c r="H37" s="3"/>
      <c r="I37" s="3"/>
    </row>
    <row r="38" spans="1:12">
      <c r="A38" s="1">
        <v>79.603980000000007</v>
      </c>
      <c r="D38">
        <v>56</v>
      </c>
      <c r="H38" s="4"/>
      <c r="I38" s="4"/>
    </row>
    <row r="39" spans="1:12">
      <c r="A39" s="1">
        <v>82.007580000000004</v>
      </c>
      <c r="D39">
        <v>81</v>
      </c>
    </row>
    <row r="40" spans="1:12">
      <c r="A40" s="1">
        <v>75.738789999999995</v>
      </c>
      <c r="D40">
        <v>97</v>
      </c>
    </row>
    <row r="41" spans="1:12">
      <c r="A41" s="1">
        <v>68.633300000000006</v>
      </c>
      <c r="D41">
        <v>108</v>
      </c>
    </row>
    <row r="42" spans="1:12">
      <c r="A42" s="1">
        <v>75.172150000000002</v>
      </c>
      <c r="D42">
        <v>144</v>
      </c>
    </row>
    <row r="43" spans="1:12">
      <c r="A43" s="1">
        <v>73.174189999999996</v>
      </c>
      <c r="D43">
        <v>214</v>
      </c>
    </row>
    <row r="44" spans="1:12">
      <c r="A44" s="1">
        <v>86.454499999999996</v>
      </c>
      <c r="D44">
        <v>73</v>
      </c>
    </row>
    <row r="45" spans="1:12">
      <c r="A45" s="1">
        <v>74.995859999999993</v>
      </c>
      <c r="D45">
        <v>88</v>
      </c>
    </row>
    <row r="46" spans="1:12">
      <c r="A46" s="1">
        <v>81.417259999999999</v>
      </c>
      <c r="D46">
        <v>102</v>
      </c>
    </row>
    <row r="47" spans="1:12">
      <c r="A47" s="1">
        <v>65.707049999999995</v>
      </c>
      <c r="D47">
        <v>123</v>
      </c>
    </row>
    <row r="48" spans="1:12">
      <c r="A48" s="1">
        <v>90.039420000000007</v>
      </c>
      <c r="D48">
        <v>178</v>
      </c>
    </row>
    <row r="49" spans="1:12">
      <c r="A49" s="1">
        <v>77.784360000000007</v>
      </c>
      <c r="D49">
        <v>511</v>
      </c>
    </row>
    <row r="50" spans="1:12">
      <c r="A50" s="1">
        <v>72.576419999999999</v>
      </c>
      <c r="D50">
        <v>56</v>
      </c>
    </row>
    <row r="51" spans="1:12">
      <c r="A51" s="1">
        <v>83.019769999999994</v>
      </c>
      <c r="D51">
        <v>81</v>
      </c>
    </row>
    <row r="52" spans="1:12">
      <c r="A52" s="1">
        <v>78.455280000000002</v>
      </c>
      <c r="D52">
        <v>99</v>
      </c>
    </row>
    <row r="53" spans="1:12">
      <c r="A53" s="1">
        <v>82.161779999999993</v>
      </c>
      <c r="D53">
        <v>109</v>
      </c>
      <c r="L53" t="s">
        <v>13</v>
      </c>
    </row>
    <row r="54" spans="1:12">
      <c r="A54" s="1">
        <v>78.4328</v>
      </c>
      <c r="D54">
        <v>145</v>
      </c>
    </row>
    <row r="55" spans="1:12">
      <c r="A55" s="1">
        <v>74.688519999999997</v>
      </c>
      <c r="D55">
        <v>243</v>
      </c>
    </row>
    <row r="56" spans="1:12">
      <c r="A56" s="1">
        <v>81.398430000000005</v>
      </c>
      <c r="D56">
        <v>74</v>
      </c>
    </row>
    <row r="57" spans="1:12">
      <c r="A57" s="1">
        <v>74.312780000000004</v>
      </c>
      <c r="D57">
        <v>89</v>
      </c>
    </row>
    <row r="58" spans="1:12">
      <c r="A58" s="1">
        <v>81.434759999999997</v>
      </c>
      <c r="D58">
        <v>102</v>
      </c>
    </row>
    <row r="59" spans="1:12">
      <c r="A59" s="1">
        <v>81.575810000000004</v>
      </c>
      <c r="D59">
        <v>126</v>
      </c>
    </row>
    <row r="60" spans="1:12">
      <c r="A60" s="1">
        <v>78.25506</v>
      </c>
      <c r="D60">
        <v>179</v>
      </c>
    </row>
    <row r="61" spans="1:12">
      <c r="A61" s="1">
        <v>99.049419999999998</v>
      </c>
      <c r="D61">
        <v>522</v>
      </c>
    </row>
    <row r="62" spans="1:12">
      <c r="A62" s="1">
        <v>88.213800000000006</v>
      </c>
      <c r="D62">
        <v>57</v>
      </c>
    </row>
    <row r="63" spans="1:12">
      <c r="A63" s="1">
        <v>87.373019999999997</v>
      </c>
      <c r="D63">
        <v>82</v>
      </c>
    </row>
    <row r="64" spans="1:12">
      <c r="A64" s="1">
        <v>76.740459999999999</v>
      </c>
      <c r="D64">
        <v>99</v>
      </c>
    </row>
    <row r="65" spans="1:4">
      <c r="A65" s="1">
        <v>74.412959999999998</v>
      </c>
      <c r="D65">
        <v>113</v>
      </c>
    </row>
    <row r="66" spans="1:4">
      <c r="A66" s="1">
        <v>71.747309999999999</v>
      </c>
      <c r="D66">
        <v>147</v>
      </c>
    </row>
    <row r="67" spans="1:4">
      <c r="A67" s="1">
        <v>86.757480000000001</v>
      </c>
      <c r="D67">
        <v>249</v>
      </c>
    </row>
    <row r="68" spans="1:4">
      <c r="A68" s="1">
        <v>70.367410000000007</v>
      </c>
      <c r="D68">
        <v>79</v>
      </c>
    </row>
    <row r="69" spans="1:4">
      <c r="A69" s="1">
        <v>66.782219999999995</v>
      </c>
      <c r="D69">
        <v>91</v>
      </c>
    </row>
    <row r="70" spans="1:4">
      <c r="A70" s="1">
        <v>84.323629999999994</v>
      </c>
      <c r="D70">
        <v>102</v>
      </c>
    </row>
    <row r="71" spans="1:4">
      <c r="A71" s="1">
        <v>79.541600000000003</v>
      </c>
      <c r="D71">
        <v>128</v>
      </c>
    </row>
    <row r="72" spans="1:4">
      <c r="A72" s="1">
        <v>81.325360000000003</v>
      </c>
      <c r="D72">
        <v>184</v>
      </c>
    </row>
    <row r="73" spans="1:4">
      <c r="A73" s="1">
        <v>80.733590000000007</v>
      </c>
      <c r="D73">
        <v>598</v>
      </c>
    </row>
    <row r="74" spans="1:4">
      <c r="A74" s="1">
        <v>83.947779999999995</v>
      </c>
      <c r="D74" s="6">
        <v>180.88104016476427</v>
      </c>
    </row>
    <row r="75" spans="1:4">
      <c r="A75" s="1">
        <v>94.670379999999994</v>
      </c>
      <c r="D75" s="6">
        <v>136.62448910088278</v>
      </c>
    </row>
    <row r="76" spans="1:4">
      <c r="A76" s="1">
        <v>67.529880000000006</v>
      </c>
      <c r="D76" s="6">
        <v>101.85851411313342</v>
      </c>
    </row>
    <row r="77" spans="1:4">
      <c r="A77" s="1">
        <v>87.982209999999995</v>
      </c>
      <c r="D77" s="6">
        <v>201.99312930833548</v>
      </c>
    </row>
    <row r="78" spans="1:4">
      <c r="A78" s="1">
        <v>74.208609999999993</v>
      </c>
      <c r="D78" s="6">
        <v>154.26794052962214</v>
      </c>
    </row>
    <row r="79" spans="1:4">
      <c r="A79" s="1">
        <v>91.378290000000007</v>
      </c>
      <c r="D79" s="6">
        <v>77.059102664294187</v>
      </c>
    </row>
    <row r="80" spans="1:4">
      <c r="A80" s="1">
        <v>75.990870000000001</v>
      </c>
      <c r="D80" s="6">
        <v>12.816410076426109</v>
      </c>
    </row>
    <row r="81" spans="1:4">
      <c r="A81" s="1">
        <v>88.323430000000002</v>
      </c>
      <c r="D81" s="6">
        <v>97.885248947364744</v>
      </c>
    </row>
    <row r="82" spans="1:4">
      <c r="A82" s="1">
        <v>80.698930000000004</v>
      </c>
      <c r="D82" s="6">
        <v>43.719719001615886</v>
      </c>
    </row>
    <row r="83" spans="1:4">
      <c r="A83" s="1">
        <v>82.246769999999998</v>
      </c>
      <c r="D83" s="6">
        <v>270.74616301013157</v>
      </c>
    </row>
    <row r="84" spans="1:4">
      <c r="A84" s="1">
        <v>74.137889999999999</v>
      </c>
      <c r="D84" s="6">
        <v>109.65780748426914</v>
      </c>
    </row>
    <row r="85" spans="1:4">
      <c r="A85" s="1">
        <v>83.444879999999998</v>
      </c>
      <c r="D85" s="6">
        <v>42.228154511918547</v>
      </c>
    </row>
    <row r="86" spans="1:4">
      <c r="A86" s="1">
        <v>75.772970000000001</v>
      </c>
      <c r="D86" s="6">
        <v>75.732218106510118</v>
      </c>
    </row>
    <row r="87" spans="1:4">
      <c r="A87" s="1">
        <v>91.913030000000006</v>
      </c>
      <c r="D87" s="6">
        <v>14.741839918657206</v>
      </c>
    </row>
    <row r="88" spans="1:4">
      <c r="A88" s="1">
        <v>75.217299999999994</v>
      </c>
      <c r="D88" s="6">
        <v>53.946479879756225</v>
      </c>
    </row>
    <row r="89" spans="1:4">
      <c r="A89" s="1">
        <v>74.350759999999994</v>
      </c>
      <c r="D89" s="6">
        <v>196.82483016856713</v>
      </c>
    </row>
    <row r="90" spans="1:4">
      <c r="A90" s="1">
        <v>79.473730000000003</v>
      </c>
      <c r="D90" s="6">
        <v>65.923326842836104</v>
      </c>
    </row>
    <row r="91" spans="1:4">
      <c r="A91" s="1">
        <v>58.643900000000002</v>
      </c>
      <c r="D91" s="6">
        <v>29.924232790450333</v>
      </c>
    </row>
    <row r="92" spans="1:4">
      <c r="A92" s="1">
        <v>77.479900000000001</v>
      </c>
      <c r="D92" s="6">
        <v>93.137561548588565</v>
      </c>
    </row>
    <row r="93" spans="1:4">
      <c r="A93" s="1">
        <v>81.560990000000004</v>
      </c>
      <c r="D93" s="6">
        <v>47.809296034189174</v>
      </c>
    </row>
    <row r="94" spans="1:4">
      <c r="A94" s="1">
        <v>85.032650000000004</v>
      </c>
      <c r="D94" s="6">
        <v>144.11308430260397</v>
      </c>
    </row>
    <row r="95" spans="1:4">
      <c r="A95" s="1">
        <v>85.817769999999996</v>
      </c>
      <c r="D95" s="6">
        <v>123.69391529807763</v>
      </c>
    </row>
    <row r="96" spans="1:4">
      <c r="A96" s="1">
        <v>68.459729999999993</v>
      </c>
      <c r="D96" s="6">
        <v>76.539317347283941</v>
      </c>
    </row>
    <row r="97" spans="1:4">
      <c r="A97" s="1">
        <v>60.421019999999999</v>
      </c>
      <c r="D97" s="6">
        <v>34.847385536180802</v>
      </c>
    </row>
    <row r="98" spans="1:4">
      <c r="A98" s="1">
        <v>82.749539999999996</v>
      </c>
      <c r="D98" s="6">
        <v>178.12185151831363</v>
      </c>
    </row>
    <row r="99" spans="1:4">
      <c r="A99" s="1">
        <v>85.546490000000006</v>
      </c>
      <c r="D99" s="6">
        <v>43.542242479248671</v>
      </c>
    </row>
    <row r="100" spans="1:4">
      <c r="A100" s="1">
        <v>96.379549999999995</v>
      </c>
      <c r="D100" s="6">
        <v>166.52600780196371</v>
      </c>
    </row>
    <row r="101" spans="1:4">
      <c r="A101" s="1">
        <v>83.771559999999994</v>
      </c>
      <c r="D101" s="6">
        <v>175.58279469574336</v>
      </c>
    </row>
    <row r="102" spans="1:4">
      <c r="A102" s="2">
        <v>75</v>
      </c>
      <c r="D102" s="6">
        <v>29.960185116011417</v>
      </c>
    </row>
    <row r="103" spans="1:4">
      <c r="A103" s="2">
        <v>87</v>
      </c>
      <c r="D103" s="6">
        <v>44.101148518733602</v>
      </c>
    </row>
    <row r="104" spans="1:4">
      <c r="A104" s="2">
        <v>85.5</v>
      </c>
      <c r="D104" s="6">
        <v>74.705596403306117</v>
      </c>
    </row>
    <row r="105" spans="1:4">
      <c r="A105" s="2">
        <v>87</v>
      </c>
      <c r="D105" s="6">
        <v>173.85525498446077</v>
      </c>
    </row>
    <row r="106" spans="1:4">
      <c r="A106" s="2">
        <v>45</v>
      </c>
      <c r="D106" s="6">
        <v>57.248228727417882</v>
      </c>
    </row>
    <row r="107" spans="1:4">
      <c r="A107" s="2">
        <v>78</v>
      </c>
      <c r="D107" s="6">
        <v>74.589360706682783</v>
      </c>
    </row>
    <row r="108" spans="1:4">
      <c r="A108" s="2">
        <v>81</v>
      </c>
      <c r="D108" s="6">
        <v>97.951897855979041</v>
      </c>
    </row>
    <row r="109" spans="1:4">
      <c r="A109" s="2">
        <v>85.5</v>
      </c>
      <c r="D109" s="6">
        <v>129.83810680032184</v>
      </c>
    </row>
    <row r="110" spans="1:4">
      <c r="A110" s="2">
        <v>63</v>
      </c>
      <c r="D110" s="6">
        <v>89.100618111275253</v>
      </c>
    </row>
    <row r="111" spans="1:4">
      <c r="A111" s="2">
        <v>70.5</v>
      </c>
      <c r="D111" s="6">
        <v>88.720300396176754</v>
      </c>
    </row>
    <row r="112" spans="1:4">
      <c r="A112" s="2">
        <v>76.5</v>
      </c>
      <c r="D112" s="6">
        <v>77.086371589190094</v>
      </c>
    </row>
    <row r="113" spans="1:4">
      <c r="A113" s="2">
        <v>70.5</v>
      </c>
      <c r="D113" s="6">
        <v>195.57320174988126</v>
      </c>
    </row>
    <row r="114" spans="1:4">
      <c r="A114" s="2">
        <v>70.5</v>
      </c>
      <c r="D114" s="6">
        <v>53.400568190569174</v>
      </c>
    </row>
    <row r="115" spans="1:4">
      <c r="A115" s="2">
        <v>73.5</v>
      </c>
      <c r="D115" s="6">
        <v>109.44072246763972</v>
      </c>
    </row>
    <row r="116" spans="1:4">
      <c r="A116" s="2">
        <v>82.5</v>
      </c>
      <c r="D116" s="6">
        <v>107.38306119071785</v>
      </c>
    </row>
    <row r="117" spans="1:4">
      <c r="A117" s="2">
        <v>90</v>
      </c>
      <c r="D117" s="6">
        <v>34.18854421886499</v>
      </c>
    </row>
    <row r="118" spans="1:4">
      <c r="A118" s="2">
        <v>79.5</v>
      </c>
      <c r="D118" s="6">
        <v>251.02235159045085</v>
      </c>
    </row>
    <row r="119" spans="1:4">
      <c r="A119" s="2">
        <v>72</v>
      </c>
      <c r="D119" s="6">
        <v>115.5964918374375</v>
      </c>
    </row>
    <row r="120" spans="1:4">
      <c r="A120" s="2">
        <v>87</v>
      </c>
      <c r="D120" s="6">
        <v>111.40781739902741</v>
      </c>
    </row>
    <row r="121" spans="1:4">
      <c r="A121" s="2">
        <v>76.5</v>
      </c>
      <c r="D121" s="6">
        <v>147.58888201447553</v>
      </c>
    </row>
    <row r="122" spans="1:4">
      <c r="A122" s="2">
        <v>72</v>
      </c>
      <c r="D122" s="6">
        <v>284.28861187910661</v>
      </c>
    </row>
    <row r="123" spans="1:4">
      <c r="A123" s="2">
        <v>78</v>
      </c>
      <c r="D123" s="6">
        <v>142.94691882730694</v>
      </c>
    </row>
    <row r="124" spans="1:4">
      <c r="A124" s="2">
        <v>78</v>
      </c>
      <c r="D124" s="6">
        <v>169.74358859931817</v>
      </c>
    </row>
    <row r="125" spans="1:4">
      <c r="A125" s="2">
        <v>79.5</v>
      </c>
      <c r="D125" s="6">
        <v>199.32839168666396</v>
      </c>
    </row>
    <row r="126" spans="1:4">
      <c r="A126" s="2">
        <v>87</v>
      </c>
      <c r="D126" s="6">
        <v>141.72560614076792</v>
      </c>
    </row>
    <row r="127" spans="1:4">
      <c r="A127" s="2">
        <v>67.5</v>
      </c>
      <c r="D127" s="6">
        <v>152.99787892706809</v>
      </c>
    </row>
    <row r="128" spans="1:4">
      <c r="A128" s="2">
        <v>81</v>
      </c>
      <c r="D128" s="6">
        <v>30.852411868749101</v>
      </c>
    </row>
    <row r="129" spans="1:4">
      <c r="A129" s="2">
        <v>52.5</v>
      </c>
      <c r="D129" s="6">
        <v>70.181087635661243</v>
      </c>
    </row>
    <row r="130" spans="1:4">
      <c r="A130" s="2">
        <v>75</v>
      </c>
      <c r="D130" s="6">
        <v>28.972410205256892</v>
      </c>
    </row>
    <row r="131" spans="1:4">
      <c r="A131" s="2">
        <v>66</v>
      </c>
      <c r="D131" s="6">
        <v>127.13947344798362</v>
      </c>
    </row>
    <row r="132" spans="1:4">
      <c r="A132" s="2">
        <v>70.5</v>
      </c>
      <c r="D132" s="6">
        <v>85.304524787148694</v>
      </c>
    </row>
    <row r="133" spans="1:4">
      <c r="A133" s="2">
        <v>66</v>
      </c>
      <c r="D133" s="6">
        <v>49.987001516798045</v>
      </c>
    </row>
    <row r="134" spans="1:4">
      <c r="A134" s="2">
        <v>75</v>
      </c>
      <c r="D134" s="6">
        <v>43.014840144111076</v>
      </c>
    </row>
    <row r="135" spans="1:4">
      <c r="A135" s="2">
        <v>58.44</v>
      </c>
      <c r="D135" s="6">
        <v>106.60604917154706</v>
      </c>
    </row>
    <row r="136" spans="1:4">
      <c r="A136" s="2">
        <v>75</v>
      </c>
      <c r="D136" s="6">
        <v>146.57597094390076</v>
      </c>
    </row>
    <row r="137" spans="1:4">
      <c r="A137" s="2">
        <v>90</v>
      </c>
      <c r="D137" s="6">
        <v>191.7587514120678</v>
      </c>
    </row>
    <row r="138" spans="1:4">
      <c r="A138" s="2">
        <v>82.5</v>
      </c>
      <c r="D138" s="6">
        <v>183.56329692812869</v>
      </c>
    </row>
    <row r="139" spans="1:4">
      <c r="A139" s="2">
        <v>79.5</v>
      </c>
      <c r="D139" s="6">
        <v>75.418244619300822</v>
      </c>
    </row>
    <row r="140" spans="1:4">
      <c r="A140" s="2">
        <v>94.5</v>
      </c>
      <c r="D140" s="6">
        <v>211.01442089764168</v>
      </c>
    </row>
    <row r="141" spans="1:4">
      <c r="A141" s="2">
        <v>75</v>
      </c>
      <c r="D141" s="6">
        <v>46.713511806388851</v>
      </c>
    </row>
    <row r="142" spans="1:4">
      <c r="A142" s="2">
        <v>87</v>
      </c>
      <c r="D142" s="6">
        <v>367.12240974150825</v>
      </c>
    </row>
    <row r="143" spans="1:4">
      <c r="A143" s="2">
        <v>67.5</v>
      </c>
      <c r="D143" s="6">
        <v>78.988006225775933</v>
      </c>
    </row>
    <row r="144" spans="1:4">
      <c r="A144" s="2">
        <v>66</v>
      </c>
      <c r="D144" s="6">
        <v>579.0017395550401</v>
      </c>
    </row>
    <row r="145" spans="1:4">
      <c r="A145" s="2">
        <v>84</v>
      </c>
      <c r="D145" s="6">
        <v>134.19446394238105</v>
      </c>
    </row>
    <row r="146" spans="1:4">
      <c r="A146" s="2">
        <v>88.5</v>
      </c>
      <c r="D146" s="6">
        <v>341.52500991851559</v>
      </c>
    </row>
    <row r="147" spans="1:4">
      <c r="A147" s="2">
        <v>75</v>
      </c>
      <c r="D147" s="6">
        <v>559.91698965422529</v>
      </c>
    </row>
    <row r="148" spans="1:4">
      <c r="A148" s="2">
        <v>82.5</v>
      </c>
      <c r="D148" s="6">
        <v>331.08462782677697</v>
      </c>
    </row>
    <row r="149" spans="1:4">
      <c r="A149" s="2">
        <v>75</v>
      </c>
      <c r="D149" s="6">
        <v>521.42857142857133</v>
      </c>
    </row>
    <row r="150" spans="1:4">
      <c r="A150" s="2">
        <v>78</v>
      </c>
      <c r="D150" s="6">
        <v>465.34928434095275</v>
      </c>
    </row>
    <row r="151" spans="1:4">
      <c r="A151" s="2">
        <v>60</v>
      </c>
      <c r="D151" s="6">
        <v>84.342478713339645</v>
      </c>
    </row>
    <row r="152" spans="1:4">
      <c r="A152" s="2">
        <v>96</v>
      </c>
      <c r="D152" s="6">
        <v>163.43424787133398</v>
      </c>
    </row>
    <row r="153" spans="1:4">
      <c r="A153" s="2">
        <v>88.5</v>
      </c>
      <c r="D153" s="6">
        <v>527.60551774651321</v>
      </c>
    </row>
    <row r="154" spans="1:4">
      <c r="A154" s="2">
        <v>72</v>
      </c>
      <c r="D154" s="6">
        <v>176.40919217505416</v>
      </c>
    </row>
    <row r="155" spans="1:4">
      <c r="A155" s="2">
        <v>70.5</v>
      </c>
      <c r="D155" s="6">
        <v>444.25031281472218</v>
      </c>
    </row>
    <row r="156" spans="1:4">
      <c r="A156" s="2">
        <v>45</v>
      </c>
      <c r="D156" s="6">
        <v>158.58333079012419</v>
      </c>
    </row>
    <row r="157" spans="1:4">
      <c r="A157" s="2">
        <v>81</v>
      </c>
      <c r="D157" s="6">
        <v>305.06759849848936</v>
      </c>
    </row>
    <row r="158" spans="1:4">
      <c r="A158" s="2">
        <v>72.72</v>
      </c>
      <c r="D158" s="6">
        <v>293.099765007477</v>
      </c>
    </row>
    <row r="159" spans="1:4">
      <c r="A159" s="2">
        <v>66</v>
      </c>
      <c r="D159" s="6">
        <v>583.44981231116674</v>
      </c>
    </row>
    <row r="160" spans="1:4">
      <c r="A160" s="2">
        <v>93</v>
      </c>
      <c r="D160" s="6">
        <v>113.29691457869198</v>
      </c>
    </row>
    <row r="161" spans="1:5">
      <c r="A161" s="2">
        <v>73.5</v>
      </c>
      <c r="D161" s="6">
        <v>403.57982116153448</v>
      </c>
    </row>
    <row r="162" spans="1:5">
      <c r="A162" s="2">
        <v>84</v>
      </c>
      <c r="D162" s="6">
        <v>170.87008270516068</v>
      </c>
    </row>
    <row r="163" spans="1:5">
      <c r="A163" s="2">
        <v>64.5</v>
      </c>
      <c r="D163" s="6">
        <v>246.57124546037173</v>
      </c>
    </row>
    <row r="164" spans="1:5">
      <c r="A164" s="2">
        <v>58.5</v>
      </c>
      <c r="D164" s="6">
        <v>485.64256721701713</v>
      </c>
    </row>
    <row r="165" spans="1:5">
      <c r="A165" s="2">
        <v>66</v>
      </c>
      <c r="D165" s="6">
        <v>98.022400585955381</v>
      </c>
    </row>
    <row r="166" spans="1:5">
      <c r="A166" s="2">
        <v>48</v>
      </c>
      <c r="D166" s="6">
        <v>312.68807031464587</v>
      </c>
    </row>
    <row r="167" spans="1:5">
      <c r="A167" s="2">
        <v>45</v>
      </c>
      <c r="D167" s="6">
        <v>466.59138767662586</v>
      </c>
    </row>
    <row r="168" spans="1:5">
      <c r="A168" s="2">
        <v>73.5</v>
      </c>
      <c r="D168" s="6">
        <v>176.22455519272438</v>
      </c>
    </row>
    <row r="169" spans="1:5">
      <c r="A169" s="2">
        <v>76.5</v>
      </c>
      <c r="D169" s="6">
        <v>263.45713675344098</v>
      </c>
    </row>
    <row r="170" spans="1:5">
      <c r="A170" s="2">
        <v>81</v>
      </c>
      <c r="D170" s="6">
        <v>137.98791467024751</v>
      </c>
    </row>
    <row r="171" spans="1:5">
      <c r="A171" s="2">
        <v>63</v>
      </c>
      <c r="D171" s="6">
        <v>426.69301431318092</v>
      </c>
    </row>
    <row r="172" spans="1:5">
      <c r="A172" s="2">
        <v>58.5</v>
      </c>
      <c r="D172" s="6">
        <v>120</v>
      </c>
    </row>
    <row r="173" spans="1:5" ht="15">
      <c r="A173" s="20">
        <f>AVERAGE(A2:A172)</f>
        <v>76.516843274853784</v>
      </c>
      <c r="B173" s="15"/>
      <c r="C173" s="15"/>
      <c r="D173" s="21">
        <f>AVERAGE(D2:D172)</f>
        <v>159.18780277009839</v>
      </c>
      <c r="E173" s="15" t="s">
        <v>10</v>
      </c>
    </row>
    <row r="174" spans="1:5" ht="15">
      <c r="A174" s="20">
        <f>STDEV(A2:A172)</f>
        <v>10.302483656322003</v>
      </c>
      <c r="B174" s="15"/>
      <c r="C174" s="15"/>
      <c r="D174" s="21">
        <f>STDEV(D2:D172)</f>
        <v>128.6606296432812</v>
      </c>
      <c r="E174" s="15" t="s">
        <v>15</v>
      </c>
    </row>
  </sheetData>
  <phoneticPr fontId="6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opLeftCell="A10" workbookViewId="0">
      <selection activeCell="R37" sqref="R37"/>
    </sheetView>
  </sheetViews>
  <sheetFormatPr baseColWidth="10" defaultColWidth="8.83203125" defaultRowHeight="14" x14ac:dyDescent="0"/>
  <sheetData>
    <row r="1" spans="1:3">
      <c r="A1" t="s">
        <v>9</v>
      </c>
      <c r="B1" s="8" t="s">
        <v>0</v>
      </c>
      <c r="C1" t="s">
        <v>1</v>
      </c>
    </row>
    <row r="2" spans="1:3">
      <c r="A2">
        <v>1</v>
      </c>
      <c r="B2" s="2">
        <v>45</v>
      </c>
      <c r="C2" s="6">
        <v>12.816410076426109</v>
      </c>
    </row>
    <row r="3" spans="1:3">
      <c r="A3">
        <f t="shared" ref="A3:A34" si="0">A2+1</f>
        <v>2</v>
      </c>
      <c r="B3" s="2">
        <v>45</v>
      </c>
      <c r="C3" s="6">
        <v>14.741839918657206</v>
      </c>
    </row>
    <row r="4" spans="1:3">
      <c r="A4">
        <f t="shared" si="0"/>
        <v>3</v>
      </c>
      <c r="B4" s="2">
        <v>45</v>
      </c>
      <c r="C4" s="6">
        <v>28.972410205256892</v>
      </c>
    </row>
    <row r="5" spans="1:3">
      <c r="A5">
        <f t="shared" si="0"/>
        <v>4</v>
      </c>
      <c r="B5" s="2">
        <v>48</v>
      </c>
      <c r="C5" s="6">
        <v>29.924232790450333</v>
      </c>
    </row>
    <row r="6" spans="1:3">
      <c r="A6">
        <f t="shared" si="0"/>
        <v>5</v>
      </c>
      <c r="B6" s="2">
        <v>52.5</v>
      </c>
      <c r="C6" s="6">
        <v>29.960185116011417</v>
      </c>
    </row>
    <row r="7" spans="1:3">
      <c r="A7">
        <f t="shared" si="0"/>
        <v>6</v>
      </c>
      <c r="B7" s="1">
        <v>56.300339999999998</v>
      </c>
      <c r="C7" s="6">
        <v>30.852411868749101</v>
      </c>
    </row>
    <row r="8" spans="1:3">
      <c r="A8">
        <f t="shared" si="0"/>
        <v>7</v>
      </c>
      <c r="B8" s="1">
        <v>57.32817</v>
      </c>
      <c r="C8" s="6">
        <v>34.18854421886499</v>
      </c>
    </row>
    <row r="9" spans="1:3">
      <c r="A9">
        <f t="shared" si="0"/>
        <v>8</v>
      </c>
      <c r="B9" s="2">
        <v>58.44</v>
      </c>
      <c r="C9" s="6">
        <v>34.847385536180802</v>
      </c>
    </row>
    <row r="10" spans="1:3">
      <c r="A10">
        <f t="shared" si="0"/>
        <v>9</v>
      </c>
      <c r="B10" s="2">
        <v>58.5</v>
      </c>
      <c r="C10" s="6">
        <v>42.228154511918547</v>
      </c>
    </row>
    <row r="11" spans="1:3">
      <c r="A11">
        <f t="shared" si="0"/>
        <v>10</v>
      </c>
      <c r="B11" s="2">
        <v>58.5</v>
      </c>
      <c r="C11">
        <v>43</v>
      </c>
    </row>
    <row r="12" spans="1:3">
      <c r="A12">
        <f t="shared" si="0"/>
        <v>11</v>
      </c>
      <c r="B12" s="1">
        <v>58.643900000000002</v>
      </c>
      <c r="C12" s="6">
        <v>43.014840144111076</v>
      </c>
    </row>
    <row r="13" spans="1:3">
      <c r="A13">
        <f t="shared" si="0"/>
        <v>12</v>
      </c>
      <c r="B13" s="1">
        <v>59.121630000000003</v>
      </c>
      <c r="C13" s="6">
        <v>43.542242479248671</v>
      </c>
    </row>
    <row r="14" spans="1:3">
      <c r="A14">
        <f t="shared" si="0"/>
        <v>13</v>
      </c>
      <c r="B14" s="1">
        <v>59.8872</v>
      </c>
      <c r="C14" s="6">
        <v>43.719719001615886</v>
      </c>
    </row>
    <row r="15" spans="1:3">
      <c r="A15">
        <f t="shared" si="0"/>
        <v>14</v>
      </c>
      <c r="B15" s="2">
        <v>60</v>
      </c>
      <c r="C15" s="6">
        <v>44.101148518733602</v>
      </c>
    </row>
    <row r="16" spans="1:3">
      <c r="A16">
        <f t="shared" si="0"/>
        <v>15</v>
      </c>
      <c r="B16" s="1">
        <v>60.421019999999999</v>
      </c>
      <c r="C16">
        <v>45</v>
      </c>
    </row>
    <row r="17" spans="1:14">
      <c r="A17">
        <f t="shared" si="0"/>
        <v>16</v>
      </c>
      <c r="B17" s="2">
        <v>63</v>
      </c>
      <c r="C17" s="6">
        <v>46.713511806388851</v>
      </c>
    </row>
    <row r="18" spans="1:14">
      <c r="A18">
        <f t="shared" si="0"/>
        <v>17</v>
      </c>
      <c r="B18" s="2">
        <v>63</v>
      </c>
      <c r="C18" s="6">
        <v>47.809296034189174</v>
      </c>
      <c r="F18" t="s">
        <v>25</v>
      </c>
      <c r="N18" t="s">
        <v>24</v>
      </c>
    </row>
    <row r="19" spans="1:14">
      <c r="A19">
        <f t="shared" si="0"/>
        <v>18</v>
      </c>
      <c r="B19" s="1">
        <v>63.050429999999999</v>
      </c>
      <c r="C19" s="6">
        <v>49.987001516798045</v>
      </c>
    </row>
    <row r="20" spans="1:14">
      <c r="A20">
        <f t="shared" si="0"/>
        <v>19</v>
      </c>
      <c r="B20" s="1">
        <v>63.119770000000003</v>
      </c>
      <c r="C20">
        <v>53</v>
      </c>
    </row>
    <row r="21" spans="1:14">
      <c r="A21">
        <f t="shared" si="0"/>
        <v>20</v>
      </c>
      <c r="B21" s="1">
        <v>64.498050000000006</v>
      </c>
      <c r="C21" s="6">
        <v>53.400568190569174</v>
      </c>
    </row>
    <row r="22" spans="1:14">
      <c r="A22">
        <f t="shared" si="0"/>
        <v>21</v>
      </c>
      <c r="B22" s="2">
        <v>64.5</v>
      </c>
      <c r="C22" s="6">
        <v>53.946479879756225</v>
      </c>
    </row>
    <row r="23" spans="1:14">
      <c r="A23">
        <f t="shared" si="0"/>
        <v>22</v>
      </c>
      <c r="B23" s="1">
        <v>65.707049999999995</v>
      </c>
      <c r="C23">
        <v>54</v>
      </c>
    </row>
    <row r="24" spans="1:14">
      <c r="A24">
        <f t="shared" si="0"/>
        <v>23</v>
      </c>
      <c r="B24" s="2">
        <v>66</v>
      </c>
      <c r="C24">
        <v>56</v>
      </c>
    </row>
    <row r="25" spans="1:14">
      <c r="A25">
        <f t="shared" si="0"/>
        <v>24</v>
      </c>
      <c r="B25" s="2">
        <v>66</v>
      </c>
      <c r="C25">
        <v>56</v>
      </c>
    </row>
    <row r="26" spans="1:14">
      <c r="A26">
        <f t="shared" si="0"/>
        <v>25</v>
      </c>
      <c r="B26" s="2">
        <v>66</v>
      </c>
      <c r="C26">
        <v>57</v>
      </c>
    </row>
    <row r="27" spans="1:14">
      <c r="A27">
        <f t="shared" si="0"/>
        <v>26</v>
      </c>
      <c r="B27" s="2">
        <v>66</v>
      </c>
      <c r="C27" s="6">
        <v>57.248228727417882</v>
      </c>
    </row>
    <row r="28" spans="1:14">
      <c r="A28">
        <f t="shared" si="0"/>
        <v>27</v>
      </c>
      <c r="B28" s="2">
        <v>66</v>
      </c>
      <c r="C28">
        <v>58</v>
      </c>
    </row>
    <row r="29" spans="1:14">
      <c r="A29">
        <f t="shared" si="0"/>
        <v>28</v>
      </c>
      <c r="B29" s="1">
        <v>66.782219999999995</v>
      </c>
      <c r="C29" s="6">
        <v>65.923326842836104</v>
      </c>
    </row>
    <row r="30" spans="1:14">
      <c r="A30">
        <f t="shared" si="0"/>
        <v>29</v>
      </c>
      <c r="B30" s="1">
        <v>66.866889999999998</v>
      </c>
      <c r="C30">
        <v>66</v>
      </c>
    </row>
    <row r="31" spans="1:14">
      <c r="A31">
        <f t="shared" si="0"/>
        <v>30</v>
      </c>
      <c r="B31" s="2">
        <v>67.5</v>
      </c>
      <c r="C31">
        <v>67</v>
      </c>
    </row>
    <row r="32" spans="1:14">
      <c r="A32">
        <f t="shared" si="0"/>
        <v>31</v>
      </c>
      <c r="B32" s="2">
        <v>67.5</v>
      </c>
      <c r="C32" s="6">
        <v>70.181087635661243</v>
      </c>
    </row>
    <row r="33" spans="1:6">
      <c r="A33">
        <f t="shared" si="0"/>
        <v>32</v>
      </c>
      <c r="B33" s="1">
        <v>67.529880000000006</v>
      </c>
      <c r="C33">
        <v>73</v>
      </c>
    </row>
    <row r="34" spans="1:6">
      <c r="A34">
        <f t="shared" si="0"/>
        <v>33</v>
      </c>
      <c r="B34" s="1">
        <v>67.544830000000005</v>
      </c>
      <c r="C34">
        <v>74</v>
      </c>
    </row>
    <row r="35" spans="1:6">
      <c r="A35">
        <f t="shared" ref="A35:A66" si="1">A34+1</f>
        <v>34</v>
      </c>
      <c r="B35" s="1">
        <v>68.459729999999993</v>
      </c>
      <c r="C35" s="6">
        <v>74.589360706682783</v>
      </c>
    </row>
    <row r="36" spans="1:6">
      <c r="A36">
        <f t="shared" si="1"/>
        <v>35</v>
      </c>
      <c r="B36" s="1">
        <v>68.633300000000006</v>
      </c>
      <c r="C36" s="6">
        <v>74.705596403306117</v>
      </c>
    </row>
    <row r="37" spans="1:6">
      <c r="A37">
        <f t="shared" si="1"/>
        <v>36</v>
      </c>
      <c r="B37" s="1">
        <v>69.642600000000002</v>
      </c>
      <c r="C37" s="6">
        <v>75.418244619300822</v>
      </c>
      <c r="F37" t="s">
        <v>26</v>
      </c>
    </row>
    <row r="38" spans="1:6">
      <c r="A38">
        <f t="shared" si="1"/>
        <v>37</v>
      </c>
      <c r="B38" s="1">
        <v>70.367410000000007</v>
      </c>
      <c r="C38" s="6">
        <v>75.732218106510118</v>
      </c>
    </row>
    <row r="39" spans="1:6">
      <c r="A39">
        <f t="shared" si="1"/>
        <v>38</v>
      </c>
      <c r="B39" s="2">
        <v>70.5</v>
      </c>
      <c r="C39" s="6">
        <v>76.539317347283941</v>
      </c>
    </row>
    <row r="40" spans="1:6">
      <c r="A40">
        <f t="shared" si="1"/>
        <v>39</v>
      </c>
      <c r="B40" s="2">
        <v>70.5</v>
      </c>
      <c r="C40" s="6">
        <v>77.059102664294187</v>
      </c>
    </row>
    <row r="41" spans="1:6">
      <c r="A41">
        <f t="shared" si="1"/>
        <v>40</v>
      </c>
      <c r="B41" s="2">
        <v>70.5</v>
      </c>
      <c r="C41" s="6">
        <v>77.086371589190094</v>
      </c>
    </row>
    <row r="42" spans="1:6">
      <c r="A42">
        <f t="shared" si="1"/>
        <v>41</v>
      </c>
      <c r="B42" s="2">
        <v>70.5</v>
      </c>
      <c r="C42" s="6">
        <v>78.988006225775933</v>
      </c>
    </row>
    <row r="43" spans="1:6">
      <c r="A43">
        <f t="shared" si="1"/>
        <v>42</v>
      </c>
      <c r="B43" s="2">
        <v>70.5</v>
      </c>
      <c r="C43">
        <v>79</v>
      </c>
    </row>
    <row r="44" spans="1:6">
      <c r="A44">
        <f t="shared" si="1"/>
        <v>43</v>
      </c>
      <c r="B44" s="1">
        <v>70.65598</v>
      </c>
      <c r="C44">
        <v>80</v>
      </c>
    </row>
    <row r="45" spans="1:6">
      <c r="A45">
        <f t="shared" si="1"/>
        <v>44</v>
      </c>
      <c r="B45" s="1">
        <v>71.248570000000001</v>
      </c>
      <c r="C45">
        <v>80</v>
      </c>
    </row>
    <row r="46" spans="1:6">
      <c r="A46">
        <f t="shared" si="1"/>
        <v>45</v>
      </c>
      <c r="B46" s="1">
        <v>71.747309999999999</v>
      </c>
      <c r="C46">
        <v>81</v>
      </c>
    </row>
    <row r="47" spans="1:6">
      <c r="A47">
        <f t="shared" si="1"/>
        <v>46</v>
      </c>
      <c r="B47" s="1">
        <v>71.949610000000007</v>
      </c>
      <c r="C47">
        <v>81</v>
      </c>
    </row>
    <row r="48" spans="1:6">
      <c r="A48">
        <f t="shared" si="1"/>
        <v>47</v>
      </c>
      <c r="B48" s="2">
        <v>72</v>
      </c>
      <c r="C48">
        <v>81</v>
      </c>
    </row>
    <row r="49" spans="1:3">
      <c r="A49">
        <f t="shared" si="1"/>
        <v>48</v>
      </c>
      <c r="B49" s="2">
        <v>72</v>
      </c>
      <c r="C49">
        <v>82</v>
      </c>
    </row>
    <row r="50" spans="1:3">
      <c r="A50">
        <f t="shared" si="1"/>
        <v>49</v>
      </c>
      <c r="B50" s="2">
        <v>72</v>
      </c>
      <c r="C50">
        <v>83</v>
      </c>
    </row>
    <row r="51" spans="1:3">
      <c r="A51">
        <f t="shared" si="1"/>
        <v>50</v>
      </c>
      <c r="B51" s="1">
        <v>72.116650000000007</v>
      </c>
      <c r="C51">
        <v>83</v>
      </c>
    </row>
    <row r="52" spans="1:3">
      <c r="A52">
        <f t="shared" si="1"/>
        <v>51</v>
      </c>
      <c r="B52" s="1">
        <v>72.576419999999999</v>
      </c>
      <c r="C52" s="6">
        <v>84.342478713339645</v>
      </c>
    </row>
    <row r="53" spans="1:3">
      <c r="A53">
        <f t="shared" si="1"/>
        <v>52</v>
      </c>
      <c r="B53" s="2">
        <v>72.72</v>
      </c>
      <c r="C53" s="6">
        <v>85.304524787148694</v>
      </c>
    </row>
    <row r="54" spans="1:3">
      <c r="A54">
        <f t="shared" si="1"/>
        <v>53</v>
      </c>
      <c r="B54" s="1">
        <v>72.874350000000007</v>
      </c>
      <c r="C54">
        <v>88</v>
      </c>
    </row>
    <row r="55" spans="1:3">
      <c r="A55">
        <f t="shared" si="1"/>
        <v>54</v>
      </c>
      <c r="B55" s="1">
        <v>73.174189999999996</v>
      </c>
      <c r="C55" s="6">
        <v>88.720300396176754</v>
      </c>
    </row>
    <row r="56" spans="1:3">
      <c r="A56">
        <f t="shared" si="1"/>
        <v>55</v>
      </c>
      <c r="B56" s="2">
        <v>73.5</v>
      </c>
      <c r="C56">
        <v>89</v>
      </c>
    </row>
    <row r="57" spans="1:3">
      <c r="A57">
        <f t="shared" si="1"/>
        <v>56</v>
      </c>
      <c r="B57" s="2">
        <v>73.5</v>
      </c>
      <c r="C57" s="6">
        <v>89.100618111275253</v>
      </c>
    </row>
    <row r="58" spans="1:3">
      <c r="A58">
        <f t="shared" si="1"/>
        <v>57</v>
      </c>
      <c r="B58" s="2">
        <v>73.5</v>
      </c>
      <c r="C58">
        <v>91</v>
      </c>
    </row>
    <row r="59" spans="1:3">
      <c r="A59">
        <f t="shared" si="1"/>
        <v>58</v>
      </c>
      <c r="B59" s="1">
        <v>74.137889999999999</v>
      </c>
      <c r="C59">
        <v>91</v>
      </c>
    </row>
    <row r="60" spans="1:3">
      <c r="A60">
        <f t="shared" si="1"/>
        <v>59</v>
      </c>
      <c r="B60" s="1">
        <v>74.208609999999993</v>
      </c>
      <c r="C60">
        <v>92</v>
      </c>
    </row>
    <row r="61" spans="1:3">
      <c r="A61">
        <f t="shared" si="1"/>
        <v>60</v>
      </c>
      <c r="B61" s="1">
        <v>74.312780000000004</v>
      </c>
      <c r="C61">
        <v>92</v>
      </c>
    </row>
    <row r="62" spans="1:3">
      <c r="A62">
        <f t="shared" si="1"/>
        <v>61</v>
      </c>
      <c r="B62" s="1">
        <v>74.350759999999994</v>
      </c>
      <c r="C62" s="6">
        <v>93.137561548588565</v>
      </c>
    </row>
    <row r="63" spans="1:3">
      <c r="A63">
        <f t="shared" si="1"/>
        <v>62</v>
      </c>
      <c r="B63" s="1">
        <v>74.374920000000003</v>
      </c>
      <c r="C63">
        <v>97</v>
      </c>
    </row>
    <row r="64" spans="1:3">
      <c r="A64">
        <f t="shared" si="1"/>
        <v>63</v>
      </c>
      <c r="B64" s="1">
        <v>74.412959999999998</v>
      </c>
      <c r="C64" s="6">
        <v>97.885248947364744</v>
      </c>
    </row>
    <row r="65" spans="1:3">
      <c r="A65">
        <f t="shared" si="1"/>
        <v>64</v>
      </c>
      <c r="B65" s="1">
        <v>74.688519999999997</v>
      </c>
      <c r="C65" s="6">
        <v>97.951897855979041</v>
      </c>
    </row>
    <row r="66" spans="1:3">
      <c r="A66">
        <f t="shared" si="1"/>
        <v>65</v>
      </c>
      <c r="B66" s="1">
        <v>74.995859999999993</v>
      </c>
      <c r="C66" s="6">
        <v>98.022400585955381</v>
      </c>
    </row>
    <row r="67" spans="1:3">
      <c r="A67">
        <f t="shared" ref="A67:A98" si="2">A66+1</f>
        <v>66</v>
      </c>
      <c r="B67" s="2">
        <v>75</v>
      </c>
      <c r="C67">
        <v>99</v>
      </c>
    </row>
    <row r="68" spans="1:3">
      <c r="A68">
        <f t="shared" si="2"/>
        <v>67</v>
      </c>
      <c r="B68" s="2">
        <v>75</v>
      </c>
      <c r="C68">
        <v>99</v>
      </c>
    </row>
    <row r="69" spans="1:3">
      <c r="A69">
        <f t="shared" si="2"/>
        <v>68</v>
      </c>
      <c r="B69" s="2">
        <v>75</v>
      </c>
      <c r="C69">
        <v>100</v>
      </c>
    </row>
    <row r="70" spans="1:3">
      <c r="A70">
        <f t="shared" si="2"/>
        <v>69</v>
      </c>
      <c r="B70" s="2">
        <v>75</v>
      </c>
      <c r="C70">
        <v>100</v>
      </c>
    </row>
    <row r="71" spans="1:3">
      <c r="A71">
        <f t="shared" si="2"/>
        <v>70</v>
      </c>
      <c r="B71" s="2">
        <v>75</v>
      </c>
      <c r="C71">
        <v>101</v>
      </c>
    </row>
    <row r="72" spans="1:3">
      <c r="A72">
        <f t="shared" si="2"/>
        <v>71</v>
      </c>
      <c r="B72" s="2">
        <v>75</v>
      </c>
      <c r="C72" s="6">
        <v>101.85851411313342</v>
      </c>
    </row>
    <row r="73" spans="1:3">
      <c r="A73">
        <f t="shared" si="2"/>
        <v>72</v>
      </c>
      <c r="B73" s="2">
        <v>75</v>
      </c>
      <c r="C73">
        <v>102</v>
      </c>
    </row>
    <row r="74" spans="1:3">
      <c r="A74">
        <f t="shared" si="2"/>
        <v>73</v>
      </c>
      <c r="B74" s="1">
        <v>75.172150000000002</v>
      </c>
      <c r="C74">
        <v>102</v>
      </c>
    </row>
    <row r="75" spans="1:3">
      <c r="A75">
        <f t="shared" si="2"/>
        <v>74</v>
      </c>
      <c r="B75" s="1">
        <v>75.217299999999994</v>
      </c>
      <c r="C75">
        <v>102</v>
      </c>
    </row>
    <row r="76" spans="1:3">
      <c r="A76">
        <f t="shared" si="2"/>
        <v>75</v>
      </c>
      <c r="B76" s="1">
        <v>75.738789999999995</v>
      </c>
      <c r="C76">
        <v>103</v>
      </c>
    </row>
    <row r="77" spans="1:3">
      <c r="A77">
        <f t="shared" si="2"/>
        <v>76</v>
      </c>
      <c r="B77" s="1">
        <v>75.754090000000005</v>
      </c>
      <c r="C77">
        <v>104</v>
      </c>
    </row>
    <row r="78" spans="1:3">
      <c r="A78">
        <f t="shared" si="2"/>
        <v>77</v>
      </c>
      <c r="B78" s="1">
        <v>75.772970000000001</v>
      </c>
      <c r="C78" s="6">
        <v>106.60604917154706</v>
      </c>
    </row>
    <row r="79" spans="1:3">
      <c r="A79">
        <f t="shared" si="2"/>
        <v>78</v>
      </c>
      <c r="B79" s="1">
        <v>75.990870000000001</v>
      </c>
      <c r="C79">
        <v>107</v>
      </c>
    </row>
    <row r="80" spans="1:3">
      <c r="A80">
        <f t="shared" si="2"/>
        <v>79</v>
      </c>
      <c r="B80" s="1">
        <v>76.0976</v>
      </c>
      <c r="C80" s="6">
        <v>107.38306119071785</v>
      </c>
    </row>
    <row r="81" spans="1:3">
      <c r="A81">
        <f t="shared" si="2"/>
        <v>80</v>
      </c>
      <c r="B81" s="2">
        <v>76.5</v>
      </c>
      <c r="C81">
        <v>108</v>
      </c>
    </row>
    <row r="82" spans="1:3">
      <c r="A82">
        <f t="shared" si="2"/>
        <v>81</v>
      </c>
      <c r="B82" s="2">
        <v>76.5</v>
      </c>
      <c r="C82">
        <v>109</v>
      </c>
    </row>
    <row r="83" spans="1:3">
      <c r="A83">
        <f t="shared" si="2"/>
        <v>82</v>
      </c>
      <c r="B83" s="2">
        <v>76.5</v>
      </c>
      <c r="C83" s="6">
        <v>109.44072246763972</v>
      </c>
    </row>
    <row r="84" spans="1:3">
      <c r="A84">
        <f t="shared" si="2"/>
        <v>83</v>
      </c>
      <c r="B84" s="1">
        <v>76.740459999999999</v>
      </c>
      <c r="C84" s="6">
        <v>109.65780748426914</v>
      </c>
    </row>
    <row r="85" spans="1:3">
      <c r="A85">
        <f t="shared" si="2"/>
        <v>84</v>
      </c>
      <c r="B85" s="1">
        <v>77.479900000000001</v>
      </c>
      <c r="C85" s="6">
        <v>111.40781739902741</v>
      </c>
    </row>
    <row r="86" spans="1:3">
      <c r="A86">
        <f t="shared" si="2"/>
        <v>85</v>
      </c>
      <c r="B86" s="1">
        <v>77.767300000000006</v>
      </c>
      <c r="C86">
        <v>113</v>
      </c>
    </row>
    <row r="87" spans="1:3">
      <c r="A87">
        <f t="shared" si="2"/>
        <v>86</v>
      </c>
      <c r="B87" s="1">
        <v>77.770449999999997</v>
      </c>
      <c r="C87" s="6">
        <v>113.29691457869198</v>
      </c>
    </row>
    <row r="88" spans="1:3">
      <c r="A88">
        <f t="shared" si="2"/>
        <v>87</v>
      </c>
      <c r="B88" s="1">
        <v>77.784360000000007</v>
      </c>
      <c r="C88">
        <v>114</v>
      </c>
    </row>
    <row r="89" spans="1:3">
      <c r="A89">
        <f t="shared" si="2"/>
        <v>88</v>
      </c>
      <c r="B89" s="1">
        <v>77.845849999999999</v>
      </c>
      <c r="C89" s="6">
        <v>115.5964918374375</v>
      </c>
    </row>
    <row r="90" spans="1:3">
      <c r="A90">
        <f t="shared" si="2"/>
        <v>89</v>
      </c>
      <c r="B90" s="1">
        <v>77.988619999999997</v>
      </c>
      <c r="C90">
        <v>118</v>
      </c>
    </row>
    <row r="91" spans="1:3">
      <c r="A91">
        <f t="shared" si="2"/>
        <v>90</v>
      </c>
      <c r="B91" s="2">
        <v>78</v>
      </c>
      <c r="C91" s="6">
        <v>120</v>
      </c>
    </row>
    <row r="92" spans="1:3">
      <c r="A92">
        <f t="shared" si="2"/>
        <v>91</v>
      </c>
      <c r="B92" s="2">
        <v>78</v>
      </c>
      <c r="C92">
        <v>121</v>
      </c>
    </row>
    <row r="93" spans="1:3">
      <c r="A93">
        <f t="shared" si="2"/>
        <v>92</v>
      </c>
      <c r="B93" s="2">
        <v>78</v>
      </c>
      <c r="C93">
        <v>123</v>
      </c>
    </row>
    <row r="94" spans="1:3">
      <c r="A94">
        <f t="shared" si="2"/>
        <v>93</v>
      </c>
      <c r="B94" s="2">
        <v>78</v>
      </c>
      <c r="C94" s="6">
        <v>123.69391529807763</v>
      </c>
    </row>
    <row r="95" spans="1:3">
      <c r="A95">
        <f t="shared" si="2"/>
        <v>94</v>
      </c>
      <c r="B95" s="1">
        <v>78.145820000000001</v>
      </c>
      <c r="C95">
        <v>126</v>
      </c>
    </row>
    <row r="96" spans="1:3">
      <c r="A96">
        <f t="shared" si="2"/>
        <v>95</v>
      </c>
      <c r="B96" s="1">
        <v>78.25506</v>
      </c>
      <c r="C96" s="6">
        <v>127.13947344798362</v>
      </c>
    </row>
    <row r="97" spans="1:3">
      <c r="A97">
        <f t="shared" si="2"/>
        <v>96</v>
      </c>
      <c r="B97" s="1">
        <v>78.4328</v>
      </c>
      <c r="C97">
        <v>128</v>
      </c>
    </row>
    <row r="98" spans="1:3">
      <c r="A98">
        <f t="shared" si="2"/>
        <v>97</v>
      </c>
      <c r="B98" s="1">
        <v>78.455280000000002</v>
      </c>
      <c r="C98" s="6">
        <v>129.83810680032184</v>
      </c>
    </row>
    <row r="99" spans="1:3">
      <c r="A99">
        <f t="shared" ref="A99:A130" si="3">A98+1</f>
        <v>98</v>
      </c>
      <c r="B99" s="1">
        <v>78.950999999999993</v>
      </c>
      <c r="C99" s="6">
        <v>134.19446394238105</v>
      </c>
    </row>
    <row r="100" spans="1:3">
      <c r="A100">
        <f t="shared" si="3"/>
        <v>99</v>
      </c>
      <c r="B100" s="1">
        <v>79.473730000000003</v>
      </c>
      <c r="C100" s="6">
        <v>136.62448910088278</v>
      </c>
    </row>
    <row r="101" spans="1:3">
      <c r="A101">
        <f t="shared" si="3"/>
        <v>100</v>
      </c>
      <c r="B101" s="2">
        <v>79.5</v>
      </c>
      <c r="C101">
        <v>137</v>
      </c>
    </row>
    <row r="102" spans="1:3">
      <c r="A102">
        <f t="shared" si="3"/>
        <v>101</v>
      </c>
      <c r="B102" s="2">
        <v>79.5</v>
      </c>
      <c r="C102" s="6">
        <v>137.98791467024751</v>
      </c>
    </row>
    <row r="103" spans="1:3">
      <c r="A103">
        <f t="shared" si="3"/>
        <v>102</v>
      </c>
      <c r="B103" s="2">
        <v>79.5</v>
      </c>
      <c r="C103">
        <v>138</v>
      </c>
    </row>
    <row r="104" spans="1:3">
      <c r="A104">
        <f t="shared" si="3"/>
        <v>103</v>
      </c>
      <c r="B104" s="1">
        <v>79.541600000000003</v>
      </c>
      <c r="C104">
        <v>139</v>
      </c>
    </row>
    <row r="105" spans="1:3">
      <c r="A105">
        <f t="shared" si="3"/>
        <v>104</v>
      </c>
      <c r="B105" s="1">
        <v>79.603980000000007</v>
      </c>
      <c r="C105" s="6">
        <v>141.72560614076792</v>
      </c>
    </row>
    <row r="106" spans="1:3">
      <c r="A106">
        <f t="shared" si="3"/>
        <v>105</v>
      </c>
      <c r="B106" s="1">
        <v>80.146360000000001</v>
      </c>
      <c r="C106" s="6">
        <v>142.94691882730694</v>
      </c>
    </row>
    <row r="107" spans="1:3">
      <c r="A107">
        <f t="shared" si="3"/>
        <v>106</v>
      </c>
      <c r="B107" s="1">
        <v>80.691829999999996</v>
      </c>
      <c r="C107">
        <v>144</v>
      </c>
    </row>
    <row r="108" spans="1:3">
      <c r="A108">
        <f t="shared" si="3"/>
        <v>107</v>
      </c>
      <c r="B108" s="1">
        <v>80.698930000000004</v>
      </c>
      <c r="C108" s="6">
        <v>144.11308430260397</v>
      </c>
    </row>
    <row r="109" spans="1:3">
      <c r="A109">
        <f t="shared" si="3"/>
        <v>108</v>
      </c>
      <c r="B109" s="1">
        <v>80.733590000000007</v>
      </c>
      <c r="C109">
        <v>145</v>
      </c>
    </row>
    <row r="110" spans="1:3">
      <c r="A110">
        <f t="shared" si="3"/>
        <v>109</v>
      </c>
      <c r="B110" s="2">
        <v>81</v>
      </c>
      <c r="C110" s="6">
        <v>146.57597094390076</v>
      </c>
    </row>
    <row r="111" spans="1:3">
      <c r="A111">
        <f t="shared" si="3"/>
        <v>110</v>
      </c>
      <c r="B111" s="2">
        <v>81</v>
      </c>
      <c r="C111">
        <v>147</v>
      </c>
    </row>
    <row r="112" spans="1:3">
      <c r="A112">
        <f t="shared" si="3"/>
        <v>111</v>
      </c>
      <c r="B112" s="2">
        <v>81</v>
      </c>
      <c r="C112" s="6">
        <v>147.58888201447553</v>
      </c>
    </row>
    <row r="113" spans="1:3">
      <c r="A113">
        <f t="shared" si="3"/>
        <v>112</v>
      </c>
      <c r="B113" s="2">
        <v>81</v>
      </c>
      <c r="C113" s="6">
        <v>152.99787892706809</v>
      </c>
    </row>
    <row r="114" spans="1:3">
      <c r="A114">
        <f t="shared" si="3"/>
        <v>113</v>
      </c>
      <c r="B114" s="1">
        <v>81.325360000000003</v>
      </c>
      <c r="C114" s="6">
        <v>154.26794052962214</v>
      </c>
    </row>
    <row r="115" spans="1:3">
      <c r="A115">
        <f t="shared" si="3"/>
        <v>114</v>
      </c>
      <c r="B115" s="1">
        <v>81.374520000000004</v>
      </c>
      <c r="C115">
        <v>156</v>
      </c>
    </row>
    <row r="116" spans="1:3">
      <c r="A116">
        <f t="shared" si="3"/>
        <v>115</v>
      </c>
      <c r="B116" s="1">
        <v>81.398430000000005</v>
      </c>
      <c r="C116" s="6">
        <v>158.58333079012419</v>
      </c>
    </row>
    <row r="117" spans="1:3">
      <c r="A117">
        <f t="shared" si="3"/>
        <v>116</v>
      </c>
      <c r="B117" s="1">
        <v>81.417259999999999</v>
      </c>
      <c r="C117">
        <v>162</v>
      </c>
    </row>
    <row r="118" spans="1:3">
      <c r="A118">
        <f t="shared" si="3"/>
        <v>117</v>
      </c>
      <c r="B118" s="1">
        <v>81.434759999999997</v>
      </c>
      <c r="C118" s="6">
        <v>163.43424787133398</v>
      </c>
    </row>
    <row r="119" spans="1:3">
      <c r="A119">
        <f t="shared" si="3"/>
        <v>118</v>
      </c>
      <c r="B119" s="1">
        <v>81.560990000000004</v>
      </c>
      <c r="C119" s="6">
        <v>166.52600780196371</v>
      </c>
    </row>
    <row r="120" spans="1:3">
      <c r="A120">
        <f t="shared" si="3"/>
        <v>119</v>
      </c>
      <c r="B120" s="1">
        <v>81.575810000000004</v>
      </c>
      <c r="C120" s="6">
        <v>169.74358859931817</v>
      </c>
    </row>
    <row r="121" spans="1:3">
      <c r="A121">
        <f t="shared" si="3"/>
        <v>120</v>
      </c>
      <c r="B121" s="1">
        <v>82.007580000000004</v>
      </c>
      <c r="C121" s="6">
        <v>170.87008270516068</v>
      </c>
    </row>
    <row r="122" spans="1:3">
      <c r="A122">
        <f t="shared" si="3"/>
        <v>121</v>
      </c>
      <c r="B122" s="1">
        <v>82.149249999999995</v>
      </c>
      <c r="C122" s="6">
        <v>173.85525498446077</v>
      </c>
    </row>
    <row r="123" spans="1:3">
      <c r="A123">
        <f t="shared" si="3"/>
        <v>122</v>
      </c>
      <c r="B123" s="1">
        <v>82.161779999999993</v>
      </c>
      <c r="C123">
        <v>174</v>
      </c>
    </row>
    <row r="124" spans="1:3">
      <c r="A124">
        <f t="shared" si="3"/>
        <v>123</v>
      </c>
      <c r="B124" s="1">
        <v>82.246769999999998</v>
      </c>
      <c r="C124" s="6">
        <v>175.58279469574336</v>
      </c>
    </row>
    <row r="125" spans="1:3">
      <c r="A125">
        <f t="shared" si="3"/>
        <v>124</v>
      </c>
      <c r="B125" s="2">
        <v>82.5</v>
      </c>
      <c r="C125" s="6">
        <v>176.22455519272438</v>
      </c>
    </row>
    <row r="126" spans="1:3">
      <c r="A126">
        <f t="shared" si="3"/>
        <v>125</v>
      </c>
      <c r="B126" s="2">
        <v>82.5</v>
      </c>
      <c r="C126" s="6">
        <v>176.40919217505416</v>
      </c>
    </row>
    <row r="127" spans="1:3">
      <c r="A127">
        <f t="shared" si="3"/>
        <v>126</v>
      </c>
      <c r="B127" s="2">
        <v>82.5</v>
      </c>
      <c r="C127">
        <v>178</v>
      </c>
    </row>
    <row r="128" spans="1:3">
      <c r="A128">
        <f t="shared" si="3"/>
        <v>127</v>
      </c>
      <c r="B128" s="1">
        <v>82.749539999999996</v>
      </c>
      <c r="C128" s="6">
        <v>178.12185151831363</v>
      </c>
    </row>
    <row r="129" spans="1:3">
      <c r="A129">
        <f t="shared" si="3"/>
        <v>128</v>
      </c>
      <c r="B129" s="1">
        <v>82.818799999999996</v>
      </c>
      <c r="C129">
        <v>179</v>
      </c>
    </row>
    <row r="130" spans="1:3">
      <c r="A130">
        <f t="shared" si="3"/>
        <v>129</v>
      </c>
      <c r="B130" s="1">
        <v>83.019769999999994</v>
      </c>
      <c r="C130" s="6">
        <v>180.88104016476427</v>
      </c>
    </row>
    <row r="131" spans="1:3">
      <c r="A131">
        <f t="shared" ref="A131:A162" si="4">A130+1</f>
        <v>130</v>
      </c>
      <c r="B131" s="1">
        <v>83.444879999999998</v>
      </c>
      <c r="C131" s="6">
        <v>183.56329692812869</v>
      </c>
    </row>
    <row r="132" spans="1:3">
      <c r="A132">
        <f t="shared" si="4"/>
        <v>131</v>
      </c>
      <c r="B132" s="1">
        <v>83.548259999999999</v>
      </c>
      <c r="C132">
        <v>184</v>
      </c>
    </row>
    <row r="133" spans="1:3">
      <c r="A133">
        <f t="shared" si="4"/>
        <v>132</v>
      </c>
      <c r="B133" s="1">
        <v>83.771559999999994</v>
      </c>
      <c r="C133">
        <v>191</v>
      </c>
    </row>
    <row r="134" spans="1:3">
      <c r="A134">
        <f t="shared" si="4"/>
        <v>133</v>
      </c>
      <c r="B134" s="1">
        <v>83.947779999999995</v>
      </c>
      <c r="C134" s="6">
        <v>191.7587514120678</v>
      </c>
    </row>
    <row r="135" spans="1:3">
      <c r="A135">
        <f t="shared" si="4"/>
        <v>134</v>
      </c>
      <c r="B135" s="2">
        <v>84</v>
      </c>
      <c r="C135" s="6">
        <v>195.57320174988126</v>
      </c>
    </row>
    <row r="136" spans="1:3">
      <c r="A136">
        <f t="shared" si="4"/>
        <v>135</v>
      </c>
      <c r="B136" s="2">
        <v>84</v>
      </c>
      <c r="C136" s="6">
        <v>196.82483016856713</v>
      </c>
    </row>
    <row r="137" spans="1:3">
      <c r="A137">
        <f t="shared" si="4"/>
        <v>136</v>
      </c>
      <c r="B137" s="1">
        <v>84.205060000000003</v>
      </c>
      <c r="C137">
        <v>198</v>
      </c>
    </row>
    <row r="138" spans="1:3">
      <c r="A138">
        <f t="shared" si="4"/>
        <v>137</v>
      </c>
      <c r="B138" s="1">
        <v>84.323629999999994</v>
      </c>
      <c r="C138" s="6">
        <v>199.32839168666396</v>
      </c>
    </row>
    <row r="139" spans="1:3">
      <c r="A139">
        <f t="shared" si="4"/>
        <v>138</v>
      </c>
      <c r="B139" s="1">
        <v>85.032650000000004</v>
      </c>
      <c r="C139" s="6">
        <v>201.99312930833548</v>
      </c>
    </row>
    <row r="140" spans="1:3">
      <c r="A140">
        <f t="shared" si="4"/>
        <v>139</v>
      </c>
      <c r="B140" s="2">
        <v>85.5</v>
      </c>
      <c r="C140">
        <v>211</v>
      </c>
    </row>
    <row r="141" spans="1:3">
      <c r="A141">
        <f t="shared" si="4"/>
        <v>140</v>
      </c>
      <c r="B141" s="2">
        <v>85.5</v>
      </c>
      <c r="C141" s="6">
        <v>211.01442089764168</v>
      </c>
    </row>
    <row r="142" spans="1:3">
      <c r="A142">
        <f t="shared" si="4"/>
        <v>141</v>
      </c>
      <c r="B142" s="1">
        <v>85.546490000000006</v>
      </c>
      <c r="C142">
        <v>214</v>
      </c>
    </row>
    <row r="143" spans="1:3">
      <c r="A143">
        <f t="shared" si="4"/>
        <v>142</v>
      </c>
      <c r="B143" s="1">
        <v>85.610659999999996</v>
      </c>
      <c r="C143">
        <v>243</v>
      </c>
    </row>
    <row r="144" spans="1:3">
      <c r="A144">
        <f t="shared" si="4"/>
        <v>143</v>
      </c>
      <c r="B144" s="1">
        <v>85.817769999999996</v>
      </c>
      <c r="C144" s="6">
        <v>246.57124546037173</v>
      </c>
    </row>
    <row r="145" spans="1:3">
      <c r="A145">
        <f t="shared" si="4"/>
        <v>144</v>
      </c>
      <c r="B145" s="1">
        <v>86.454499999999996</v>
      </c>
      <c r="C145">
        <v>249</v>
      </c>
    </row>
    <row r="146" spans="1:3">
      <c r="A146">
        <f t="shared" si="4"/>
        <v>145</v>
      </c>
      <c r="B146" s="1">
        <v>86.757480000000001</v>
      </c>
      <c r="C146" s="6">
        <v>251.02235159045085</v>
      </c>
    </row>
    <row r="147" spans="1:3">
      <c r="A147">
        <f t="shared" si="4"/>
        <v>146</v>
      </c>
      <c r="B147" s="2">
        <v>87</v>
      </c>
      <c r="C147" s="6">
        <v>263.45713675344098</v>
      </c>
    </row>
    <row r="148" spans="1:3">
      <c r="A148">
        <f t="shared" si="4"/>
        <v>147</v>
      </c>
      <c r="B148" s="2">
        <v>87</v>
      </c>
      <c r="C148" s="6">
        <v>270.74616301013157</v>
      </c>
    </row>
    <row r="149" spans="1:3">
      <c r="A149">
        <f t="shared" si="4"/>
        <v>148</v>
      </c>
      <c r="B149" s="2">
        <v>87</v>
      </c>
      <c r="C149" s="6">
        <v>284.28861187910661</v>
      </c>
    </row>
    <row r="150" spans="1:3">
      <c r="A150">
        <f t="shared" si="4"/>
        <v>149</v>
      </c>
      <c r="B150" s="2">
        <v>87</v>
      </c>
      <c r="C150" s="6">
        <v>293.099765007477</v>
      </c>
    </row>
    <row r="151" spans="1:3">
      <c r="A151">
        <f t="shared" si="4"/>
        <v>150</v>
      </c>
      <c r="B151" s="2">
        <v>87</v>
      </c>
      <c r="C151" s="6">
        <v>305.06759849848936</v>
      </c>
    </row>
    <row r="152" spans="1:3">
      <c r="A152">
        <f t="shared" si="4"/>
        <v>151</v>
      </c>
      <c r="B152" s="1">
        <v>87.373019999999997</v>
      </c>
      <c r="C152" s="6">
        <v>312.68807031464587</v>
      </c>
    </row>
    <row r="153" spans="1:3">
      <c r="A153">
        <f t="shared" si="4"/>
        <v>152</v>
      </c>
      <c r="B153" s="1">
        <v>87.982209999999995</v>
      </c>
      <c r="C153">
        <v>329</v>
      </c>
    </row>
    <row r="154" spans="1:3">
      <c r="A154">
        <f t="shared" si="4"/>
        <v>153</v>
      </c>
      <c r="B154" s="1">
        <v>88.213800000000006</v>
      </c>
      <c r="C154" s="6">
        <v>331.08462782677697</v>
      </c>
    </row>
    <row r="155" spans="1:3">
      <c r="A155">
        <f t="shared" si="4"/>
        <v>154</v>
      </c>
      <c r="B155" s="1">
        <v>88.323430000000002</v>
      </c>
      <c r="C155" s="6">
        <v>341.52500991851559</v>
      </c>
    </row>
    <row r="156" spans="1:3">
      <c r="A156">
        <f t="shared" si="4"/>
        <v>155</v>
      </c>
      <c r="B156" s="2">
        <v>88.5</v>
      </c>
      <c r="C156" s="6">
        <v>367.12240974150825</v>
      </c>
    </row>
    <row r="157" spans="1:3">
      <c r="A157">
        <f t="shared" si="4"/>
        <v>156</v>
      </c>
      <c r="B157" s="2">
        <v>88.5</v>
      </c>
      <c r="C157">
        <v>380</v>
      </c>
    </row>
    <row r="158" spans="1:3">
      <c r="A158">
        <f t="shared" si="4"/>
        <v>157</v>
      </c>
      <c r="B158" s="2">
        <v>90</v>
      </c>
      <c r="C158">
        <v>403</v>
      </c>
    </row>
    <row r="159" spans="1:3">
      <c r="A159">
        <f t="shared" si="4"/>
        <v>158</v>
      </c>
      <c r="B159" s="2">
        <v>90</v>
      </c>
      <c r="C159" s="6">
        <v>403.57982116153448</v>
      </c>
    </row>
    <row r="160" spans="1:3">
      <c r="A160">
        <f t="shared" si="4"/>
        <v>159</v>
      </c>
      <c r="B160" s="1">
        <v>90.039420000000007</v>
      </c>
      <c r="C160" s="6">
        <v>426.69301431318092</v>
      </c>
    </row>
    <row r="161" spans="1:3">
      <c r="A161">
        <f t="shared" si="4"/>
        <v>160</v>
      </c>
      <c r="B161" s="1">
        <v>90.565799999999996</v>
      </c>
      <c r="C161" s="6">
        <v>444.25031281472218</v>
      </c>
    </row>
    <row r="162" spans="1:3">
      <c r="A162">
        <f t="shared" si="4"/>
        <v>161</v>
      </c>
      <c r="B162" s="1">
        <v>91.378290000000007</v>
      </c>
      <c r="C162" s="6">
        <v>465.34928434095275</v>
      </c>
    </row>
    <row r="163" spans="1:3">
      <c r="A163">
        <f t="shared" ref="A163:A172" si="5">A162+1</f>
        <v>162</v>
      </c>
      <c r="B163" s="1">
        <v>91.506529999999998</v>
      </c>
      <c r="C163" s="6">
        <v>466.59138767662586</v>
      </c>
    </row>
    <row r="164" spans="1:3">
      <c r="A164">
        <f t="shared" si="5"/>
        <v>163</v>
      </c>
      <c r="B164" s="1">
        <v>91.913030000000006</v>
      </c>
      <c r="C164" s="6">
        <v>485.64256721701713</v>
      </c>
    </row>
    <row r="165" spans="1:3">
      <c r="A165">
        <f t="shared" si="5"/>
        <v>164</v>
      </c>
      <c r="B165" s="2">
        <v>93</v>
      </c>
      <c r="C165">
        <v>511</v>
      </c>
    </row>
    <row r="166" spans="1:3">
      <c r="A166">
        <f t="shared" si="5"/>
        <v>165</v>
      </c>
      <c r="B166" s="1">
        <v>93.640990000000002</v>
      </c>
      <c r="C166" s="6">
        <v>521.42857142857133</v>
      </c>
    </row>
    <row r="167" spans="1:3">
      <c r="A167">
        <f t="shared" si="5"/>
        <v>166</v>
      </c>
      <c r="B167" s="2">
        <v>94.5</v>
      </c>
      <c r="C167">
        <v>522</v>
      </c>
    </row>
    <row r="168" spans="1:3">
      <c r="A168">
        <f t="shared" si="5"/>
        <v>167</v>
      </c>
      <c r="B168" s="1">
        <v>94.670379999999994</v>
      </c>
      <c r="C168" s="6">
        <v>527.60551774651321</v>
      </c>
    </row>
    <row r="169" spans="1:3">
      <c r="A169">
        <f t="shared" si="5"/>
        <v>168</v>
      </c>
      <c r="B169" s="2">
        <v>96</v>
      </c>
      <c r="C169" s="6">
        <v>559.91698965422529</v>
      </c>
    </row>
    <row r="170" spans="1:3">
      <c r="A170">
        <f t="shared" si="5"/>
        <v>169</v>
      </c>
      <c r="B170" s="1">
        <v>96.379549999999995</v>
      </c>
      <c r="C170" s="6">
        <v>579.0017395550401</v>
      </c>
    </row>
    <row r="171" spans="1:3">
      <c r="A171">
        <f t="shared" si="5"/>
        <v>170</v>
      </c>
      <c r="B171" s="1">
        <v>96.502499999999998</v>
      </c>
      <c r="C171" s="6">
        <v>583.44981231116674</v>
      </c>
    </row>
    <row r="172" spans="1:3">
      <c r="A172">
        <f t="shared" si="5"/>
        <v>171</v>
      </c>
      <c r="B172" s="1">
        <v>99.049419999999998</v>
      </c>
      <c r="C172">
        <v>598</v>
      </c>
    </row>
    <row r="174" spans="1:3">
      <c r="A174" t="s">
        <v>22</v>
      </c>
      <c r="B174" s="2">
        <f>MIN(B2:B172)</f>
        <v>45</v>
      </c>
      <c r="C174" s="2">
        <f>MIN(C2:C172)</f>
        <v>12.816410076426109</v>
      </c>
    </row>
    <row r="175" spans="1:3">
      <c r="A175" t="s">
        <v>23</v>
      </c>
      <c r="B175" s="2">
        <f>MAX(B2:B172)</f>
        <v>99.049419999999998</v>
      </c>
      <c r="C175" s="2">
        <f>MAX(C2:C172)</f>
        <v>598</v>
      </c>
    </row>
  </sheetData>
  <sortState ref="C2:C172">
    <sortCondition ref="C2:C17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1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sampling</vt:lpstr>
      <vt:lpstr>histograms of sample means-bpm</vt:lpstr>
      <vt:lpstr>histograms of sample means for </vt:lpstr>
      <vt:lpstr>histogram_data</vt:lpstr>
      <vt:lpstr>Sheet1</vt:lpstr>
      <vt:lpstr>Sheet2</vt:lpstr>
    </vt:vector>
  </TitlesOfParts>
  <Company>The University of Memphis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College</dc:creator>
  <cp:lastModifiedBy>Erno Lindner</cp:lastModifiedBy>
  <dcterms:created xsi:type="dcterms:W3CDTF">2009-10-06T14:38:31Z</dcterms:created>
  <dcterms:modified xsi:type="dcterms:W3CDTF">2017-01-24T23:17:46Z</dcterms:modified>
</cp:coreProperties>
</file>