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d\OneDrive\Área de Trabalho\"/>
    </mc:Choice>
  </mc:AlternateContent>
  <xr:revisionPtr revIDLastSave="0" documentId="13_ncr:1_{3318E60E-E6A2-423D-AC68-60E2101EE29D}" xr6:coauthVersionLast="47" xr6:coauthVersionMax="47" xr10:uidLastSave="{00000000-0000-0000-0000-000000000000}"/>
  <bookViews>
    <workbookView xWindow="-120" yWindow="-120" windowWidth="20730" windowHeight="11160" activeTab="3" xr2:uid="{3001B2D5-CDA0-4AB3-99ED-75E1D7D5624A}"/>
  </bookViews>
  <sheets>
    <sheet name="CPF" sheetId="1" r:id="rId1"/>
    <sheet name="CNPJ" sheetId="2" r:id="rId2"/>
    <sheet name="Controle de gastos" sheetId="5" r:id="rId3"/>
    <sheet name="Notas" sheetId="3" r:id="rId4"/>
    <sheet name="Planilha RH" sheetId="4" r:id="rId5"/>
    <sheet name="CIDADES" sheetId="12" state="hidden" r:id="rId6"/>
    <sheet name=" Dinâmica RH" sheetId="13" r:id="rId7"/>
    <sheet name="Planilha4" sheetId="19" state="hidden" r:id="rId8"/>
    <sheet name="Dashboard rh" sheetId="15" r:id="rId9"/>
  </sheets>
  <definedNames>
    <definedName name="_xlnm._FilterDatabase" localSheetId="2" hidden="1">'Controle de gastos'!#REF!</definedName>
    <definedName name="Gastos">'Controle de gastos'!$E$5:$E$13</definedName>
    <definedName name="Lista">Notas!$AL$9:$AL$10</definedName>
    <definedName name="SegmentaçãodeDados_Qualificação">#N/A</definedName>
  </definedNames>
  <calcPr calcId="191029" iterateCount="6000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4" l="1"/>
  <c r="C42" i="4"/>
  <c r="C43" i="4"/>
  <c r="C44" i="4"/>
  <c r="C45" i="4"/>
  <c r="C46" i="4"/>
  <c r="C47" i="4"/>
  <c r="C48" i="4"/>
  <c r="C49" i="4"/>
  <c r="C39" i="4"/>
  <c r="C40" i="4"/>
  <c r="V15" i="5"/>
  <c r="S17" i="5"/>
  <c r="S19" i="5"/>
  <c r="S20" i="5"/>
  <c r="S21" i="5"/>
  <c r="S22" i="5"/>
  <c r="V13" i="5"/>
  <c r="S6" i="5"/>
  <c r="S7" i="5"/>
  <c r="S8" i="5"/>
  <c r="S9" i="5"/>
  <c r="S10" i="5"/>
  <c r="S11" i="5"/>
  <c r="S12" i="5"/>
  <c r="S1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L8" i="3"/>
  <c r="L9" i="3"/>
  <c r="L10" i="3"/>
  <c r="L11" i="3"/>
  <c r="L13" i="3"/>
  <c r="L14" i="3"/>
  <c r="H18" i="5" l="1"/>
  <c r="H5" i="5"/>
  <c r="G23" i="5"/>
  <c r="G14" i="5"/>
  <c r="H14" i="5" l="1"/>
  <c r="H23" i="5"/>
  <c r="I18" i="5"/>
  <c r="J18" i="5" s="1"/>
  <c r="K18" i="5" s="1"/>
  <c r="I23" i="5"/>
  <c r="I5" i="5"/>
  <c r="H25" i="5"/>
  <c r="G25" i="5"/>
  <c r="G26" i="5" s="1"/>
  <c r="J5" i="5" l="1"/>
  <c r="J14" i="5" s="1"/>
  <c r="J23" i="5"/>
  <c r="I14" i="5"/>
  <c r="I25" i="5" s="1"/>
  <c r="L18" i="5"/>
  <c r="K23" i="5"/>
  <c r="H26" i="5"/>
  <c r="K5" i="5" l="1"/>
  <c r="J25" i="5"/>
  <c r="I26" i="5"/>
  <c r="J26" i="5" s="1"/>
  <c r="L23" i="5"/>
  <c r="M18" i="5"/>
  <c r="K14" i="5" l="1"/>
  <c r="K25" i="5" s="1"/>
  <c r="L5" i="5"/>
  <c r="K26" i="5"/>
  <c r="N18" i="5"/>
  <c r="M23" i="5"/>
  <c r="L14" i="5" l="1"/>
  <c r="L25" i="5" s="1"/>
  <c r="M5" i="5"/>
  <c r="L26" i="5"/>
  <c r="O18" i="5"/>
  <c r="N23" i="5"/>
  <c r="M14" i="5" l="1"/>
  <c r="M25" i="5" s="1"/>
  <c r="M26" i="5" s="1"/>
  <c r="N5" i="5"/>
  <c r="P18" i="5"/>
  <c r="O23" i="5"/>
  <c r="N14" i="5" l="1"/>
  <c r="N25" i="5" s="1"/>
  <c r="O5" i="5"/>
  <c r="N26" i="5"/>
  <c r="P23" i="5"/>
  <c r="Q18" i="5"/>
  <c r="P5" i="5" l="1"/>
  <c r="O14" i="5"/>
  <c r="O25" i="5" s="1"/>
  <c r="O26" i="5"/>
  <c r="R18" i="5"/>
  <c r="Q23" i="5"/>
  <c r="R23" i="5" l="1"/>
  <c r="S23" i="5" s="1"/>
  <c r="S18" i="5"/>
  <c r="Q5" i="5"/>
  <c r="P14" i="5"/>
  <c r="P25" i="5" s="1"/>
  <c r="P26" i="5" s="1"/>
  <c r="R5" i="5" l="1"/>
  <c r="Q14" i="5"/>
  <c r="Q25" i="5" s="1"/>
  <c r="Q26" i="5" s="1"/>
  <c r="K9" i="3"/>
  <c r="K11" i="3"/>
  <c r="K13" i="3"/>
  <c r="K14" i="3"/>
  <c r="H10" i="3"/>
  <c r="H11" i="3"/>
  <c r="H12" i="3"/>
  <c r="K12" i="3" s="1"/>
  <c r="L12" i="3" s="1"/>
  <c r="H13" i="3"/>
  <c r="H14" i="3"/>
  <c r="H9" i="3"/>
  <c r="N7" i="3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E8" i="3"/>
  <c r="H8" i="3"/>
  <c r="E9" i="3"/>
  <c r="E10" i="3"/>
  <c r="E12" i="3"/>
  <c r="E13" i="3"/>
  <c r="E14" i="3"/>
  <c r="K16" i="3"/>
  <c r="K17" i="3"/>
  <c r="R14" i="5" l="1"/>
  <c r="S5" i="5"/>
  <c r="K10" i="3"/>
  <c r="K8" i="3"/>
  <c r="S14" i="5" l="1"/>
  <c r="R25" i="5"/>
  <c r="R26" i="5" s="1"/>
  <c r="G7" i="2"/>
  <c r="L13" i="2" s="1"/>
  <c r="L14" i="2" s="1"/>
  <c r="J9" i="1"/>
  <c r="L15" i="2" l="1"/>
  <c r="C13" i="2"/>
  <c r="C15" i="2" s="1"/>
  <c r="H13" i="2"/>
  <c r="H15" i="2" s="1"/>
  <c r="D13" i="2"/>
  <c r="D15" i="2" s="1"/>
  <c r="J13" i="2"/>
  <c r="F13" i="2"/>
  <c r="M13" i="2"/>
  <c r="K13" i="2"/>
  <c r="K15" i="2" s="1"/>
  <c r="G13" i="2"/>
  <c r="G15" i="2" s="1"/>
  <c r="N13" i="2"/>
  <c r="I13" i="2"/>
  <c r="E13" i="2"/>
  <c r="D15" i="1"/>
  <c r="D17" i="1" s="1"/>
  <c r="K15" i="1"/>
  <c r="K17" i="1" s="1"/>
  <c r="G15" i="1"/>
  <c r="G17" i="1" s="1"/>
  <c r="J15" i="1"/>
  <c r="J16" i="1" s="1"/>
  <c r="F15" i="1"/>
  <c r="F16" i="1" s="1"/>
  <c r="I15" i="1"/>
  <c r="I17" i="1" s="1"/>
  <c r="E15" i="1"/>
  <c r="E17" i="1" s="1"/>
  <c r="L15" i="1"/>
  <c r="L17" i="1" s="1"/>
  <c r="H15" i="1"/>
  <c r="H17" i="1" s="1"/>
  <c r="D16" i="1"/>
  <c r="N14" i="2" l="1"/>
  <c r="N15" i="2"/>
  <c r="F14" i="2"/>
  <c r="F15" i="2"/>
  <c r="J14" i="2"/>
  <c r="J15" i="2"/>
  <c r="E14" i="2"/>
  <c r="E15" i="2"/>
  <c r="I14" i="2"/>
  <c r="I15" i="2"/>
  <c r="M14" i="2"/>
  <c r="M15" i="2"/>
  <c r="G14" i="2"/>
  <c r="K14" i="2"/>
  <c r="D14" i="2"/>
  <c r="H14" i="2"/>
  <c r="C14" i="2"/>
  <c r="E16" i="1"/>
  <c r="K16" i="1"/>
  <c r="F17" i="1"/>
  <c r="G16" i="1"/>
  <c r="J17" i="1"/>
  <c r="I16" i="1"/>
  <c r="L16" i="1"/>
  <c r="H16" i="1"/>
  <c r="Q14" i="2" l="1"/>
  <c r="R14" i="2" s="1"/>
  <c r="O16" i="1"/>
  <c r="P16" i="1" s="1"/>
  <c r="Q16" i="1" s="1"/>
  <c r="R16" i="1" s="1"/>
  <c r="M15" i="1" s="1"/>
  <c r="M17" i="1" l="1"/>
  <c r="O17" i="1" s="1"/>
  <c r="P17" i="1" s="1"/>
  <c r="Q17" i="1" s="1"/>
  <c r="R17" i="1" s="1"/>
  <c r="S14" i="2"/>
  <c r="T14" i="2"/>
  <c r="O15" i="2" s="1"/>
  <c r="Q15" i="2" s="1"/>
  <c r="R15" i="2" s="1"/>
  <c r="S15" i="2" s="1"/>
  <c r="T15" i="2" s="1"/>
  <c r="P13" i="2" s="1"/>
  <c r="O13" i="2" l="1"/>
  <c r="N15" i="1"/>
  <c r="J10" i="1" l="1"/>
  <c r="S16" i="1"/>
  <c r="U14" i="2"/>
  <c r="G8" i="2"/>
</calcChain>
</file>

<file path=xl/sharedStrings.xml><?xml version="1.0" encoding="utf-8"?>
<sst xmlns="http://schemas.openxmlformats.org/spreadsheetml/2006/main" count="11822" uniqueCount="5588">
  <si>
    <t>CPF</t>
  </si>
  <si>
    <t>Validação</t>
  </si>
  <si>
    <t>Posição</t>
  </si>
  <si>
    <t>Soma</t>
  </si>
  <si>
    <t>Resto</t>
  </si>
  <si>
    <t>Digito</t>
  </si>
  <si>
    <t>Calculado</t>
  </si>
  <si>
    <t>Cálculo 1</t>
  </si>
  <si>
    <t>VALIDAÇÃO DE CPF</t>
  </si>
  <si>
    <t>Cálculo 2</t>
  </si>
  <si>
    <t>Multiplicar cada digito por números de 10-2 em ordem decrescente e somá-los.Exemplo: 1º dígito x 10+2ºdígito*9... Assim por diante.</t>
  </si>
  <si>
    <t>Após adquirirmos o primeiro digito, iremos multiplicar novamente cada dígito, porém agora de 11 a 2 (já que agora há um dígito a mais) e somá-los novamente.</t>
  </si>
  <si>
    <t xml:space="preserve">Iremos dividir por 11 o resultado da soma e obtermos o resto dessa divisão. </t>
  </si>
  <si>
    <t>Realizaremos agora a subtração de 11-Resto</t>
  </si>
  <si>
    <t>Agora teremos o primeiro dígito</t>
  </si>
  <si>
    <t>1º passo</t>
  </si>
  <si>
    <t>2º passo</t>
  </si>
  <si>
    <t>3º passo</t>
  </si>
  <si>
    <t>4º passo</t>
  </si>
  <si>
    <t xml:space="preserve"> Cálculo 1:Obter o 1 º dígito do CPF.</t>
  </si>
  <si>
    <t xml:space="preserve"> Cálculo 2:Obter o 2º dígito do CPF.</t>
  </si>
  <si>
    <t>Agora teremos o segundo dígito</t>
  </si>
  <si>
    <t>Cálculos</t>
  </si>
  <si>
    <t>Check</t>
  </si>
  <si>
    <t>Iremos verificar se o valor do cálculo dos digitos é igual ao valor digitado do usuário. Se for igual então é válido, senão inválido</t>
  </si>
  <si>
    <t>VALIDAÇÃO DE CNPJ</t>
  </si>
  <si>
    <t>CNPJ</t>
  </si>
  <si>
    <t>O CPF é:</t>
  </si>
  <si>
    <t>368.266.628-17</t>
  </si>
  <si>
    <t>Ps: há uma célula oculta que transforma retira os caracteres que não são texto do cpf</t>
  </si>
  <si>
    <t>CNPJ corrigido</t>
  </si>
  <si>
    <t xml:space="preserve">O CNPJ é </t>
  </si>
  <si>
    <t>16.290.007/0001-25</t>
  </si>
  <si>
    <t xml:space="preserve"> Cálculo 1:Obter o 1 º dígito do CNPJ</t>
  </si>
  <si>
    <t xml:space="preserve"> Cálculo 2:Obter o 2º dígito do CNPJ</t>
  </si>
  <si>
    <t>Multiplicar o primeiro digito por 5,o segundo por 4,terceiro por 3,quarto por 2, quinto por 9 assim por diante.</t>
  </si>
  <si>
    <t>Se o resultado for &lt; 2, o primeiro dígito verificador é 0 (zero), caso contrário, o primeiro dígito verificador é o resultado da subtração.</t>
  </si>
  <si>
    <t>Multiplique o primeiro digito por 6, e assim por diante como na lógica do primeiro digito</t>
  </si>
  <si>
    <t>Se o resultado for &lt; 2, o segundo dígito verificador é 0 (zero), caso contrário, o segundo dígito verificador é o resultado da subtração.</t>
  </si>
  <si>
    <t>Ps: há uma célula oculta que transforma retira os caracteres que não são texto do CNPJ</t>
  </si>
  <si>
    <t>P3</t>
  </si>
  <si>
    <t>P2</t>
  </si>
  <si>
    <t>Banco de Dados - Exercicios</t>
  </si>
  <si>
    <t>Banco de Dados - Gerenciamento de Menus</t>
  </si>
  <si>
    <t>Banco de Dados - Macros</t>
  </si>
  <si>
    <t>Banco de Dados - Consultas</t>
  </si>
  <si>
    <t>Banco de Dados - Formularios</t>
  </si>
  <si>
    <t>Banco de Dados - Tabelas / Relacionamento</t>
  </si>
  <si>
    <t>Banco de Dados - modelagem</t>
  </si>
  <si>
    <t>Banco de Dados - Introdução - Teoria e Prática</t>
  </si>
  <si>
    <t>MS-Excel - Formulas e Funções</t>
  </si>
  <si>
    <t>MS-Excel - Introdução</t>
  </si>
  <si>
    <t>MS-Word - Comandos - Tabulações/Tabelas - Estilos</t>
  </si>
  <si>
    <t>MS-Word - Indices - Formatações - Outros</t>
  </si>
  <si>
    <t>MS-Word - Introdução</t>
  </si>
  <si>
    <t>Introdução à microinormática</t>
  </si>
  <si>
    <t>Aula inaugural</t>
  </si>
  <si>
    <t>Planejamento</t>
  </si>
  <si>
    <t>Programação e personalização de aplicações em processador de texto, planilha eletrônica e banco de dados. Criação e uso de variáveis, cnfiguração de componentes; botões, caixas de texto, botões de opção, caixas de listagem e combinação. Tratamento a eventos.</t>
  </si>
  <si>
    <t>Ementa</t>
  </si>
  <si>
    <t>Avaliação máximo</t>
  </si>
  <si>
    <t xml:space="preserve">P2 </t>
  </si>
  <si>
    <t xml:space="preserve">P1  </t>
  </si>
  <si>
    <t>Semana de Tecnologia</t>
  </si>
  <si>
    <t>ST</t>
  </si>
  <si>
    <t>Falta do Professor</t>
  </si>
  <si>
    <t>FA</t>
  </si>
  <si>
    <t>Feriado</t>
  </si>
  <si>
    <t>FE</t>
  </si>
  <si>
    <t>aulas</t>
  </si>
  <si>
    <t>Feriados</t>
  </si>
  <si>
    <t>A/R</t>
  </si>
  <si>
    <t>Média</t>
  </si>
  <si>
    <t>P1</t>
  </si>
  <si>
    <t>A2</t>
  </si>
  <si>
    <t>A1</t>
  </si>
  <si>
    <t>Faltas</t>
  </si>
  <si>
    <t>Nome do Aluno</t>
  </si>
  <si>
    <t>Matrícula</t>
  </si>
  <si>
    <t>Junho</t>
  </si>
  <si>
    <t>Maio</t>
  </si>
  <si>
    <t>Abril</t>
  </si>
  <si>
    <t>Março</t>
  </si>
  <si>
    <t>2º Semestre</t>
  </si>
  <si>
    <t>Limite de Faltas:</t>
  </si>
  <si>
    <t>Total de Aulas:</t>
  </si>
  <si>
    <t>Aulas/Semana:</t>
  </si>
  <si>
    <t>Substit</t>
  </si>
  <si>
    <t xml:space="preserve"> Feriado - Sexta-feira Santa / Paixão de Cristo</t>
  </si>
  <si>
    <t>Feriado - Tiradentes</t>
  </si>
  <si>
    <t>Feirado- Dia do trabalho</t>
  </si>
  <si>
    <t>Feriado - Corpus Christi</t>
  </si>
  <si>
    <t>Início das aulas</t>
  </si>
  <si>
    <t>Juliana Brondino</t>
  </si>
  <si>
    <t>Ana Clara Bastita</t>
  </si>
  <si>
    <t>50482311061</t>
  </si>
  <si>
    <t>50482311062</t>
  </si>
  <si>
    <t>Fulano</t>
  </si>
  <si>
    <t>50482311063</t>
  </si>
  <si>
    <t>Sabe tudo</t>
  </si>
  <si>
    <t>ILM - Manhã</t>
  </si>
  <si>
    <t>Ciclano esquece trabalho</t>
  </si>
  <si>
    <t>P2 - Acess</t>
  </si>
  <si>
    <t>MS-Excel - Macros - Exercicios / T1=10 pts. T2=CPF 1; CNPJ 1; RG 1; Cartão Credito 1; Notas 2; Fl.Pagamento 4 = P1</t>
  </si>
  <si>
    <t>50482311064</t>
  </si>
  <si>
    <t>Estado</t>
  </si>
  <si>
    <t>Cidade</t>
  </si>
  <si>
    <t>Colaborador</t>
  </si>
  <si>
    <t>Sexo</t>
  </si>
  <si>
    <t>Idade</t>
  </si>
  <si>
    <t>Salário</t>
  </si>
  <si>
    <t>Qualificação</t>
  </si>
  <si>
    <t>Cargo</t>
  </si>
  <si>
    <t>Hierarquia</t>
  </si>
  <si>
    <t>GO</t>
  </si>
  <si>
    <t>Goiania</t>
  </si>
  <si>
    <t>Marcelo Castro</t>
  </si>
  <si>
    <t>M</t>
  </si>
  <si>
    <t>Ensino Fundamental</t>
  </si>
  <si>
    <t>Atendente</t>
  </si>
  <si>
    <t>Junior</t>
  </si>
  <si>
    <t>PE</t>
  </si>
  <si>
    <t>Recife</t>
  </si>
  <si>
    <t>Luiz Marques</t>
  </si>
  <si>
    <t>Ensino fundamental</t>
  </si>
  <si>
    <t>Gerente de loja</t>
  </si>
  <si>
    <t>SP</t>
  </si>
  <si>
    <t>São carlos</t>
  </si>
  <si>
    <t>Mauro Ramos</t>
  </si>
  <si>
    <t>Ensino médio</t>
  </si>
  <si>
    <t>MG</t>
  </si>
  <si>
    <t>Contagem</t>
  </si>
  <si>
    <t>Elaine</t>
  </si>
  <si>
    <t>F</t>
  </si>
  <si>
    <t>Pleno</t>
  </si>
  <si>
    <t>RJ</t>
  </si>
  <si>
    <t>Niterói</t>
  </si>
  <si>
    <t>Luana Gomes</t>
  </si>
  <si>
    <t>Sênior</t>
  </si>
  <si>
    <t>MT</t>
  </si>
  <si>
    <t>Cuiabá</t>
  </si>
  <si>
    <t>Giovana Leroy</t>
  </si>
  <si>
    <t>Assistente</t>
  </si>
  <si>
    <t>SC</t>
  </si>
  <si>
    <t>Florianópolis</t>
  </si>
  <si>
    <t>Ryan Silva</t>
  </si>
  <si>
    <t>Ensino Médio</t>
  </si>
  <si>
    <t>Encarregado</t>
  </si>
  <si>
    <t>PI</t>
  </si>
  <si>
    <t>Teresina</t>
  </si>
  <si>
    <t>Ariane Bennoda</t>
  </si>
  <si>
    <t>Assistente de controladoria</t>
  </si>
  <si>
    <t>Santos</t>
  </si>
  <si>
    <t>Pós-graduação</t>
  </si>
  <si>
    <t>Coordenadora regional</t>
  </si>
  <si>
    <t>Belo Horizonte</t>
  </si>
  <si>
    <t>Gustavo Silva</t>
  </si>
  <si>
    <t>Gerente distrital</t>
  </si>
  <si>
    <t>BA</t>
  </si>
  <si>
    <t>Salvador</t>
  </si>
  <si>
    <t>Maria Bonita</t>
  </si>
  <si>
    <t>Presidente</t>
  </si>
  <si>
    <t>Rio de Janeiro</t>
  </si>
  <si>
    <t>Selton Melo</t>
  </si>
  <si>
    <t>Gerente regional</t>
  </si>
  <si>
    <t>Brasilia</t>
  </si>
  <si>
    <t>Talita Delacombida</t>
  </si>
  <si>
    <t>Analista financeiro</t>
  </si>
  <si>
    <t>AC</t>
  </si>
  <si>
    <t>Rio Branco</t>
  </si>
  <si>
    <t>Gabriela Padovani</t>
  </si>
  <si>
    <t>Vice presidente</t>
  </si>
  <si>
    <t>SE</t>
  </si>
  <si>
    <t>Aracaju</t>
  </si>
  <si>
    <t>Luciana Ferrari</t>
  </si>
  <si>
    <t>Fiscal de perdas</t>
  </si>
  <si>
    <t>ES</t>
  </si>
  <si>
    <t>Vitória</t>
  </si>
  <si>
    <t>Josiani Braga</t>
  </si>
  <si>
    <t>Superior completo</t>
  </si>
  <si>
    <t>Advogado</t>
  </si>
  <si>
    <t>MS</t>
  </si>
  <si>
    <t>Campo Grande</t>
  </si>
  <si>
    <t>Danton Melo</t>
  </si>
  <si>
    <t>AM</t>
  </si>
  <si>
    <t>Manaus</t>
  </si>
  <si>
    <t>André Coutinho</t>
  </si>
  <si>
    <t>Programador</t>
  </si>
  <si>
    <t>TO</t>
  </si>
  <si>
    <t>Palmas</t>
  </si>
  <si>
    <t>Ricardo Araujo</t>
  </si>
  <si>
    <t>Assist. de Logistica</t>
  </si>
  <si>
    <t>PB</t>
  </si>
  <si>
    <t>João Pessoa</t>
  </si>
  <si>
    <t>Suzana Vieira</t>
  </si>
  <si>
    <t>Coordenadora distrital</t>
  </si>
  <si>
    <t>RS</t>
  </si>
  <si>
    <t>Porto Alegre</t>
  </si>
  <si>
    <t>Paulo Colin</t>
  </si>
  <si>
    <t>Auditor fiscal</t>
  </si>
  <si>
    <t>PR</t>
  </si>
  <si>
    <t>Curitiba</t>
  </si>
  <si>
    <t>Emerson Dias</t>
  </si>
  <si>
    <t>Superior incompleto</t>
  </si>
  <si>
    <t>Supervisor</t>
  </si>
  <si>
    <t>CONTAS</t>
  </si>
  <si>
    <t>IPTU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</si>
  <si>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</si>
  <si>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</si>
  <si>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</si>
  <si>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</si>
  <si>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</si>
  <si>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</si>
  <si>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</si>
  <si>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</si>
  <si>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</si>
  <si>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</si>
  <si>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</si>
  <si>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</si>
  <si>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LUZ</t>
  </si>
  <si>
    <t>TOTAL</t>
  </si>
  <si>
    <t>RECEITAS</t>
  </si>
  <si>
    <t>SALÁRIO</t>
  </si>
  <si>
    <t>BALANÇO</t>
  </si>
  <si>
    <t>ACUMULADO</t>
  </si>
  <si>
    <t>FARMÁCIA</t>
  </si>
  <si>
    <t>PÓS-GRADUAÇÃO</t>
  </si>
  <si>
    <t>FINANC. IMOB</t>
  </si>
  <si>
    <t>CONDOMÍNIO</t>
  </si>
  <si>
    <t>CARTÃO DE CRÉDITO</t>
  </si>
  <si>
    <t>CRMV</t>
  </si>
  <si>
    <t>PLANILHA DE GASTOS 2022</t>
  </si>
  <si>
    <t>CDB</t>
  </si>
  <si>
    <t>FGTS</t>
  </si>
  <si>
    <t>PRL</t>
  </si>
  <si>
    <t>I.R.</t>
  </si>
  <si>
    <t>FÉRIAS</t>
  </si>
  <si>
    <t>ACADEMIA</t>
  </si>
  <si>
    <t>1.1</t>
  </si>
  <si>
    <t>1.2</t>
  </si>
  <si>
    <t>1.3</t>
  </si>
  <si>
    <t>3.1</t>
  </si>
  <si>
    <t>Total</t>
  </si>
  <si>
    <t>4.1</t>
  </si>
  <si>
    <t>4.2</t>
  </si>
  <si>
    <t>4.3</t>
  </si>
  <si>
    <t>4.5</t>
  </si>
  <si>
    <t>4.6</t>
  </si>
  <si>
    <t>4.7</t>
  </si>
  <si>
    <t>ID</t>
  </si>
  <si>
    <t>ID conta</t>
  </si>
  <si>
    <t>Id receita</t>
  </si>
  <si>
    <t>Mês</t>
  </si>
  <si>
    <t>Coluna1</t>
  </si>
  <si>
    <t>Rótulos de Linha</t>
  </si>
  <si>
    <t>Total Geral</t>
  </si>
  <si>
    <t>CIDADE</t>
  </si>
  <si>
    <t>Acrelândia</t>
  </si>
  <si>
    <t>Assis Brasil</t>
  </si>
  <si>
    <t>Brasiléia</t>
  </si>
  <si>
    <t>Bujarí</t>
  </si>
  <si>
    <t>Capixaba</t>
  </si>
  <si>
    <t>Cruzeiro do Sul</t>
  </si>
  <si>
    <t>Epitaciolândia</t>
  </si>
  <si>
    <t>Feijó</t>
  </si>
  <si>
    <t>Jordão</t>
  </si>
  <si>
    <t>Manoel urbano</t>
  </si>
  <si>
    <t>Marechal Thaumaturgo</t>
  </si>
  <si>
    <t>Mâncio Lima</t>
  </si>
  <si>
    <t>Plácido de Castro</t>
  </si>
  <si>
    <t>Porto Acre</t>
  </si>
  <si>
    <t>Porto Walter</t>
  </si>
  <si>
    <t>Rodrigues Alves</t>
  </si>
  <si>
    <t>Santa Rosa do Purus</t>
  </si>
  <si>
    <t>Sena Madureira</t>
  </si>
  <si>
    <t>Senador Guiomard</t>
  </si>
  <si>
    <t>Tarauacá</t>
  </si>
  <si>
    <t>Xapurí</t>
  </si>
  <si>
    <t>AL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</si>
  <si>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</si>
  <si>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</si>
  <si>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</si>
  <si>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</si>
  <si>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</si>
  <si>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</si>
  <si>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</si>
  <si>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</si>
  <si>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</si>
  <si>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</si>
  <si>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</si>
  <si>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</si>
  <si>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</si>
  <si>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</si>
  <si>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</si>
  <si>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</si>
  <si>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</si>
  <si>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</si>
  <si>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</si>
  <si>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Noia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</si>
  <si>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</si>
  <si>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</si>
  <si>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</si>
  <si>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</si>
  <si>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</si>
  <si>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</si>
  <si>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</si>
  <si>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</si>
  <si>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</si>
  <si>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</si>
  <si>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</si>
  <si>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</si>
  <si>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</si>
  <si>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</si>
  <si>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</si>
  <si>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</si>
  <si>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</si>
  <si>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</si>
  <si>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</si>
  <si>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</si>
  <si>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</si>
  <si>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</si>
  <si>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</si>
  <si>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</si>
  <si>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</si>
  <si>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</si>
  <si>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</si>
  <si>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</si>
  <si>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</si>
  <si>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</si>
  <si>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</si>
  <si>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</si>
  <si>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</si>
  <si>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</si>
  <si>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</si>
  <si>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</si>
  <si>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</si>
  <si>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</si>
  <si>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</si>
  <si>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</si>
  <si>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</si>
  <si>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</si>
  <si>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</si>
  <si>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</si>
  <si>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</si>
  <si>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</si>
  <si>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</si>
  <si>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</si>
  <si>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</si>
  <si>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</si>
  <si>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</si>
  <si>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</si>
  <si>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</si>
  <si>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</si>
  <si>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</si>
  <si>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</si>
  <si>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</si>
  <si>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</si>
  <si>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</si>
  <si>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</si>
  <si>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</si>
  <si>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</si>
  <si>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</si>
  <si>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</si>
  <si>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</si>
  <si>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</si>
  <si>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</si>
  <si>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</si>
  <si>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</si>
  <si>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</si>
  <si>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</si>
  <si>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</si>
  <si>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</si>
  <si>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</si>
  <si>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</si>
  <si>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</si>
  <si>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</si>
  <si>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</si>
  <si>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</si>
  <si>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</si>
  <si>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</si>
  <si>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t>AP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</si>
  <si>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</si>
  <si>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</si>
  <si>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</si>
  <si>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</si>
  <si>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</si>
  <si>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</si>
  <si>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</si>
  <si>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</si>
  <si>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</si>
  <si>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</si>
  <si>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</si>
  <si>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</si>
  <si>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</si>
  <si>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</si>
  <si>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</si>
  <si>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</si>
  <si>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</si>
  <si>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</si>
  <si>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</si>
  <si>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</si>
  <si>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</si>
  <si>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</si>
  <si>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</si>
  <si>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</si>
  <si>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</si>
  <si>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</si>
  <si>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</si>
  <si>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</si>
  <si>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</si>
  <si>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</si>
  <si>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</si>
  <si>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</si>
  <si>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</si>
  <si>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</si>
  <si>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</si>
  <si>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</si>
  <si>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</si>
  <si>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</si>
  <si>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</si>
  <si>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</si>
  <si>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</si>
  <si>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</si>
  <si>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</si>
  <si>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</si>
  <si>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</si>
  <si>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</si>
  <si>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</si>
  <si>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</si>
  <si>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</si>
  <si>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</si>
  <si>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</si>
  <si>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</si>
  <si>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</si>
  <si>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</si>
  <si>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</si>
  <si>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</si>
  <si>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</si>
  <si>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</si>
  <si>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</si>
  <si>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</si>
  <si>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</si>
  <si>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</si>
  <si>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</si>
  <si>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</si>
  <si>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</si>
  <si>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</si>
  <si>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</si>
  <si>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</si>
  <si>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</si>
  <si>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</si>
  <si>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</si>
  <si>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</si>
  <si>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</si>
  <si>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</si>
  <si>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</si>
  <si>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</si>
  <si>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</si>
  <si>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</si>
  <si>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</si>
  <si>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</si>
  <si>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</si>
  <si>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</si>
  <si>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</si>
  <si>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</si>
  <si>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</si>
  <si>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</si>
  <si>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</si>
  <si>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</si>
  <si>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</si>
  <si>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</si>
  <si>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</si>
  <si>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</si>
  <si>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</si>
  <si>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</si>
  <si>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</si>
  <si>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</si>
  <si>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</si>
  <si>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</si>
  <si>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</si>
  <si>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</si>
  <si>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</si>
  <si>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</si>
  <si>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</si>
  <si>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</si>
  <si>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</si>
  <si>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</si>
  <si>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</si>
  <si>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</si>
  <si>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</si>
  <si>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</si>
  <si>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</si>
  <si>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</si>
  <si>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</si>
  <si>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</si>
  <si>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</si>
  <si>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</si>
  <si>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</si>
  <si>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</si>
  <si>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</si>
  <si>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</si>
  <si>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</si>
  <si>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</si>
  <si>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</si>
  <si>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</si>
  <si>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</si>
  <si>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</si>
  <si>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</si>
  <si>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</si>
  <si>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</si>
  <si>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</si>
  <si>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</si>
  <si>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</si>
  <si>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</si>
  <si>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</si>
  <si>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</si>
  <si>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</si>
  <si>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</si>
  <si>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</si>
  <si>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</si>
  <si>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</si>
  <si>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</si>
  <si>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</si>
  <si>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</si>
  <si>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</si>
  <si>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</si>
  <si>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</si>
  <si>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</si>
  <si>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</si>
  <si>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</si>
  <si>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</si>
  <si>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</si>
  <si>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</si>
  <si>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</si>
  <si>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</si>
  <si>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</si>
  <si>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</si>
  <si>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</si>
  <si>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</si>
  <si>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</si>
  <si>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</si>
  <si>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</si>
  <si>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</si>
  <si>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</si>
  <si>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</si>
  <si>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</si>
  <si>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</si>
  <si>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</si>
  <si>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</si>
  <si>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</si>
  <si>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</si>
  <si>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</si>
  <si>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</si>
  <si>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</si>
  <si>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</si>
  <si>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</si>
  <si>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</si>
  <si>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</si>
  <si>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</si>
  <si>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</si>
  <si>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</si>
  <si>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</si>
  <si>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</si>
  <si>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</si>
  <si>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</si>
  <si>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</si>
  <si>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</si>
  <si>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</si>
  <si>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</si>
  <si>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</si>
  <si>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</si>
  <si>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</si>
  <si>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</si>
  <si>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</si>
  <si>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</si>
  <si>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</si>
  <si>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</si>
  <si>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</si>
  <si>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</si>
  <si>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</si>
  <si>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</si>
  <si>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</si>
  <si>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</si>
  <si>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</si>
  <si>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</si>
  <si>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</si>
  <si>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</si>
  <si>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</si>
  <si>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</si>
  <si>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</si>
  <si>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</si>
  <si>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</si>
  <si>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</si>
  <si>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</si>
  <si>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</si>
  <si>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</si>
  <si>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</si>
  <si>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</si>
  <si>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</si>
  <si>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</si>
  <si>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</si>
  <si>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</si>
  <si>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</si>
  <si>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</si>
  <si>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</si>
  <si>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</si>
  <si>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</si>
  <si>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</si>
  <si>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</si>
  <si>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</si>
  <si>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</si>
  <si>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</si>
  <si>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</si>
  <si>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</si>
  <si>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</si>
  <si>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</si>
  <si>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</si>
  <si>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</si>
  <si>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</si>
  <si>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</si>
  <si>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</si>
  <si>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</si>
  <si>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</si>
  <si>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</si>
  <si>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</si>
  <si>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</si>
  <si>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</si>
  <si>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</si>
  <si>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</si>
  <si>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</si>
  <si>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</si>
  <si>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</si>
  <si>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</si>
  <si>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</si>
  <si>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</si>
  <si>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</si>
  <si>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Itaetê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</si>
  <si>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</si>
  <si>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</si>
  <si>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</si>
  <si>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</si>
  <si>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</si>
  <si>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</si>
  <si>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</si>
  <si>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</si>
  <si>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</si>
  <si>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</si>
  <si>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</si>
  <si>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</si>
  <si>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</si>
  <si>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</si>
  <si>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</si>
  <si>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</si>
  <si>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</si>
  <si>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</si>
  <si>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</si>
  <si>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</si>
  <si>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</si>
  <si>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</si>
  <si>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</si>
  <si>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</si>
  <si>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</si>
  <si>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</si>
  <si>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</si>
  <si>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</si>
  <si>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</si>
  <si>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</si>
  <si>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</si>
  <si>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</si>
  <si>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</si>
  <si>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</si>
  <si>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</si>
  <si>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</si>
  <si>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</si>
  <si>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</si>
  <si>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</si>
  <si>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</si>
  <si>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</si>
  <si>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</si>
  <si>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</si>
  <si>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</si>
  <si>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</si>
  <si>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</si>
  <si>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</si>
  <si>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</si>
  <si>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</si>
  <si>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</si>
  <si>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</si>
  <si>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</si>
  <si>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</si>
  <si>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</si>
  <si>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</si>
  <si>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</si>
  <si>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</si>
  <si>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</si>
  <si>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</si>
  <si>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</si>
  <si>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</si>
  <si>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</si>
  <si>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</si>
  <si>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</si>
  <si>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 de Pedras</t>
  </si>
  <si>
    <t>Malhada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</si>
  <si>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</si>
  <si>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</si>
  <si>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</si>
  <si>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</si>
  <si>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</si>
  <si>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</si>
  <si>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</si>
  <si>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</si>
  <si>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</si>
  <si>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</si>
  <si>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</si>
  <si>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</si>
  <si>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</si>
  <si>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</si>
  <si>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</si>
  <si>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</si>
  <si>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</si>
  <si>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</si>
  <si>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</si>
  <si>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</si>
  <si>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</si>
  <si>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</si>
  <si>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</si>
  <si>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</si>
  <si>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</si>
  <si>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</si>
  <si>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</si>
  <si>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</si>
  <si>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</si>
  <si>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</si>
  <si>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</si>
  <si>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</si>
  <si>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</si>
  <si>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</si>
  <si>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</si>
  <si>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</si>
  <si>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</si>
  <si>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</si>
  <si>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</si>
  <si>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</si>
  <si>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</si>
  <si>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</si>
  <si>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</si>
  <si>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</si>
  <si>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</si>
  <si>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</si>
  <si>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</si>
  <si>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</si>
  <si>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</si>
  <si>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</si>
  <si>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</si>
  <si>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</si>
  <si>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</si>
  <si>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</si>
  <si>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</si>
  <si>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</si>
  <si>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</si>
  <si>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</si>
  <si>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</si>
  <si>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</si>
  <si>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</si>
  <si>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</si>
  <si>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</si>
  <si>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</si>
  <si>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</si>
  <si>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</si>
  <si>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</si>
  <si>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</si>
  <si>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</si>
  <si>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</si>
  <si>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</si>
  <si>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</si>
  <si>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</si>
  <si>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</si>
  <si>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</si>
  <si>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</si>
  <si>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</si>
  <si>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</si>
  <si>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</si>
  <si>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</si>
  <si>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</si>
  <si>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</si>
  <si>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</si>
  <si>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</si>
  <si>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</si>
  <si>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</si>
  <si>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</si>
  <si>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</si>
  <si>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</si>
  <si>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</si>
  <si>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</si>
  <si>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</si>
  <si>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</si>
  <si>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</si>
  <si>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</si>
  <si>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</si>
  <si>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</si>
  <si>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</si>
  <si>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</si>
  <si>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</si>
  <si>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</si>
  <si>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</si>
  <si>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</si>
  <si>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</si>
  <si>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</si>
  <si>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</si>
  <si>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</si>
  <si>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</si>
  <si>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</si>
  <si>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</si>
  <si>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</si>
  <si>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</si>
  <si>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</si>
  <si>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</si>
  <si>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</si>
  <si>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</si>
  <si>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</si>
  <si>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</si>
  <si>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</si>
  <si>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</si>
  <si>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</si>
  <si>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</si>
  <si>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</si>
  <si>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</si>
  <si>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</si>
  <si>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</si>
  <si>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</si>
  <si>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</si>
  <si>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</si>
  <si>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</si>
  <si>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</si>
  <si>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</si>
  <si>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</si>
  <si>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</si>
  <si>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</si>
  <si>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</si>
  <si>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</si>
  <si>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</si>
  <si>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</si>
  <si>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</si>
  <si>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</si>
  <si>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</si>
  <si>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</si>
  <si>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</si>
  <si>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</si>
  <si>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</si>
  <si>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</si>
  <si>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</si>
  <si>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</si>
  <si>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</si>
  <si>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</si>
  <si>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</si>
  <si>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</si>
  <si>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</si>
  <si>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</si>
  <si>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</si>
  <si>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</si>
  <si>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</si>
  <si>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</si>
  <si>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</si>
  <si>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</si>
  <si>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</si>
  <si>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</si>
  <si>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</si>
  <si>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</si>
  <si>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</si>
  <si>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</si>
  <si>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</si>
  <si>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</si>
  <si>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</si>
  <si>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CE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</si>
  <si>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</si>
  <si>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</si>
  <si>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</si>
  <si>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</si>
  <si>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</si>
  <si>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</si>
  <si>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</si>
  <si>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</si>
  <si>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</si>
  <si>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</si>
  <si>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</si>
  <si>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</si>
  <si>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</si>
  <si>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</si>
  <si>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</si>
  <si>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</si>
  <si>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</si>
  <si>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</si>
  <si>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</si>
  <si>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</si>
  <si>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</si>
  <si>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</si>
  <si>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</si>
  <si>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</si>
  <si>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</si>
  <si>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</si>
  <si>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</si>
  <si>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</si>
  <si>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</si>
  <si>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</si>
  <si>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</si>
  <si>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</si>
  <si>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</si>
  <si>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</si>
  <si>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</si>
  <si>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</si>
  <si>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</si>
  <si>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</si>
  <si>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</si>
  <si>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</si>
  <si>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</si>
  <si>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</si>
  <si>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</si>
  <si>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</si>
  <si>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</si>
  <si>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</si>
  <si>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</si>
  <si>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</si>
  <si>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</si>
  <si>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</si>
  <si>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</si>
  <si>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</si>
  <si>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</si>
  <si>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</si>
  <si>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</si>
  <si>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</si>
  <si>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</si>
  <si>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</si>
  <si>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</si>
  <si>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</si>
  <si>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</si>
  <si>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</si>
  <si>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</si>
  <si>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</si>
  <si>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</si>
  <si>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</si>
  <si>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</si>
  <si>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</si>
  <si>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</si>
  <si>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</si>
  <si>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</si>
  <si>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</si>
  <si>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</si>
  <si>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</si>
  <si>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</si>
  <si>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</si>
  <si>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</si>
  <si>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</si>
  <si>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</si>
  <si>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</si>
  <si>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</si>
  <si>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</si>
  <si>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</si>
  <si>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</si>
  <si>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</si>
  <si>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</si>
  <si>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</si>
  <si>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</si>
  <si>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</si>
  <si>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</si>
  <si>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</si>
  <si>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</si>
  <si>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</si>
  <si>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</si>
  <si>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</si>
  <si>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</si>
  <si>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</si>
  <si>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</si>
  <si>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</si>
  <si>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</si>
  <si>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</si>
  <si>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</si>
  <si>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</si>
  <si>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</si>
  <si>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</si>
  <si>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</si>
  <si>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</si>
  <si>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</si>
  <si>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</si>
  <si>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</si>
  <si>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</si>
  <si>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</si>
  <si>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</si>
  <si>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</si>
  <si>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</si>
  <si>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</si>
  <si>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</si>
  <si>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</si>
  <si>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</si>
  <si>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</si>
  <si>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</si>
  <si>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</si>
  <si>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</si>
  <si>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</si>
  <si>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</si>
  <si>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</si>
  <si>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</si>
  <si>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</si>
  <si>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</si>
  <si>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</si>
  <si>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</si>
  <si>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</si>
  <si>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</si>
  <si>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</si>
  <si>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</si>
  <si>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</si>
  <si>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</si>
  <si>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</si>
  <si>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</si>
  <si>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</si>
  <si>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</si>
  <si>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</si>
  <si>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</si>
  <si>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</si>
  <si>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</si>
  <si>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</si>
  <si>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</si>
  <si>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</si>
  <si>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</si>
  <si>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</si>
  <si>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</si>
  <si>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</si>
  <si>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</si>
  <si>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</si>
  <si>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</si>
  <si>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</si>
  <si>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</si>
  <si>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</si>
  <si>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</si>
  <si>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</si>
  <si>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</si>
  <si>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</si>
  <si>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</si>
  <si>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</si>
  <si>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</si>
  <si>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</si>
  <si>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</si>
  <si>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</si>
  <si>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</si>
  <si>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</si>
  <si>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</si>
  <si>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</si>
  <si>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</si>
  <si>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</si>
  <si>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</si>
  <si>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</si>
  <si>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</si>
  <si>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</si>
  <si>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</si>
  <si>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</si>
  <si>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</si>
  <si>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</si>
  <si>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</si>
  <si>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</si>
  <si>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</si>
  <si>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</si>
  <si>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</si>
  <si>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</si>
  <si>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</si>
  <si>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</si>
  <si>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</si>
  <si>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</si>
  <si>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</si>
  <si>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</si>
  <si>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</si>
  <si>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</si>
  <si>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</si>
  <si>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</si>
  <si>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</si>
  <si>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</si>
  <si>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</si>
  <si>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</si>
  <si>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</si>
  <si>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</si>
  <si>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</si>
  <si>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</si>
  <si>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</si>
  <si>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</si>
  <si>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</si>
  <si>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</si>
  <si>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</si>
  <si>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</si>
  <si>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</si>
  <si>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</si>
  <si>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</si>
  <si>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</si>
  <si>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</si>
  <si>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</si>
  <si>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</si>
  <si>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</si>
  <si>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</si>
  <si>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</si>
  <si>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</si>
  <si>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</si>
  <si>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</si>
  <si>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</si>
  <si>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</si>
  <si>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</si>
  <si>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</si>
  <si>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</si>
  <si>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</si>
  <si>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</si>
  <si>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</si>
  <si>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</si>
  <si>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</si>
  <si>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</si>
  <si>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</si>
  <si>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</si>
  <si>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</si>
  <si>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</si>
  <si>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</si>
  <si>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</si>
  <si>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</si>
  <si>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</si>
  <si>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</si>
  <si>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</si>
  <si>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</si>
  <si>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</si>
  <si>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</si>
  <si>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</si>
  <si>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</si>
  <si>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</si>
  <si>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</si>
  <si>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</si>
  <si>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</si>
  <si>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</si>
  <si>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</si>
  <si>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</si>
  <si>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</si>
  <si>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</si>
  <si>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Goiânia</t>
  </si>
  <si>
    <t>Aparecida de Goiânia</t>
  </si>
  <si>
    <t>Anápolis</t>
  </si>
  <si>
    <t>Rio Verde</t>
  </si>
  <si>
    <t>Águas Lindas de Goiás</t>
  </si>
  <si>
    <t>Luziânia</t>
  </si>
  <si>
    <t>Valparaíso de Goiás</t>
  </si>
  <si>
    <t>Trindade</t>
  </si>
  <si>
    <t>Formosa</t>
  </si>
  <si>
    <t>Senador Canedo</t>
  </si>
  <si>
    <t>Novo Gama</t>
  </si>
  <si>
    <t>Catalão</t>
  </si>
  <si>
    <t>Itumbiara</t>
  </si>
  <si>
    <t>Jataí</t>
  </si>
  <si>
    <t>Caldas Novas</t>
  </si>
  <si>
    <t>Planaltina</t>
  </si>
  <si>
    <t>Santo Antônio do Descoberto</t>
  </si>
  <si>
    <t>Cidade Ocidental</t>
  </si>
  <si>
    <t>Goianésia</t>
  </si>
  <si>
    <t>Mineiros</t>
  </si>
  <si>
    <t>Cristalina</t>
  </si>
  <si>
    <t>Inhumas</t>
  </si>
  <si>
    <t>Jaraguá</t>
  </si>
  <si>
    <t>Quirinópolis</t>
  </si>
  <si>
    <t>Niquelândia</t>
  </si>
  <si>
    <t>Goianira</t>
  </si>
  <si>
    <t>Porangatu</t>
  </si>
  <si>
    <t>Itaberaí</t>
  </si>
  <si>
    <t>Uruaçu</t>
  </si>
  <si>
    <t>Santa Helena de Goiás</t>
  </si>
  <si>
    <t>Posse</t>
  </si>
  <si>
    <t>Padre Bernardo</t>
  </si>
  <si>
    <t>São Luís de Montes Belos</t>
  </si>
  <si>
    <t>Goiatuba</t>
  </si>
  <si>
    <t>Pires do Rio</t>
  </si>
  <si>
    <t>Iporá</t>
  </si>
  <si>
    <t>Bela Vista de Goiás</t>
  </si>
  <si>
    <t>Nerópolis</t>
  </si>
  <si>
    <t>Palmeiras de Goiás</t>
  </si>
  <si>
    <t>Minaçu</t>
  </si>
  <si>
    <t>Alexânia</t>
  </si>
  <si>
    <t>Ipameri</t>
  </si>
  <si>
    <t>Bom Jesus de Goiás</t>
  </si>
  <si>
    <t>Itapuranga</t>
  </si>
  <si>
    <t>Pirenópolis</t>
  </si>
  <si>
    <t>Piracanjuba</t>
  </si>
  <si>
    <t>Itapaci</t>
  </si>
  <si>
    <t>Acreúna</t>
  </si>
  <si>
    <t>Ceres</t>
  </si>
  <si>
    <t>Goiás</t>
  </si>
  <si>
    <t>Anicuns</t>
  </si>
  <si>
    <t>São Miguel do Araguaia</t>
  </si>
  <si>
    <t>São Simão</t>
  </si>
  <si>
    <t>Silvânia</t>
  </si>
  <si>
    <t>Abadiânia</t>
  </si>
  <si>
    <t>Cocalzinho de Goiás</t>
  </si>
  <si>
    <t>Aragarças</t>
  </si>
  <si>
    <t>Campos Belos</t>
  </si>
  <si>
    <t>Rubiataba</t>
  </si>
  <si>
    <t>Caiapônia</t>
  </si>
  <si>
    <t>Pontalina</t>
  </si>
  <si>
    <t>Flores de Goiás</t>
  </si>
  <si>
    <t>Crixás</t>
  </si>
  <si>
    <t>Caçu</t>
  </si>
  <si>
    <t>Mozarlândia</t>
  </si>
  <si>
    <t>Indiara</t>
  </si>
  <si>
    <t>Orizona</t>
  </si>
  <si>
    <t>Maurilândia</t>
  </si>
  <si>
    <t>São João dAliança</t>
  </si>
  <si>
    <t>Iaciara</t>
  </si>
  <si>
    <t>Guapó</t>
  </si>
  <si>
    <t>Vianópolis</t>
  </si>
  <si>
    <t>Montividiu</t>
  </si>
  <si>
    <t>Uruana</t>
  </si>
  <si>
    <t>Firminópolis</t>
  </si>
  <si>
    <t>Nova Crixás</t>
  </si>
  <si>
    <t>Campinorte</t>
  </si>
  <si>
    <t>Cachoeira Alta</t>
  </si>
  <si>
    <t>Edéia</t>
  </si>
  <si>
    <t>Corumbá de Goiás</t>
  </si>
  <si>
    <t>Goianápolis</t>
  </si>
  <si>
    <t>Paraúna</t>
  </si>
  <si>
    <t>Rialma</t>
  </si>
  <si>
    <t>Chapadão do Céu</t>
  </si>
  <si>
    <t>Aragoiânia</t>
  </si>
  <si>
    <t>Aruanã</t>
  </si>
  <si>
    <t>Carmo do Rio Verde</t>
  </si>
  <si>
    <t>Petrolina de Goiás</t>
  </si>
  <si>
    <t>Paranaiguara</t>
  </si>
  <si>
    <t>Nova Veneza</t>
  </si>
  <si>
    <t>Bonfinópolis</t>
  </si>
  <si>
    <t>Corumbaíba</t>
  </si>
  <si>
    <t>Cavalcante</t>
  </si>
  <si>
    <t>Buriti Alegre</t>
  </si>
  <si>
    <t>Nazário</t>
  </si>
  <si>
    <t>Mambaí</t>
  </si>
  <si>
    <t>Mara Rosa</t>
  </si>
  <si>
    <t>Abadia de Goiás</t>
  </si>
  <si>
    <t>Santa Rita do Araguaia</t>
  </si>
  <si>
    <t>Vicentinópolis</t>
  </si>
  <si>
    <t>Itauçu</t>
  </si>
  <si>
    <t>Bom Jardim de Goiás</t>
  </si>
  <si>
    <t>Cezarina</t>
  </si>
  <si>
    <t>Monte Alegre de Goiás</t>
  </si>
  <si>
    <t>Alvorada do Norte</t>
  </si>
  <si>
    <t>Serranópolis</t>
  </si>
  <si>
    <t>Santa Terezinha de Goiás</t>
  </si>
  <si>
    <t>Terezópolis de Goiás</t>
  </si>
  <si>
    <t>Cabeceiras</t>
  </si>
  <si>
    <t>Campo Limpo de Goiás</t>
  </si>
  <si>
    <t>Nova Glória</t>
  </si>
  <si>
    <t>Montes Claros de Goiás</t>
  </si>
  <si>
    <t>Cachoeira Dourada</t>
  </si>
  <si>
    <t>Campo Alegre de Goiás</t>
  </si>
  <si>
    <t>Araguapaz</t>
  </si>
  <si>
    <t>Alto Paraíso de Goiás</t>
  </si>
  <si>
    <t>Leopoldo de Bulhões</t>
  </si>
  <si>
    <t>Sanclerlândia</t>
  </si>
  <si>
    <t>Joviânia</t>
  </si>
  <si>
    <t>Itarumã</t>
  </si>
  <si>
    <t>Doverlândia</t>
  </si>
  <si>
    <t>Ouvidor</t>
  </si>
  <si>
    <t>Simolândia</t>
  </si>
  <si>
    <t>Alto Horizonte</t>
  </si>
  <si>
    <t>Santa Bárbara de Goiás</t>
  </si>
  <si>
    <t>Santo Antônio de Goiás</t>
  </si>
  <si>
    <t>Faina</t>
  </si>
  <si>
    <t>Vila Boa</t>
  </si>
  <si>
    <t>Inaciolândia</t>
  </si>
  <si>
    <t>São Francisco de Goiás</t>
  </si>
  <si>
    <t>Americano do Brasil</t>
  </si>
  <si>
    <t>Gouvelândia</t>
  </si>
  <si>
    <t>Jandaia</t>
  </si>
  <si>
    <t>Vila Propício</t>
  </si>
  <si>
    <t>Água Fria de Goiás</t>
  </si>
  <si>
    <t>Britânia</t>
  </si>
  <si>
    <t>Goiandira</t>
  </si>
  <si>
    <t>Santa Fé de Goiás</t>
  </si>
  <si>
    <t>Fazenda Nova</t>
  </si>
  <si>
    <t>Turvelândia</t>
  </si>
  <si>
    <t>Baliza</t>
  </si>
  <si>
    <t>São Luíz do Norte</t>
  </si>
  <si>
    <t>Itaguaru</t>
  </si>
  <si>
    <t>Caturaí</t>
  </si>
  <si>
    <t>Santo Antônio da Barra</t>
  </si>
  <si>
    <t>Rianápolis</t>
  </si>
  <si>
    <t>Rio Quente</t>
  </si>
  <si>
    <t>Divinópolis de Goiás</t>
  </si>
  <si>
    <t>Itaguari</t>
  </si>
  <si>
    <t>Novo Planalto</t>
  </si>
  <si>
    <t>Bonópolis</t>
  </si>
  <si>
    <t>Montividiu do Norte</t>
  </si>
  <si>
    <t>Turvânia</t>
  </si>
  <si>
    <t>Itajá</t>
  </si>
  <si>
    <t>Itapirapuã</t>
  </si>
  <si>
    <t>Matrinchã</t>
  </si>
  <si>
    <t>Aporé</t>
  </si>
  <si>
    <t>Mossâmedes</t>
  </si>
  <si>
    <t>São Miguel do Passa Quatro</t>
  </si>
  <si>
    <t>Formoso</t>
  </si>
  <si>
    <t>Portelândia</t>
  </si>
  <si>
    <t>Porteirão</t>
  </si>
  <si>
    <t>Gameleira de Goiás</t>
  </si>
  <si>
    <t>Caldazinha</t>
  </si>
  <si>
    <t>Amaralina</t>
  </si>
  <si>
    <t>Varjão</t>
  </si>
  <si>
    <t>Santa Isabel</t>
  </si>
  <si>
    <t>Brazabrantes</t>
  </si>
  <si>
    <t>Guarani de Goiás</t>
  </si>
  <si>
    <t>Mutunópolis</t>
  </si>
  <si>
    <t>Heitoraí</t>
  </si>
  <si>
    <t>Ouro Verde de Goiás</t>
  </si>
  <si>
    <t>Edealina</t>
  </si>
  <si>
    <t>Campestre de Goiás</t>
  </si>
  <si>
    <t>Campinaçu</t>
  </si>
  <si>
    <t>Palminópolis</t>
  </si>
  <si>
    <t>Teresina de Goiás</t>
  </si>
  <si>
    <t>Taquaral de Goiás</t>
  </si>
  <si>
    <t>Trombas</t>
  </si>
  <si>
    <t>Palestina de Goiás</t>
  </si>
  <si>
    <t>Cromínia</t>
  </si>
  <si>
    <t>Araçu</t>
  </si>
  <si>
    <t>Hidrolina</t>
  </si>
  <si>
    <t>Castelândia</t>
  </si>
  <si>
    <t>Santa Rita do Novo Destino</t>
  </si>
  <si>
    <t>Colinas do Sul</t>
  </si>
  <si>
    <t>Damianópolis</t>
  </si>
  <si>
    <t>Buritinópolis</t>
  </si>
  <si>
    <t>Estrela do Norte</t>
  </si>
  <si>
    <t>Professor Jamil</t>
  </si>
  <si>
    <t>Nova Roma</t>
  </si>
  <si>
    <t>Santa Tereza de Goiás</t>
  </si>
  <si>
    <t>Perolândia</t>
  </si>
  <si>
    <t>Urutaí</t>
  </si>
  <si>
    <t>Sítio dAbadia</t>
  </si>
  <si>
    <t>Amorinópolis</t>
  </si>
  <si>
    <t>Aurilândia</t>
  </si>
  <si>
    <t>Cristianópolis</t>
  </si>
  <si>
    <t>Damolândia</t>
  </si>
  <si>
    <t>Nova Iguaçu de Goiás</t>
  </si>
  <si>
    <t>Ipiranga de Goiás</t>
  </si>
  <si>
    <t>Jaupaci</t>
  </si>
  <si>
    <t>Três Ranchos</t>
  </si>
  <si>
    <t>Uirapuru</t>
  </si>
  <si>
    <t>Cumari</t>
  </si>
  <si>
    <t>Santa Cruz de Goiás</t>
  </si>
  <si>
    <t>Novo Brasil</t>
  </si>
  <si>
    <t>Israelândia</t>
  </si>
  <si>
    <t>Panamá</t>
  </si>
  <si>
    <t>Mimoso de Goiás</t>
  </si>
  <si>
    <t>Adelândia</t>
  </si>
  <si>
    <t>Jesúpolis</t>
  </si>
  <si>
    <t>Diorama</t>
  </si>
  <si>
    <t>Aparecida do Rio Doce</t>
  </si>
  <si>
    <t>Buriti de Goiás</t>
  </si>
  <si>
    <t>Arenópolis</t>
  </si>
  <si>
    <t>Avelinópolis</t>
  </si>
  <si>
    <t>Palmelo</t>
  </si>
  <si>
    <t>Nova América</t>
  </si>
  <si>
    <t>Mairipotaba</t>
  </si>
  <si>
    <t>Ivolândia</t>
  </si>
  <si>
    <t>Marzagão</t>
  </si>
  <si>
    <t>Córrego do Ouro</t>
  </si>
  <si>
    <t>Nova Aurora</t>
  </si>
  <si>
    <t>Morro Agudo de Goiás</t>
  </si>
  <si>
    <t>Santa Rosa de Goiás</t>
  </si>
  <si>
    <t>Pilar de Goiás</t>
  </si>
  <si>
    <t>Davinópolis</t>
  </si>
  <si>
    <t>São Patrício</t>
  </si>
  <si>
    <t>Aloândia</t>
  </si>
  <si>
    <t>Guaraíta</t>
  </si>
  <si>
    <t>Água Limpa</t>
  </si>
  <si>
    <t>Guarinos</t>
  </si>
  <si>
    <t>Lagoa Santa</t>
  </si>
  <si>
    <t>Campos Verdes</t>
  </si>
  <si>
    <t>Moiporá</t>
  </si>
  <si>
    <t>Cachoeira de Goiás</t>
  </si>
  <si>
    <t>São João da Paraúna</t>
  </si>
  <si>
    <t>Anhanguera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</si>
  <si>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</si>
  <si>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</si>
  <si>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</si>
  <si>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</si>
  <si>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</si>
  <si>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</si>
  <si>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</si>
  <si>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</si>
  <si>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</si>
  <si>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</si>
  <si>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</si>
  <si>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</si>
  <si>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</si>
  <si>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</si>
  <si>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</si>
  <si>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</si>
  <si>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</si>
  <si>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</si>
  <si>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</si>
  <si>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</si>
  <si>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</si>
  <si>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</si>
  <si>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</si>
  <si>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</si>
  <si>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</si>
  <si>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</si>
  <si>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</si>
  <si>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</si>
  <si>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</si>
  <si>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</si>
  <si>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</si>
  <si>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</si>
  <si>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</si>
  <si>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</si>
  <si>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</si>
  <si>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</si>
  <si>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</si>
  <si>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</si>
  <si>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</si>
  <si>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</si>
  <si>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</si>
  <si>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</si>
  <si>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</si>
  <si>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</si>
  <si>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</si>
  <si>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</si>
  <si>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</si>
  <si>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</si>
  <si>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</si>
  <si>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</si>
  <si>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</si>
  <si>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</si>
  <si>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</si>
  <si>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</si>
  <si>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</si>
  <si>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</si>
  <si>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</si>
  <si>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</si>
  <si>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</si>
  <si>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</si>
  <si>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</si>
  <si>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</si>
  <si>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 Açu</t>
  </si>
  <si>
    <t>Coroatá</t>
  </si>
  <si>
    <t>Cururupu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</si>
  <si>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</si>
  <si>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</si>
  <si>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</si>
  <si>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</si>
  <si>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</si>
  <si>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</si>
  <si>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</si>
  <si>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</si>
  <si>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</si>
  <si>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</si>
  <si>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</si>
  <si>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</si>
  <si>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</si>
  <si>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</si>
  <si>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</si>
  <si>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</si>
  <si>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</si>
  <si>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</si>
  <si>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</si>
  <si>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</si>
  <si>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</si>
  <si>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</si>
  <si>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</si>
  <si>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</si>
  <si>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</si>
  <si>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</si>
  <si>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Itapecuru-Mirim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</si>
  <si>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</si>
  <si>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</si>
  <si>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</si>
  <si>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</si>
  <si>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</si>
  <si>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</si>
  <si>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</si>
  <si>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</si>
  <si>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</si>
  <si>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</si>
  <si>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</si>
  <si>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</si>
  <si>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</si>
  <si>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</si>
  <si>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</si>
  <si>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</si>
  <si>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</si>
  <si>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</si>
  <si>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</si>
  <si>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</si>
  <si>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</si>
  <si>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</si>
  <si>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</si>
  <si>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</si>
  <si>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</si>
  <si>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</si>
  <si>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</si>
  <si>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</si>
  <si>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</si>
  <si>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</si>
  <si>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</si>
  <si>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</si>
  <si>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</si>
  <si>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</si>
  <si>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</si>
  <si>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</si>
  <si>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</si>
  <si>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</si>
  <si>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</si>
  <si>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</si>
  <si>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</si>
  <si>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</si>
  <si>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</si>
  <si>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</si>
  <si>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</si>
  <si>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</si>
  <si>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</si>
  <si>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</si>
  <si>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</si>
  <si>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</si>
  <si>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</si>
  <si>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</si>
  <si>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</si>
  <si>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</si>
  <si>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</si>
  <si>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</si>
  <si>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</si>
  <si>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</si>
  <si>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</si>
  <si>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</si>
  <si>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</si>
  <si>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</si>
  <si>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</si>
  <si>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</si>
  <si>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</si>
  <si>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</si>
  <si>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</si>
  <si>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</si>
  <si>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</si>
  <si>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</si>
  <si>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</si>
  <si>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</si>
  <si>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</si>
  <si>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</si>
  <si>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</si>
  <si>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</si>
  <si>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</si>
  <si>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</si>
  <si>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</si>
  <si>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</si>
  <si>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</si>
  <si>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</si>
  <si>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</si>
  <si>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</si>
  <si>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Caru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</si>
  <si>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</si>
  <si>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</si>
  <si>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</si>
  <si>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</si>
  <si>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</si>
  <si>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</si>
  <si>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</si>
  <si>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</si>
  <si>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</si>
  <si>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</si>
  <si>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</si>
  <si>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</si>
  <si>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</si>
  <si>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</si>
  <si>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</si>
  <si>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</si>
  <si>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</si>
  <si>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</si>
  <si>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</si>
  <si>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</si>
  <si>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</si>
  <si>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</si>
  <si>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</si>
  <si>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</si>
  <si>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</si>
  <si>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</si>
  <si>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</si>
  <si>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</si>
  <si>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</si>
  <si>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</si>
  <si>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</si>
  <si>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</si>
  <si>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</si>
  <si>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</si>
  <si>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</si>
  <si>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</si>
  <si>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Acorizal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</si>
  <si>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</si>
  <si>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</si>
  <si>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</si>
  <si>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</si>
  <si>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</si>
  <si>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</si>
  <si>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</si>
  <si>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</si>
  <si>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</si>
  <si>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</si>
  <si>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</si>
  <si>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</si>
  <si>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</si>
  <si>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</si>
  <si>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</si>
  <si>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</si>
  <si>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</si>
  <si>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</si>
  <si>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</si>
  <si>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</si>
  <si>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</si>
  <si>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</si>
  <si>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</si>
  <si>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</si>
  <si>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</si>
  <si>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</si>
  <si>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</si>
  <si>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</si>
  <si>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</si>
  <si>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</si>
  <si>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</si>
  <si>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</si>
  <si>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</si>
  <si>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</si>
  <si>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</si>
  <si>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</si>
  <si>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</si>
  <si>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</si>
  <si>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</si>
  <si>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</si>
  <si>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</si>
  <si>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</si>
  <si>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</si>
  <si>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</si>
  <si>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</si>
  <si>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</si>
  <si>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</si>
  <si>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</si>
  <si>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</si>
  <si>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</si>
  <si>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</si>
  <si>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</si>
  <si>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</si>
  <si>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</si>
  <si>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</si>
  <si>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</si>
  <si>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</si>
  <si>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</si>
  <si>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</si>
  <si>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</si>
  <si>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</si>
  <si>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</si>
  <si>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</si>
  <si>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</si>
  <si>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</si>
  <si>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</si>
  <si>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</si>
  <si>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</si>
  <si>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</si>
  <si>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</si>
  <si>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</si>
  <si>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</si>
  <si>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</si>
  <si>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</si>
  <si>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</si>
  <si>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</si>
  <si>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</si>
  <si>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</si>
  <si>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</si>
  <si>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</si>
  <si>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</si>
  <si>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Horizonte do Norte</t>
  </si>
  <si>
    <t>Novo Mundo</t>
  </si>
  <si>
    <t>Novo Santo Antônio</t>
  </si>
  <si>
    <t>Novo São Joaquim</t>
  </si>
  <si>
    <t>Paranaíta</t>
  </si>
  <si>
    <t>Paranatinga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</si>
  <si>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</si>
  <si>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</si>
  <si>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</si>
  <si>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</si>
  <si>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</si>
  <si>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</si>
  <si>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</si>
  <si>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</si>
  <si>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</si>
  <si>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</si>
  <si>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</si>
  <si>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</si>
  <si>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</si>
  <si>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</si>
  <si>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</si>
  <si>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</si>
  <si>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</si>
  <si>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</si>
  <si>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</si>
  <si>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</si>
  <si>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</si>
  <si>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</si>
  <si>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</si>
  <si>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</si>
  <si>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Santa Terezinha</t>
  </si>
  <si>
    <t>Santo Afonso</t>
  </si>
  <si>
    <t>Santo Antônio do Leste</t>
  </si>
  <si>
    <t>Santo Antônio de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</si>
  <si>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</si>
  <si>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</si>
  <si>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</si>
  <si>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</si>
  <si>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</si>
  <si>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</si>
  <si>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</si>
  <si>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</si>
  <si>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</si>
  <si>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</si>
  <si>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</si>
  <si>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</si>
  <si>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</si>
  <si>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</si>
  <si>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</si>
  <si>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</si>
  <si>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</si>
  <si>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</si>
  <si>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</si>
  <si>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</si>
  <si>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Bela da Santíssima Trindade</t>
  </si>
  <si>
    <t>Vila Rica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</si>
  <si>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</si>
  <si>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</si>
  <si>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</si>
  <si>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</si>
  <si>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</si>
  <si>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</si>
  <si>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</si>
  <si>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</si>
  <si>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</si>
  <si>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</si>
  <si>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Bandeirantes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</si>
  <si>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</si>
  <si>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</si>
  <si>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</si>
  <si>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</si>
  <si>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</si>
  <si>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</si>
  <si>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</si>
  <si>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Caracol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</si>
  <si>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</si>
  <si>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</si>
  <si>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</si>
  <si>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</si>
  <si>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</si>
  <si>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</si>
  <si>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</si>
  <si>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</si>
  <si>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</si>
  <si>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Douradina</t>
  </si>
  <si>
    <t>Dourados</t>
  </si>
  <si>
    <t>Eldorado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</si>
  <si>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</si>
  <si>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</si>
  <si>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</si>
  <si>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</si>
  <si>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</si>
  <si>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</si>
  <si>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</si>
  <si>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</si>
  <si>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</si>
  <si>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</si>
  <si>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</si>
  <si>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</si>
  <si>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</si>
  <si>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</si>
  <si>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</si>
  <si>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</si>
  <si>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</si>
  <si>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</si>
  <si>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</si>
  <si>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</si>
  <si>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</si>
  <si>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</si>
  <si>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</si>
  <si>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</si>
  <si>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</si>
  <si>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</si>
  <si>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</si>
  <si>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</si>
  <si>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</si>
  <si>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</si>
  <si>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Negro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</si>
  <si>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</si>
  <si>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</si>
  <si>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</si>
  <si>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</si>
  <si>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</si>
  <si>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</si>
  <si>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</si>
  <si>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</si>
  <si>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</si>
  <si>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</si>
  <si>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</si>
  <si>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</si>
  <si>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Abadia dos Dourados</t>
  </si>
  <si>
    <t>Abaeté</t>
  </si>
  <si>
    <t>Abre Campo</t>
  </si>
  <si>
    <t>Acaiaca</t>
  </si>
  <si>
    <t>Açucena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</si>
  <si>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</si>
  <si>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</si>
  <si>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</si>
  <si>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</si>
  <si>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</si>
  <si>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</si>
  <si>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</si>
  <si>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</si>
  <si>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</si>
  <si>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</si>
  <si>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</si>
  <si>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</si>
  <si>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</si>
  <si>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</si>
  <si>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</si>
  <si>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</si>
  <si>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</si>
  <si>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</si>
  <si>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</si>
  <si>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</si>
  <si>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</si>
  <si>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da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</si>
  <si>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</si>
  <si>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</si>
  <si>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</si>
  <si>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</si>
  <si>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</si>
  <si>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</si>
  <si>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</si>
  <si>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</si>
  <si>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</si>
  <si>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</si>
  <si>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</si>
  <si>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</si>
  <si>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</si>
  <si>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</si>
  <si>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</si>
  <si>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</si>
  <si>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</si>
  <si>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</si>
  <si>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</si>
  <si>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</si>
  <si>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</si>
  <si>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</si>
  <si>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</si>
  <si>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</si>
  <si>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</si>
  <si>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</si>
  <si>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</si>
  <si>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</si>
  <si>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</si>
  <si>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</si>
  <si>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</si>
  <si>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</si>
  <si>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</si>
  <si>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</si>
  <si>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</si>
  <si>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</si>
  <si>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</si>
  <si>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</si>
  <si>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</si>
  <si>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</si>
  <si>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</si>
  <si>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</si>
  <si>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</si>
  <si>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</si>
  <si>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</si>
  <si>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</si>
  <si>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</si>
  <si>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</si>
  <si>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</si>
  <si>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</si>
  <si>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</si>
  <si>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</si>
  <si>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</si>
  <si>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</si>
  <si>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</si>
  <si>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</si>
  <si>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</si>
  <si>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</si>
  <si>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</si>
  <si>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</si>
  <si>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</si>
  <si>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</si>
  <si>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</si>
  <si>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</si>
  <si>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</si>
  <si>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</si>
  <si>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</si>
  <si>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</si>
  <si>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</si>
  <si>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</si>
  <si>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</si>
  <si>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</si>
  <si>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</si>
  <si>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</si>
  <si>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</si>
  <si>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</si>
  <si>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</si>
  <si>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</si>
  <si>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</si>
  <si>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</si>
  <si>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</si>
  <si>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</si>
  <si>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</si>
  <si>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</si>
  <si>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</si>
  <si>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</si>
  <si>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</si>
  <si>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</si>
  <si>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</si>
  <si>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</si>
  <si>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</si>
  <si>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</si>
  <si>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</si>
  <si>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</si>
  <si>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</si>
  <si>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</si>
  <si>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</si>
  <si>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</si>
  <si>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</si>
  <si>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</si>
  <si>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</si>
  <si>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</si>
  <si>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</si>
  <si>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</si>
  <si>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</si>
  <si>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</si>
  <si>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</si>
  <si>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</si>
  <si>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</si>
  <si>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</si>
  <si>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</si>
  <si>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</si>
  <si>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</si>
  <si>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</si>
  <si>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</si>
  <si>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</si>
  <si>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</si>
  <si>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</si>
  <si>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</si>
  <si>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</si>
  <si>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</si>
  <si>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</si>
  <si>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</si>
  <si>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</si>
  <si>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</si>
  <si>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</si>
  <si>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</si>
  <si>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</si>
  <si>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</si>
  <si>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</si>
  <si>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</si>
  <si>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</si>
  <si>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 da Noruega</t>
  </si>
  <si>
    <t>Catas Altas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</si>
  <si>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</si>
  <si>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</si>
  <si>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</si>
  <si>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</si>
  <si>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</si>
  <si>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</si>
  <si>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</si>
  <si>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</si>
  <si>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</si>
  <si>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</si>
  <si>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</si>
  <si>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</si>
  <si>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</si>
  <si>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</si>
  <si>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</si>
  <si>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</si>
  <si>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</si>
  <si>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</si>
  <si>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</si>
  <si>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</si>
  <si>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</si>
  <si>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</si>
  <si>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</si>
  <si>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</si>
  <si>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</si>
  <si>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</si>
  <si>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</si>
  <si>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</si>
  <si>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</si>
  <si>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</si>
  <si>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</si>
  <si>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 do Norte</t>
  </si>
  <si>
    <t>Congonhas</t>
  </si>
  <si>
    <t>Conquista</t>
  </si>
  <si>
    <t>Conselheiro Lafaiete</t>
  </si>
  <si>
    <t>Conselheiro Pena</t>
  </si>
  <si>
    <t>Consolação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</si>
  <si>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</si>
  <si>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</si>
  <si>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</si>
  <si>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</si>
  <si>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</si>
  <si>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</si>
  <si>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</si>
  <si>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</si>
  <si>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</si>
  <si>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</si>
  <si>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</si>
  <si>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</si>
  <si>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</si>
  <si>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</si>
  <si>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</si>
  <si>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</si>
  <si>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</si>
  <si>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</si>
  <si>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</si>
  <si>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</si>
  <si>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</si>
  <si>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</si>
  <si>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</si>
  <si>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</si>
  <si>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</si>
  <si>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</si>
  <si>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</si>
  <si>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</si>
  <si>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</si>
  <si>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</si>
  <si>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</si>
  <si>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</si>
  <si>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</si>
  <si>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</si>
  <si>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</si>
  <si>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</si>
  <si>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</si>
  <si>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</si>
  <si>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</si>
  <si>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</si>
  <si>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</si>
  <si>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</si>
  <si>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</si>
  <si>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</si>
  <si>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</si>
  <si>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</si>
  <si>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</si>
  <si>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</si>
  <si>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</si>
  <si>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</si>
  <si>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</si>
  <si>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</si>
  <si>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</si>
  <si>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</si>
  <si>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</si>
  <si>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</si>
  <si>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</si>
  <si>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</si>
  <si>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</si>
  <si>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</si>
  <si>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</si>
  <si>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</si>
  <si>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</si>
  <si>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</si>
  <si>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</si>
  <si>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</si>
  <si>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</si>
  <si>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</si>
  <si>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</si>
  <si>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</si>
  <si>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</si>
  <si>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</si>
  <si>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</si>
  <si>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</si>
  <si>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</si>
  <si>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</si>
  <si>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</si>
  <si>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</si>
  <si>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</si>
  <si>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</si>
  <si>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</si>
  <si>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</si>
  <si>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</si>
  <si>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</si>
  <si>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</si>
  <si>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</si>
  <si>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</si>
  <si>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</si>
  <si>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</si>
  <si>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</si>
  <si>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</si>
  <si>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</si>
  <si>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</si>
  <si>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</si>
  <si>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</si>
  <si>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</si>
  <si>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</si>
  <si>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</si>
  <si>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</si>
  <si>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Galileia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</si>
  <si>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</si>
  <si>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</si>
  <si>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</si>
  <si>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</si>
  <si>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</si>
  <si>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</si>
  <si>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</si>
  <si>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</si>
  <si>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</si>
  <si>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</si>
  <si>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</si>
  <si>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</si>
  <si>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</si>
  <si>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</si>
  <si>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</si>
  <si>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</si>
  <si>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</si>
  <si>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</si>
  <si>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</si>
  <si>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</si>
  <si>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</si>
  <si>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</si>
  <si>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</si>
  <si>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</si>
  <si>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</si>
  <si>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</si>
  <si>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</si>
  <si>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</si>
  <si>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</si>
  <si>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</si>
  <si>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</si>
  <si>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</si>
  <si>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</si>
  <si>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</si>
  <si>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</si>
  <si>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</si>
  <si>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</si>
  <si>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</si>
  <si>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</si>
  <si>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</si>
  <si>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</si>
  <si>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</si>
  <si>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</si>
  <si>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</si>
  <si>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</si>
  <si>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</si>
  <si>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</si>
  <si>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</si>
  <si>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</si>
  <si>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</si>
  <si>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</si>
  <si>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Ipuiuna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</si>
  <si>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</si>
  <si>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</si>
  <si>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</si>
  <si>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</si>
  <si>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</si>
  <si>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</si>
  <si>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</si>
  <si>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</si>
  <si>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</si>
  <si>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</si>
  <si>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</si>
  <si>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</si>
  <si>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</si>
  <si>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</si>
  <si>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</si>
  <si>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</si>
  <si>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</si>
  <si>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</si>
  <si>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</si>
  <si>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</si>
  <si>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</si>
  <si>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</si>
  <si>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</si>
  <si>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</si>
  <si>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</si>
  <si>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</si>
  <si>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</si>
  <si>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</si>
  <si>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</si>
  <si>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</si>
  <si>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</si>
  <si>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</si>
  <si>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</si>
  <si>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</si>
  <si>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</si>
  <si>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</si>
  <si>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</si>
  <si>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</si>
  <si>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</si>
  <si>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</si>
  <si>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</si>
  <si>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</si>
  <si>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</si>
  <si>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</si>
  <si>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</si>
  <si>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</si>
  <si>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</si>
  <si>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</si>
  <si>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</si>
  <si>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</si>
  <si>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</si>
  <si>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</si>
  <si>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</si>
  <si>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</si>
  <si>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</si>
  <si>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</si>
  <si>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</si>
  <si>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</si>
  <si>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</si>
  <si>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</si>
  <si>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</si>
  <si>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</si>
  <si>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</si>
  <si>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</si>
  <si>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</si>
  <si>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</si>
  <si>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</si>
  <si>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</si>
  <si>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</si>
  <si>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</si>
  <si>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</si>
  <si>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</si>
  <si>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</si>
  <si>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</si>
  <si>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</si>
  <si>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</si>
  <si>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</si>
  <si>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</si>
  <si>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</si>
  <si>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</si>
  <si>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</si>
  <si>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</si>
  <si>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</si>
  <si>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</si>
  <si>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</si>
  <si>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</si>
  <si>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</si>
  <si>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</si>
  <si>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</si>
  <si>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</si>
  <si>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</si>
  <si>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</si>
  <si>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</si>
  <si>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</si>
  <si>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</si>
  <si>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</si>
  <si>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</si>
  <si>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</si>
  <si>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</si>
  <si>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</si>
  <si>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</si>
  <si>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</si>
  <si>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</si>
  <si>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</si>
  <si>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</si>
  <si>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</si>
  <si>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</si>
  <si>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</si>
  <si>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</si>
  <si>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</si>
  <si>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</si>
  <si>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</si>
  <si>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</si>
  <si>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</si>
  <si>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</si>
  <si>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</si>
  <si>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</si>
  <si>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</si>
  <si>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</si>
  <si>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</si>
  <si>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</si>
  <si>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</si>
  <si>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</si>
  <si>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</si>
  <si>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</si>
  <si>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</si>
  <si>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</si>
  <si>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</si>
  <si>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</si>
  <si>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</si>
  <si>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</si>
  <si>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</si>
  <si>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</si>
  <si>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</si>
  <si>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</si>
  <si>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</si>
  <si>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</si>
  <si>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</si>
  <si>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</si>
  <si>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</si>
  <si>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</si>
  <si>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</si>
  <si>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</si>
  <si>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</si>
  <si>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</si>
  <si>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</si>
  <si>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</si>
  <si>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</si>
  <si>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</si>
  <si>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</si>
  <si>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</si>
  <si>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</si>
  <si>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</si>
  <si>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</si>
  <si>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</si>
  <si>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</si>
  <si>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</si>
  <si>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</si>
  <si>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</si>
  <si>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</si>
  <si>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</si>
  <si>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</si>
  <si>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</si>
  <si>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</si>
  <si>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</si>
  <si>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</si>
  <si>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</si>
  <si>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</si>
  <si>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</si>
  <si>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</si>
  <si>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</si>
  <si>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</si>
  <si>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</si>
  <si>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</si>
  <si>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</si>
  <si>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</si>
  <si>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</si>
  <si>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</si>
  <si>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</si>
  <si>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</si>
  <si>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</si>
  <si>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</si>
  <si>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</si>
  <si>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</si>
  <si>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</si>
  <si>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</si>
  <si>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</si>
  <si>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</si>
  <si>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</si>
  <si>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</si>
  <si>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</si>
  <si>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</si>
  <si>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</si>
  <si>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</si>
  <si>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</si>
  <si>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</si>
  <si>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</si>
  <si>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</si>
  <si>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</si>
  <si>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</si>
  <si>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</si>
  <si>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 do Muriaé</t>
  </si>
  <si>
    <t>Patrocínio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</si>
  <si>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</si>
  <si>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</si>
  <si>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</si>
  <si>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</si>
  <si>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</si>
  <si>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</si>
  <si>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</si>
  <si>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</si>
  <si>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</si>
  <si>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</si>
  <si>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</si>
  <si>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</si>
  <si>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</si>
  <si>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</si>
  <si>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</si>
  <si>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</si>
  <si>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</si>
  <si>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</si>
  <si>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</si>
  <si>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</si>
  <si>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</si>
  <si>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</si>
  <si>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</si>
  <si>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</si>
  <si>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</si>
  <si>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</si>
  <si>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</si>
  <si>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</si>
  <si>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</si>
  <si>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</si>
  <si>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</si>
  <si>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</si>
  <si>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</si>
  <si>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</si>
  <si>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</si>
  <si>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</si>
  <si>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</si>
  <si>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</si>
  <si>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</si>
  <si>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</si>
  <si>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</si>
  <si>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</si>
  <si>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</si>
  <si>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</si>
  <si>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</si>
  <si>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</si>
  <si>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</si>
  <si>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</si>
  <si>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</si>
  <si>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</si>
  <si>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</si>
  <si>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</si>
  <si>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</si>
  <si>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</si>
  <si>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</si>
  <si>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</si>
  <si>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</si>
  <si>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</si>
  <si>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</si>
  <si>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</si>
  <si>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</si>
  <si>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</si>
  <si>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</si>
  <si>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</si>
  <si>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</si>
  <si>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</si>
  <si>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</si>
  <si>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</si>
  <si>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</si>
  <si>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</si>
  <si>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</si>
  <si>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</si>
  <si>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</si>
  <si>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</si>
  <si>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</si>
  <si>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</si>
  <si>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</si>
  <si>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</si>
  <si>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</si>
  <si>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</si>
  <si>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</si>
  <si>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</si>
  <si>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</si>
  <si>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</si>
  <si>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</si>
  <si>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</si>
  <si>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</si>
  <si>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</si>
  <si>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</si>
  <si>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</si>
  <si>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</si>
  <si>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</si>
  <si>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</si>
  <si>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</si>
  <si>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</si>
  <si>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</si>
  <si>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</si>
  <si>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</si>
  <si>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</si>
  <si>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</si>
  <si>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</si>
  <si>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</si>
  <si>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</si>
  <si>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</si>
  <si>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</si>
  <si>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</si>
  <si>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</si>
  <si>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</si>
  <si>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</si>
  <si>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</si>
  <si>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</si>
  <si>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</si>
  <si>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</si>
  <si>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</si>
  <si>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</si>
  <si>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</si>
  <si>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</si>
  <si>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</si>
  <si>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</si>
  <si>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</si>
  <si>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</si>
  <si>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</si>
  <si>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</si>
  <si>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</si>
  <si>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</si>
  <si>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</si>
  <si>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</si>
  <si>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</si>
  <si>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</si>
  <si>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</si>
  <si>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</si>
  <si>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</si>
  <si>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</si>
  <si>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</si>
  <si>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</si>
  <si>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</si>
  <si>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</si>
  <si>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</si>
  <si>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</si>
  <si>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</si>
  <si>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</si>
  <si>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</si>
  <si>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</si>
  <si>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</si>
  <si>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</si>
  <si>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</si>
  <si>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</si>
  <si>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</si>
  <si>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</si>
  <si>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</si>
  <si>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</si>
  <si>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</si>
  <si>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</si>
  <si>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</si>
  <si>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</si>
  <si>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</si>
  <si>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</si>
  <si>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</si>
  <si>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</si>
  <si>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</si>
  <si>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</si>
  <si>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</si>
  <si>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</si>
  <si>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del-Rei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</si>
  <si>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</si>
  <si>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</si>
  <si>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</si>
  <si>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</si>
  <si>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</si>
  <si>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</si>
  <si>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</si>
  <si>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</si>
  <si>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</si>
  <si>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</si>
  <si>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</si>
  <si>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</si>
  <si>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</si>
  <si>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</si>
  <si>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</si>
  <si>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</si>
  <si>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</si>
  <si>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</si>
  <si>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</si>
  <si>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</si>
  <si>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</si>
  <si>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</si>
  <si>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</si>
  <si>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</si>
  <si>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</si>
  <si>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</si>
  <si>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</si>
  <si>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</si>
  <si>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</si>
  <si>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</si>
  <si>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</si>
  <si>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</si>
  <si>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</si>
  <si>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</si>
  <si>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</si>
  <si>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</si>
  <si>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</si>
  <si>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</si>
  <si>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</si>
  <si>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</si>
  <si>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</si>
  <si>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</si>
  <si>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</si>
  <si>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</si>
  <si>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</si>
  <si>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</si>
  <si>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</si>
  <si>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</si>
  <si>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</si>
  <si>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</si>
  <si>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</si>
  <si>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</si>
  <si>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</si>
  <si>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</si>
  <si>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</si>
  <si>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</si>
  <si>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</si>
  <si>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</si>
  <si>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</si>
  <si>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</si>
  <si>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</si>
  <si>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</si>
  <si>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</si>
  <si>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</si>
  <si>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</si>
  <si>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</si>
  <si>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</si>
  <si>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</si>
  <si>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</si>
  <si>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</si>
  <si>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</si>
  <si>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</si>
  <si>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</si>
  <si>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</si>
  <si>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</si>
  <si>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</si>
  <si>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</si>
  <si>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</si>
  <si>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</si>
  <si>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</si>
  <si>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</si>
  <si>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</si>
  <si>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</si>
  <si>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</si>
  <si>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</si>
  <si>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</si>
  <si>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</si>
  <si>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</si>
  <si>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</si>
  <si>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</si>
  <si>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</si>
  <si>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</si>
  <si>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</si>
  <si>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</si>
  <si>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</si>
  <si>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</si>
  <si>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</si>
  <si>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</si>
  <si>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</si>
  <si>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</si>
  <si>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</si>
  <si>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</si>
  <si>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</si>
  <si>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</si>
  <si>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</si>
  <si>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</si>
  <si>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</si>
  <si>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</si>
  <si>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</si>
  <si>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</si>
  <si>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</si>
  <si>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</si>
  <si>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</si>
  <si>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</si>
  <si>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</si>
  <si>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</si>
  <si>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</si>
  <si>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</si>
  <si>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</si>
  <si>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</si>
  <si>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</si>
  <si>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</si>
  <si>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</si>
  <si>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</si>
  <si>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</si>
  <si>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</si>
  <si>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</si>
  <si>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</si>
  <si>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</si>
  <si>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</si>
  <si>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</si>
  <si>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</si>
  <si>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</si>
  <si>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</si>
  <si>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</si>
  <si>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</si>
  <si>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</si>
  <si>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</si>
  <si>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</si>
  <si>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</si>
  <si>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Benevides</t>
  </si>
  <si>
    <t>Bom Jesus do Tocantins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</si>
  <si>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</si>
  <si>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</si>
  <si>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</si>
  <si>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</si>
  <si>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</si>
  <si>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</si>
  <si>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</si>
  <si>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</si>
  <si>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</si>
  <si>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</si>
  <si>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</si>
  <si>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</si>
  <si>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</si>
  <si>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</si>
  <si>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</si>
  <si>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</si>
  <si>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</si>
  <si>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</si>
  <si>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</si>
  <si>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</si>
  <si>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</si>
  <si>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</si>
  <si>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</si>
  <si>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</si>
  <si>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</si>
  <si>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</si>
  <si>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</si>
  <si>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</si>
  <si>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</si>
  <si>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</si>
  <si>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</si>
  <si>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</si>
  <si>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</si>
  <si>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</si>
  <si>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</si>
  <si>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</si>
  <si>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</si>
  <si>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</si>
  <si>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</si>
  <si>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</si>
  <si>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</si>
  <si>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</si>
  <si>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</si>
  <si>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</si>
  <si>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</si>
  <si>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</si>
  <si>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</si>
  <si>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</si>
  <si>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</si>
  <si>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</si>
  <si>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</si>
  <si>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</si>
  <si>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</si>
  <si>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</si>
  <si>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</si>
  <si>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</si>
  <si>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</si>
  <si>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</si>
  <si>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</si>
  <si>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</si>
  <si>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</si>
  <si>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</si>
  <si>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</si>
  <si>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</si>
  <si>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</si>
  <si>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</si>
  <si>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</si>
  <si>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Pau-d'Arco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</si>
  <si>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</si>
  <si>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</si>
  <si>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</si>
  <si>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</si>
  <si>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</si>
  <si>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</si>
  <si>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</si>
  <si>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</si>
  <si>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</si>
  <si>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</si>
  <si>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</si>
  <si>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</si>
  <si>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</si>
  <si>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</si>
  <si>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</si>
  <si>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</si>
  <si>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</si>
  <si>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</si>
  <si>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</si>
  <si>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</si>
  <si>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</si>
  <si>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</si>
  <si>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</si>
  <si>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</si>
  <si>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</si>
  <si>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</si>
  <si>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</si>
  <si>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</si>
  <si>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</si>
  <si>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</si>
  <si>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</si>
  <si>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</si>
  <si>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</si>
  <si>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</si>
  <si>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</si>
  <si>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</si>
  <si>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</si>
  <si>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</si>
  <si>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</si>
  <si>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</si>
  <si>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</si>
  <si>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</si>
  <si>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</si>
  <si>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</si>
  <si>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</si>
  <si>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</si>
  <si>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</si>
  <si>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</si>
  <si>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</si>
  <si>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</si>
  <si>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</si>
  <si>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</si>
  <si>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</si>
  <si>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</si>
  <si>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</si>
  <si>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</si>
  <si>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</si>
  <si>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</si>
  <si>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</si>
  <si>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</si>
  <si>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</si>
  <si>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</si>
  <si>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</si>
  <si>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</si>
  <si>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</si>
  <si>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</si>
  <si>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</si>
  <si>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</si>
  <si>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</si>
  <si>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</si>
  <si>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</si>
  <si>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</si>
  <si>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 Rosa</t>
  </si>
  <si>
    <t>Barra de Santana</t>
  </si>
  <si>
    <t>Bayeux</t>
  </si>
  <si>
    <t>Belém do Brejo do Cruz</t>
  </si>
  <si>
    <t>Bernardino Batista</t>
  </si>
  <si>
    <t>Boa Ventura</t>
  </si>
  <si>
    <t>Boa Vista</t>
  </si>
  <si>
    <t>Bom Jesus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</si>
  <si>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</si>
  <si>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</si>
  <si>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</si>
  <si>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</si>
  <si>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</si>
  <si>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</si>
  <si>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</si>
  <si>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</si>
  <si>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</si>
  <si>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</si>
  <si>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</si>
  <si>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</si>
  <si>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</si>
  <si>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</si>
  <si>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</si>
  <si>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</si>
  <si>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</si>
  <si>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</si>
  <si>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</si>
  <si>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</si>
  <si>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</si>
  <si>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</si>
  <si>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</si>
  <si>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</si>
  <si>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</si>
  <si>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</si>
  <si>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</si>
  <si>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</si>
  <si>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</si>
  <si>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</si>
  <si>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</si>
  <si>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</si>
  <si>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</si>
  <si>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</si>
  <si>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</si>
  <si>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</si>
  <si>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</si>
  <si>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</si>
  <si>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</si>
  <si>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</si>
  <si>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</si>
  <si>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</si>
  <si>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</si>
  <si>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</si>
  <si>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</si>
  <si>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</si>
  <si>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</si>
  <si>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</si>
  <si>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</si>
  <si>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</si>
  <si>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</si>
  <si>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</si>
  <si>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</si>
  <si>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</si>
  <si>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</si>
  <si>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</si>
  <si>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</si>
  <si>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</si>
  <si>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</si>
  <si>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</si>
  <si>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Joca Claudino (ex-Santarém)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</si>
  <si>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</si>
  <si>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</si>
  <si>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</si>
  <si>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</si>
  <si>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</si>
  <si>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</si>
  <si>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</si>
  <si>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</si>
  <si>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</si>
  <si>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</si>
  <si>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</si>
  <si>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</si>
  <si>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</si>
  <si>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</si>
  <si>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</si>
  <si>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</si>
  <si>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</si>
  <si>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</si>
  <si>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</si>
  <si>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</si>
  <si>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</si>
  <si>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</si>
  <si>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</si>
  <si>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</si>
  <si>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</si>
  <si>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</si>
  <si>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</si>
  <si>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</si>
  <si>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</si>
  <si>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</si>
  <si>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</si>
  <si>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</si>
  <si>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</si>
  <si>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</si>
  <si>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</si>
  <si>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</si>
  <si>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</si>
  <si>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</si>
  <si>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</si>
  <si>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</si>
  <si>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</si>
  <si>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</si>
  <si>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</si>
  <si>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</si>
  <si>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</si>
  <si>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</si>
  <si>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</si>
  <si>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</si>
  <si>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</si>
  <si>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</si>
  <si>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</si>
  <si>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</si>
  <si>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</si>
  <si>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</si>
  <si>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</si>
  <si>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</si>
  <si>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</si>
  <si>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</si>
  <si>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</si>
  <si>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</si>
  <si>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</si>
  <si>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</si>
  <si>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</si>
  <si>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</si>
  <si>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Cruz</t>
  </si>
  <si>
    <t>Santana de Mangueira</t>
  </si>
  <si>
    <t>Santana dos Garrotes</t>
  </si>
  <si>
    <t>Santo André</t>
  </si>
  <si>
    <t>São Bentinho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</si>
  <si>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</si>
  <si>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</si>
  <si>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</si>
  <si>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</si>
  <si>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</si>
  <si>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</si>
  <si>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</si>
  <si>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</si>
  <si>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</si>
  <si>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</si>
  <si>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</si>
  <si>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</si>
  <si>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</si>
  <si>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</si>
  <si>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</si>
  <si>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</si>
  <si>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</si>
  <si>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</si>
  <si>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</si>
  <si>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</si>
  <si>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</si>
  <si>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</si>
  <si>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</si>
  <si>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</si>
  <si>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</si>
  <si>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</si>
  <si>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</si>
  <si>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</si>
  <si>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</si>
  <si>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</si>
  <si>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</si>
  <si>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</si>
  <si>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 (ex-Campo de Santana)</t>
  </si>
  <si>
    <t>Tavares</t>
  </si>
  <si>
    <t>Teixeira</t>
  </si>
  <si>
    <t>Tenório</t>
  </si>
  <si>
    <t>Triunfo</t>
  </si>
  <si>
    <t>Uiraúna</t>
  </si>
  <si>
    <t>Umbuzeiro</t>
  </si>
  <si>
    <t>Várzea</t>
  </si>
  <si>
    <t>Vieirópolis</t>
  </si>
  <si>
    <t>Vista Serrana</t>
  </si>
  <si>
    <t>Zabelê</t>
  </si>
  <si>
    <t>Abatiá</t>
  </si>
  <si>
    <t>Adrianópolis</t>
  </si>
  <si>
    <t>Agudos do Sul</t>
  </si>
  <si>
    <t>Almirante Tamandaré</t>
  </si>
  <si>
    <t>Altamira do Paraná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</si>
  <si>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</si>
  <si>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</si>
  <si>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</si>
  <si>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</si>
  <si>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</si>
  <si>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</si>
  <si>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</si>
  <si>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</si>
  <si>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</si>
  <si>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</si>
  <si>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</si>
  <si>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</si>
  <si>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</si>
  <si>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</si>
  <si>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</si>
  <si>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</si>
  <si>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</si>
  <si>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</si>
  <si>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</si>
  <si>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</si>
  <si>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</si>
  <si>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</si>
  <si>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</si>
  <si>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</si>
  <si>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</si>
  <si>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</si>
  <si>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</si>
  <si>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</si>
  <si>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</si>
  <si>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</si>
  <si>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</si>
  <si>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</si>
  <si>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</si>
  <si>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</si>
  <si>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</si>
  <si>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</si>
  <si>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</si>
  <si>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</si>
  <si>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Cafelândia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</si>
  <si>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</si>
  <si>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</si>
  <si>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</si>
  <si>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</si>
  <si>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</si>
  <si>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</si>
  <si>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</si>
  <si>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</si>
  <si>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</si>
  <si>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</si>
  <si>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</si>
  <si>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</si>
  <si>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</si>
  <si>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</si>
  <si>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</si>
  <si>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</si>
  <si>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</si>
  <si>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</si>
  <si>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</si>
  <si>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</si>
  <si>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</si>
  <si>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</si>
  <si>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</si>
  <si>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</si>
  <si>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</si>
  <si>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</si>
  <si>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</si>
  <si>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</si>
  <si>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</si>
  <si>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</si>
  <si>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</si>
  <si>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</si>
  <si>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</si>
  <si>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</si>
  <si>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</si>
  <si>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</si>
  <si>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</si>
  <si>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</si>
  <si>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</si>
  <si>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</si>
  <si>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</si>
  <si>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Curiúva</t>
  </si>
  <si>
    <t>Diamante do Norte</t>
  </si>
  <si>
    <t>Diamante do Sul</t>
  </si>
  <si>
    <t>Diamante d'Oeste</t>
  </si>
  <si>
    <t>Dois Vizinhos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</si>
  <si>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</si>
  <si>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</si>
  <si>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</si>
  <si>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</si>
  <si>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</si>
  <si>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</si>
  <si>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</si>
  <si>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</si>
  <si>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</si>
  <si>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</si>
  <si>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</si>
  <si>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</si>
  <si>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</si>
  <si>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</si>
  <si>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</si>
  <si>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Floresta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</si>
  <si>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</si>
  <si>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</si>
  <si>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</si>
  <si>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</si>
  <si>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</si>
  <si>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</si>
  <si>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</si>
  <si>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</si>
  <si>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</si>
  <si>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</si>
  <si>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</si>
  <si>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</si>
  <si>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</si>
  <si>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</si>
  <si>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</si>
  <si>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</si>
  <si>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</si>
  <si>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</si>
  <si>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</si>
  <si>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</si>
  <si>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</si>
  <si>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</si>
  <si>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</si>
  <si>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</si>
  <si>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</si>
  <si>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</si>
  <si>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</si>
  <si>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</si>
  <si>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</si>
  <si>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</si>
  <si>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Inajá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</si>
  <si>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</si>
  <si>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</si>
  <si>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</si>
  <si>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</si>
  <si>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</si>
  <si>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</si>
  <si>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</si>
  <si>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</si>
  <si>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</si>
  <si>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</si>
  <si>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</si>
  <si>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</si>
  <si>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</si>
  <si>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</si>
  <si>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</si>
  <si>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</si>
  <si>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</si>
  <si>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</si>
  <si>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</si>
  <si>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</si>
  <si>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</si>
  <si>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</si>
  <si>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</si>
  <si>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</si>
  <si>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</si>
  <si>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</si>
  <si>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</si>
  <si>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</si>
  <si>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</si>
  <si>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</si>
  <si>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</si>
  <si>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</si>
  <si>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</si>
  <si>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</si>
  <si>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</si>
  <si>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</si>
  <si>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</si>
  <si>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</si>
  <si>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</si>
  <si>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</si>
  <si>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</si>
  <si>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</si>
  <si>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</si>
  <si>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</si>
  <si>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</si>
  <si>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</si>
  <si>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</si>
  <si>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</si>
  <si>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</si>
  <si>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</si>
  <si>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</si>
  <si>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</si>
  <si>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</si>
  <si>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</si>
  <si>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</si>
  <si>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</si>
  <si>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</si>
  <si>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</si>
  <si>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</si>
  <si>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</si>
  <si>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</si>
  <si>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</si>
  <si>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</si>
  <si>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</si>
  <si>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</si>
  <si>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</si>
  <si>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</si>
  <si>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</si>
  <si>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</si>
  <si>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</si>
  <si>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</si>
  <si>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</si>
  <si>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Graças</t>
  </si>
  <si>
    <t>Nova Aliança do Ivaí</t>
  </si>
  <si>
    <t>Nova América da Colina</t>
  </si>
  <si>
    <t>Nova Cantu</t>
  </si>
  <si>
    <t>Nova Esperança do Sudoeste</t>
  </si>
  <si>
    <t>Nova Esperança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</si>
  <si>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</si>
  <si>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</si>
  <si>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</si>
  <si>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</si>
  <si>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</si>
  <si>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</si>
  <si>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</si>
  <si>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</si>
  <si>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</si>
  <si>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</si>
  <si>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</si>
  <si>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</si>
  <si>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Palmital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</si>
  <si>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</si>
  <si>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</si>
  <si>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</si>
  <si>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</si>
  <si>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</si>
  <si>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</si>
  <si>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</si>
  <si>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</si>
  <si>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</si>
  <si>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</si>
  <si>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</si>
  <si>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</si>
  <si>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</si>
  <si>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</si>
  <si>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</si>
  <si>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</si>
  <si>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</si>
  <si>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</si>
  <si>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</si>
  <si>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</si>
  <si>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</si>
  <si>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</si>
  <si>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Pitangueiras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</si>
  <si>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</si>
  <si>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</si>
  <si>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</si>
  <si>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</si>
  <si>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</si>
  <si>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</si>
  <si>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</si>
  <si>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</si>
  <si>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</si>
  <si>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</si>
  <si>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</si>
  <si>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</si>
  <si>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</si>
  <si>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</si>
  <si>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</si>
  <si>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</si>
  <si>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</si>
  <si>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</si>
  <si>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</si>
  <si>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</si>
  <si>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</si>
  <si>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</si>
  <si>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</si>
  <si>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</si>
  <si>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</si>
  <si>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</si>
  <si>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</si>
  <si>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</si>
  <si>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</si>
  <si>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</si>
  <si>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</si>
  <si>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</si>
  <si>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</si>
  <si>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</si>
  <si>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</si>
  <si>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</si>
  <si>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</si>
  <si>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</si>
  <si>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</si>
  <si>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</si>
  <si>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</si>
  <si>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</si>
  <si>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</si>
  <si>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</si>
  <si>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</si>
  <si>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</si>
  <si>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</si>
  <si>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</si>
  <si>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</si>
  <si>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</si>
  <si>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Lúcia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</si>
  <si>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</si>
  <si>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</si>
  <si>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</si>
  <si>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</si>
  <si>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</si>
  <si>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</si>
  <si>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</si>
  <si>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</si>
  <si>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</si>
  <si>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</si>
  <si>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</si>
  <si>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</si>
  <si>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</si>
  <si>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</si>
  <si>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</si>
  <si>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</si>
  <si>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</si>
  <si>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</si>
  <si>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</si>
  <si>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</si>
  <si>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</si>
  <si>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</si>
  <si>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</si>
  <si>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</si>
  <si>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</si>
  <si>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</si>
  <si>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</si>
  <si>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</si>
  <si>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</si>
  <si>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</si>
  <si>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</si>
  <si>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</si>
  <si>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</si>
  <si>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</si>
  <si>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</si>
  <si>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</si>
  <si>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</si>
  <si>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</si>
  <si>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</si>
  <si>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</si>
  <si>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</si>
  <si>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</si>
  <si>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</si>
  <si>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</si>
  <si>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</si>
  <si>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</si>
  <si>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</si>
  <si>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</si>
  <si>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</si>
  <si>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</si>
  <si>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</si>
  <si>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</si>
  <si>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</si>
  <si>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</si>
  <si>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</si>
  <si>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</si>
  <si>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</si>
  <si>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</si>
  <si>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</si>
  <si>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</si>
  <si>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</si>
  <si>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</si>
  <si>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</si>
  <si>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</si>
  <si>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</si>
  <si>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</si>
  <si>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</si>
  <si>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</si>
  <si>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</si>
  <si>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</si>
  <si>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</si>
  <si>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</si>
  <si>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</si>
  <si>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</si>
  <si>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</si>
  <si>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</si>
  <si>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</si>
  <si>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</si>
  <si>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</si>
  <si>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</si>
  <si>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</si>
  <si>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</si>
  <si>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</si>
  <si>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</si>
  <si>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</si>
  <si>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</si>
  <si>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</si>
  <si>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</si>
  <si>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</si>
  <si>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</si>
  <si>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</si>
  <si>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</si>
  <si>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</si>
  <si>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</si>
  <si>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</si>
  <si>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</si>
  <si>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</si>
  <si>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</si>
  <si>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</si>
  <si>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</si>
  <si>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</si>
  <si>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</si>
  <si>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</si>
  <si>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</si>
  <si>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</si>
  <si>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</si>
  <si>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</si>
  <si>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</si>
  <si>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</si>
  <si>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</si>
  <si>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</si>
  <si>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</si>
  <si>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</si>
  <si>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</si>
  <si>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</si>
  <si>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</si>
  <si>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</si>
  <si>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</si>
  <si>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</si>
  <si>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</si>
  <si>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</si>
  <si>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</si>
  <si>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</si>
  <si>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</si>
  <si>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</si>
  <si>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</si>
  <si>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</si>
  <si>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</si>
  <si>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</si>
  <si>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</si>
  <si>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</si>
  <si>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</si>
  <si>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</si>
  <si>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</si>
  <si>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</si>
  <si>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</si>
  <si>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</si>
  <si>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Ilha de Itamaracá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</si>
  <si>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</si>
  <si>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</si>
  <si>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</si>
  <si>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</si>
  <si>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</si>
  <si>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</si>
  <si>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</si>
  <si>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</si>
  <si>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</si>
  <si>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</si>
  <si>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</si>
  <si>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</si>
  <si>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</si>
  <si>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</si>
  <si>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</si>
  <si>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</si>
  <si>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</si>
  <si>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</si>
  <si>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</si>
  <si>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</si>
  <si>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</si>
  <si>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</si>
  <si>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</si>
  <si>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</si>
  <si>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</si>
  <si>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</si>
  <si>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</si>
  <si>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</si>
  <si>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</si>
  <si>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</si>
  <si>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</si>
  <si>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</si>
  <si>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</si>
  <si>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</si>
  <si>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</si>
  <si>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</si>
  <si>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</si>
  <si>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</si>
  <si>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</si>
  <si>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</si>
  <si>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</si>
  <si>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</si>
  <si>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</si>
  <si>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</si>
  <si>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</si>
  <si>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</si>
  <si>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</si>
  <si>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</si>
  <si>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</si>
  <si>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</si>
  <si>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</si>
  <si>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</si>
  <si>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</si>
  <si>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</si>
  <si>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</si>
  <si>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</si>
  <si>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</si>
  <si>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</si>
  <si>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</si>
  <si>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</si>
  <si>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</si>
  <si>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Bento do Una</t>
  </si>
  <si>
    <t>São Caetano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</si>
  <si>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</si>
  <si>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</si>
  <si>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</si>
  <si>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</si>
  <si>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</si>
  <si>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</si>
  <si>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</si>
  <si>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</si>
  <si>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</si>
  <si>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</si>
  <si>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</si>
  <si>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</si>
  <si>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</si>
  <si>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</si>
  <si>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</si>
  <si>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</si>
  <si>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</si>
  <si>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</si>
  <si>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</si>
  <si>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</si>
  <si>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</si>
  <si>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</si>
  <si>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</si>
  <si>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</si>
  <si>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</si>
  <si>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</si>
  <si>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</si>
  <si>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</si>
  <si>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</si>
  <si>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</si>
  <si>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Acauã</t>
  </si>
  <si>
    <t>Agricolândia</t>
  </si>
  <si>
    <t>Alagoinha do Piauí</t>
  </si>
  <si>
    <t>Alegrete do Piauí</t>
  </si>
  <si>
    <t>Alto Longá</t>
  </si>
  <si>
    <t>Altos</t>
  </si>
  <si>
    <t>Alvorada do Gurgueia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</si>
  <si>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</si>
  <si>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</si>
  <si>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</si>
  <si>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</si>
  <si>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</si>
  <si>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</si>
  <si>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</si>
  <si>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</si>
  <si>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</si>
  <si>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</si>
  <si>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</si>
  <si>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</si>
  <si>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</si>
  <si>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</si>
  <si>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</si>
  <si>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</si>
  <si>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</si>
  <si>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</si>
  <si>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</si>
  <si>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</si>
  <si>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</si>
  <si>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</si>
  <si>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</si>
  <si>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</si>
  <si>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</si>
  <si>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</si>
  <si>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</si>
  <si>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</si>
  <si>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</si>
  <si>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</si>
  <si>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</si>
  <si>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</si>
  <si>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</si>
  <si>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</si>
  <si>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</si>
  <si>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</si>
  <si>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</si>
  <si>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</si>
  <si>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</si>
  <si>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</si>
  <si>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</si>
  <si>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</si>
  <si>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</si>
  <si>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</si>
  <si>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</si>
  <si>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</si>
  <si>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</si>
  <si>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</si>
  <si>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</si>
  <si>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Gurgueia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</si>
  <si>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</si>
  <si>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</si>
  <si>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</si>
  <si>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</si>
  <si>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</si>
  <si>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</si>
  <si>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</si>
  <si>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</si>
  <si>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</si>
  <si>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</si>
  <si>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</si>
  <si>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</si>
  <si>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</si>
  <si>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</si>
  <si>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</si>
  <si>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</si>
  <si>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</si>
  <si>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</si>
  <si>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</si>
  <si>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</si>
  <si>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</si>
  <si>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</si>
  <si>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</si>
  <si>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</si>
  <si>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</si>
  <si>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</si>
  <si>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</si>
  <si>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</si>
  <si>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</si>
  <si>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</si>
  <si>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</si>
  <si>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</si>
  <si>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</si>
  <si>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</si>
  <si>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</si>
  <si>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</si>
  <si>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</si>
  <si>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</si>
  <si>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</si>
  <si>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</si>
  <si>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</si>
  <si>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</si>
  <si>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</si>
  <si>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</si>
  <si>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</si>
  <si>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</si>
  <si>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</si>
  <si>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</si>
  <si>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</si>
  <si>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</si>
  <si>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</si>
  <si>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</si>
  <si>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</si>
  <si>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</si>
  <si>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</si>
  <si>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</si>
  <si>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</si>
  <si>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</si>
  <si>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</si>
  <si>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</si>
  <si>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</si>
  <si>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</si>
  <si>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</si>
  <si>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</si>
  <si>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</si>
  <si>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</si>
  <si>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</si>
  <si>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</si>
  <si>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</si>
  <si>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</si>
  <si>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</si>
  <si>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</si>
  <si>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</si>
  <si>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</si>
  <si>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</si>
  <si>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</si>
  <si>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</si>
  <si>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</si>
  <si>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</si>
  <si>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</si>
  <si>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</si>
  <si>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</si>
  <si>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</si>
  <si>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</si>
  <si>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</si>
  <si>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</si>
  <si>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</si>
  <si>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</si>
  <si>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</si>
  <si>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</si>
  <si>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</si>
  <si>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</si>
  <si>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</si>
  <si>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</si>
  <si>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</si>
  <si>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</si>
  <si>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</si>
  <si>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</si>
  <si>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</si>
  <si>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</si>
  <si>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</si>
  <si>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</si>
  <si>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</si>
  <si>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</si>
  <si>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</si>
  <si>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Gurgueia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</si>
  <si>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</si>
  <si>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</si>
  <si>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</si>
  <si>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</si>
  <si>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</si>
  <si>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</si>
  <si>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</si>
  <si>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</si>
  <si>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</si>
  <si>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</si>
  <si>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</si>
  <si>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</si>
  <si>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</si>
  <si>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</si>
  <si>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</si>
  <si>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</si>
  <si>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</si>
  <si>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Gurgueia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</si>
  <si>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</si>
  <si>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</si>
  <si>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</si>
  <si>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</si>
  <si>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</si>
  <si>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</si>
  <si>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</si>
  <si>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</si>
  <si>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</si>
  <si>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</si>
  <si>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</si>
  <si>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Luís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</si>
  <si>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</si>
  <si>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</si>
  <si>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</si>
  <si>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</si>
  <si>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</si>
  <si>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</si>
  <si>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</si>
  <si>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</si>
  <si>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</si>
  <si>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</si>
  <si>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</si>
  <si>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</si>
  <si>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</si>
  <si>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</si>
  <si>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</si>
  <si>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</si>
  <si>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</si>
  <si>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</si>
  <si>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</si>
  <si>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</si>
  <si>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</si>
  <si>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</si>
  <si>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</si>
  <si>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</si>
  <si>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</si>
  <si>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</si>
  <si>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</si>
  <si>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</si>
  <si>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</si>
  <si>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</si>
  <si>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</si>
  <si>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</si>
  <si>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</si>
  <si>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</si>
  <si>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</si>
  <si>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</si>
  <si>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</si>
  <si>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</si>
  <si>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</si>
  <si>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</si>
  <si>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</si>
  <si>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</si>
  <si>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</si>
  <si>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</si>
  <si>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</si>
  <si>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</si>
  <si>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</si>
  <si>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</si>
  <si>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</si>
  <si>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</si>
  <si>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</si>
  <si>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</si>
  <si>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</si>
  <si>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</si>
  <si>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</si>
  <si>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</si>
  <si>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</si>
  <si>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</si>
  <si>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</si>
  <si>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</si>
  <si>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</si>
  <si>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</si>
  <si>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</si>
  <si>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Natividade</t>
  </si>
  <si>
    <t>Nilópolis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</si>
  <si>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</si>
  <si>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</si>
  <si>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</si>
  <si>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</si>
  <si>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</si>
  <si>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</si>
  <si>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</si>
  <si>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</si>
  <si>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</si>
  <si>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</si>
  <si>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</si>
  <si>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</si>
  <si>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</si>
  <si>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</si>
  <si>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</si>
  <si>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</si>
  <si>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</si>
  <si>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</si>
  <si>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</si>
  <si>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</si>
  <si>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</si>
  <si>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</si>
  <si>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</si>
  <si>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</si>
  <si>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</si>
  <si>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</si>
  <si>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</si>
  <si>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</si>
  <si>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</si>
  <si>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</si>
  <si>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</si>
  <si>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</si>
  <si>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</si>
  <si>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</si>
  <si>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</si>
  <si>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</si>
  <si>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</si>
  <si>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</si>
  <si>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</si>
  <si>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</si>
  <si>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</si>
  <si>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RN</t>
  </si>
  <si>
    <t>Acari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</si>
  <si>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</si>
  <si>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</si>
  <si>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</si>
  <si>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</si>
  <si>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</si>
  <si>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</si>
  <si>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</si>
  <si>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</si>
  <si>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</si>
  <si>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Arez</t>
  </si>
  <si>
    <t>Assu</t>
  </si>
  <si>
    <t>Baía Formosa</t>
  </si>
  <si>
    <t>Barcelona</t>
  </si>
  <si>
    <t>Bento Fernandes</t>
  </si>
  <si>
    <t>Boa Saúde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</si>
  <si>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</si>
  <si>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</si>
  <si>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</si>
  <si>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</si>
  <si>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</si>
  <si>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</si>
  <si>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</si>
  <si>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</si>
  <si>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</si>
  <si>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</si>
  <si>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</si>
  <si>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</si>
  <si>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</si>
  <si>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</si>
  <si>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</si>
  <si>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</si>
  <si>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</si>
  <si>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</si>
  <si>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</si>
  <si>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</si>
  <si>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</si>
  <si>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</si>
  <si>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</si>
  <si>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</si>
  <si>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</si>
  <si>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</si>
  <si>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</si>
  <si>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</si>
  <si>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</si>
  <si>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</si>
  <si>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</si>
  <si>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</si>
  <si>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</si>
  <si>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</si>
  <si>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</si>
  <si>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</si>
  <si>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</si>
  <si>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</si>
  <si>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</si>
  <si>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</si>
  <si>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</si>
  <si>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</si>
  <si>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</si>
  <si>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</si>
  <si>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</si>
  <si>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</si>
  <si>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</si>
  <si>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</si>
  <si>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</si>
  <si>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</si>
  <si>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</si>
  <si>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</si>
  <si>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</si>
  <si>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</si>
  <si>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</si>
  <si>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</si>
  <si>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</si>
  <si>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</si>
  <si>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</si>
  <si>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</si>
  <si>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</si>
  <si>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</si>
  <si>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</si>
  <si>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</si>
  <si>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</si>
  <si>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</si>
  <si>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Paraná</t>
  </si>
  <si>
    <t>Paraú</t>
  </si>
  <si>
    <t>Parazinho</t>
  </si>
  <si>
    <t>Parelhas</t>
  </si>
  <si>
    <t>Passa-e-Fica</t>
  </si>
  <si>
    <t>Patu</t>
  </si>
  <si>
    <t>Pau dos Ferros</t>
  </si>
  <si>
    <t>Pedra Grande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</si>
  <si>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</si>
  <si>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</si>
  <si>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</si>
  <si>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</si>
  <si>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</si>
  <si>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</si>
  <si>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</si>
  <si>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</si>
  <si>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</si>
  <si>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</si>
  <si>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</si>
  <si>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</si>
  <si>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</si>
  <si>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</si>
  <si>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</si>
  <si>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Seridó</t>
  </si>
  <si>
    <t>Santo Antônio</t>
  </si>
  <si>
    <t>São Bento do Norte</t>
  </si>
  <si>
    <t>São Bento do Trairi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</si>
  <si>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</si>
  <si>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</si>
  <si>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</si>
  <si>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</si>
  <si>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</si>
  <si>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</si>
  <si>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</si>
  <si>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</si>
  <si>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</si>
  <si>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</si>
  <si>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</si>
  <si>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</si>
  <si>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</si>
  <si>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</si>
  <si>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</si>
  <si>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</si>
  <si>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</si>
  <si>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</si>
  <si>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</si>
  <si>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</si>
  <si>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</si>
  <si>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</si>
  <si>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</si>
  <si>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</si>
  <si>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</si>
  <si>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</si>
  <si>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</si>
  <si>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</si>
  <si>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</si>
  <si>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</si>
  <si>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</si>
  <si>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</si>
  <si>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</si>
  <si>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</si>
  <si>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</si>
  <si>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</si>
  <si>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</si>
  <si>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</si>
  <si>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</si>
  <si>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</si>
  <si>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</si>
  <si>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</si>
  <si>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</si>
  <si>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Alegre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</si>
  <si>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</si>
  <si>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</si>
  <si>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</si>
  <si>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</si>
  <si>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</si>
  <si>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</si>
  <si>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</si>
  <si>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</si>
  <si>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</si>
  <si>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</si>
  <si>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</si>
  <si>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</si>
  <si>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</si>
  <si>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</si>
  <si>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</si>
  <si>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</si>
  <si>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</si>
  <si>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</si>
  <si>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</si>
  <si>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</si>
  <si>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</si>
  <si>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</si>
  <si>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</si>
  <si>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</si>
  <si>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</si>
  <si>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</si>
  <si>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</si>
  <si>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</si>
  <si>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</si>
  <si>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</si>
  <si>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</si>
  <si>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</si>
  <si>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</si>
  <si>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</si>
  <si>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</si>
  <si>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</si>
  <si>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</si>
  <si>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</si>
  <si>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</si>
  <si>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</si>
  <si>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</si>
  <si>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</si>
  <si>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</si>
  <si>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</si>
  <si>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</si>
  <si>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</si>
  <si>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</si>
  <si>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</si>
  <si>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</si>
  <si>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</si>
  <si>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</si>
  <si>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</si>
  <si>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</si>
  <si>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</si>
  <si>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</si>
  <si>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</si>
  <si>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</si>
  <si>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</si>
  <si>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</si>
  <si>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</si>
  <si>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</si>
  <si>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</si>
  <si>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</si>
  <si>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</si>
  <si>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</si>
  <si>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</si>
  <si>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</si>
  <si>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</si>
  <si>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</si>
  <si>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</si>
  <si>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</si>
  <si>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</si>
  <si>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</si>
  <si>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</si>
  <si>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</si>
  <si>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</si>
  <si>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</si>
  <si>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</si>
  <si>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</si>
  <si>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</si>
  <si>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</si>
  <si>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</si>
  <si>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Centenário</t>
  </si>
  <si>
    <t>Cerrito</t>
  </si>
  <si>
    <t>Cerro Branco</t>
  </si>
  <si>
    <t>Cerro Grande do Sul</t>
  </si>
  <si>
    <t>Cerro Grande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</si>
  <si>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</si>
  <si>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</si>
  <si>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</si>
  <si>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</si>
  <si>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</si>
  <si>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</si>
  <si>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</si>
  <si>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</si>
  <si>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</si>
  <si>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</si>
  <si>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</si>
  <si>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</si>
  <si>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</si>
  <si>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</si>
  <si>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</si>
  <si>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</si>
  <si>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</si>
  <si>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</si>
  <si>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</si>
  <si>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</si>
  <si>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</si>
  <si>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</si>
  <si>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</si>
  <si>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</si>
  <si>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</si>
  <si>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</si>
  <si>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</si>
  <si>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 das Missões</t>
  </si>
  <si>
    <t>Dois Irmãos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</si>
  <si>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</si>
  <si>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</si>
  <si>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</si>
  <si>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</si>
  <si>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</si>
  <si>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</si>
  <si>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</si>
  <si>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</si>
  <si>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</si>
  <si>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</si>
  <si>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</si>
  <si>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</si>
  <si>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</si>
  <si>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</si>
  <si>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</si>
  <si>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</si>
  <si>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</si>
  <si>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</si>
  <si>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</si>
  <si>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</si>
  <si>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</si>
  <si>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</si>
  <si>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</si>
  <si>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</si>
  <si>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</si>
  <si>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</si>
  <si>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</si>
  <si>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</si>
  <si>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</si>
  <si>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</si>
  <si>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</si>
  <si>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</si>
  <si>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</si>
  <si>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</si>
  <si>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</si>
  <si>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</si>
  <si>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</si>
  <si>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</si>
  <si>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</si>
  <si>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</si>
  <si>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</si>
  <si>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</si>
  <si>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</si>
  <si>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</si>
  <si>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</si>
  <si>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</si>
  <si>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</si>
  <si>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</si>
  <si>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 dos Loureiros</t>
  </si>
  <si>
    <t>Gramado Xavier</t>
  </si>
  <si>
    <t>Gramado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</si>
  <si>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</si>
  <si>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</si>
  <si>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</si>
  <si>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</si>
  <si>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</si>
  <si>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</si>
  <si>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</si>
  <si>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</si>
  <si>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</si>
  <si>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</si>
  <si>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</si>
  <si>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</si>
  <si>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</si>
  <si>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</si>
  <si>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</si>
  <si>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</si>
  <si>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</si>
  <si>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</si>
  <si>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</si>
  <si>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</si>
  <si>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</si>
  <si>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</si>
  <si>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</si>
  <si>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</si>
  <si>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</si>
  <si>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</si>
  <si>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</si>
  <si>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</si>
  <si>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</si>
  <si>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</si>
  <si>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</si>
  <si>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</si>
  <si>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</si>
  <si>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</si>
  <si>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</si>
  <si>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</si>
  <si>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</si>
  <si>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</si>
  <si>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</si>
  <si>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</si>
  <si>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</si>
  <si>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</si>
  <si>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</si>
  <si>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</si>
  <si>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</si>
  <si>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</si>
  <si>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</si>
  <si>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</si>
  <si>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</si>
  <si>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</si>
  <si>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</si>
  <si>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</si>
  <si>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</si>
  <si>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</si>
  <si>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</si>
  <si>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</si>
  <si>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</si>
  <si>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</si>
  <si>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</si>
  <si>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</si>
  <si>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</si>
  <si>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</si>
  <si>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</si>
  <si>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</si>
  <si>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</si>
  <si>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</si>
  <si>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</si>
  <si>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</si>
  <si>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</si>
  <si>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</si>
  <si>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</si>
  <si>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</si>
  <si>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</si>
  <si>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</si>
  <si>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</si>
  <si>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</si>
  <si>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</si>
  <si>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</si>
  <si>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</si>
  <si>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</si>
  <si>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</si>
  <si>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</si>
  <si>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</si>
  <si>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</si>
  <si>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</si>
  <si>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</si>
  <si>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</si>
  <si>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</si>
  <si>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</si>
  <si>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</si>
  <si>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</si>
  <si>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</si>
  <si>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</si>
  <si>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</si>
  <si>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</si>
  <si>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</si>
  <si>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</si>
  <si>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</si>
  <si>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</si>
  <si>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</si>
  <si>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</si>
  <si>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</si>
  <si>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</si>
  <si>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</si>
  <si>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</si>
  <si>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</si>
  <si>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</si>
  <si>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</si>
  <si>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</si>
  <si>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</si>
  <si>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</si>
  <si>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</si>
  <si>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</si>
  <si>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</si>
  <si>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Passa-Sete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</si>
  <si>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</si>
  <si>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</si>
  <si>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</si>
  <si>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</si>
  <si>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</si>
  <si>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</si>
  <si>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</si>
  <si>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</si>
  <si>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</si>
  <si>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</si>
  <si>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</si>
  <si>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</si>
  <si>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</si>
  <si>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</si>
  <si>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</si>
  <si>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</si>
  <si>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</si>
  <si>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</si>
  <si>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</si>
  <si>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</si>
  <si>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</si>
  <si>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</si>
  <si>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</si>
  <si>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</si>
  <si>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</si>
  <si>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</si>
  <si>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</si>
  <si>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</si>
  <si>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</si>
  <si>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</si>
  <si>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</si>
  <si>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</si>
  <si>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</si>
  <si>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</si>
  <si>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</si>
  <si>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</si>
  <si>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</si>
  <si>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</si>
  <si>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</si>
  <si>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</si>
  <si>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</si>
  <si>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</si>
  <si>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</si>
  <si>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</si>
  <si>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</si>
  <si>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</si>
  <si>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</si>
  <si>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</si>
  <si>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</si>
  <si>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</si>
  <si>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</si>
  <si>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</si>
  <si>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</si>
  <si>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</si>
  <si>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</si>
  <si>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</si>
  <si>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</si>
  <si>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</si>
  <si>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</si>
  <si>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</si>
  <si>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</si>
  <si>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</si>
  <si>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</si>
  <si>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</si>
  <si>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</si>
  <si>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</si>
  <si>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</si>
  <si>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</si>
  <si>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</si>
  <si>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</si>
  <si>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</si>
  <si>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</si>
  <si>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</si>
  <si>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</si>
  <si>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</si>
  <si>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</si>
  <si>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</si>
  <si>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</si>
  <si>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</si>
  <si>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</si>
  <si>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</si>
  <si>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</si>
  <si>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</si>
  <si>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</si>
  <si>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</si>
  <si>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</si>
  <si>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</si>
  <si>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</si>
  <si>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</si>
  <si>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</si>
  <si>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</si>
  <si>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</si>
  <si>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</si>
  <si>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</si>
  <si>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</si>
  <si>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</si>
  <si>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</si>
  <si>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</si>
  <si>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</si>
  <si>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</si>
  <si>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</si>
  <si>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</si>
  <si>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</si>
  <si>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</si>
  <si>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</si>
  <si>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</si>
  <si>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</si>
  <si>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</si>
  <si>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</si>
  <si>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</si>
  <si>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</si>
  <si>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</si>
  <si>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</si>
  <si>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</si>
  <si>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</si>
  <si>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</si>
  <si>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</si>
  <si>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</si>
  <si>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</si>
  <si>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</si>
  <si>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</si>
  <si>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</si>
  <si>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</si>
  <si>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</si>
  <si>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</si>
  <si>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</si>
  <si>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</si>
  <si>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</si>
  <si>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</si>
  <si>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</si>
  <si>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</si>
  <si>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</si>
  <si>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</si>
  <si>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</si>
  <si>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</si>
  <si>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</si>
  <si>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</si>
  <si>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</si>
  <si>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</si>
  <si>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</si>
  <si>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</si>
  <si>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</si>
  <si>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</si>
  <si>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</si>
  <si>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</si>
  <si>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</si>
  <si>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</si>
  <si>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</si>
  <si>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</si>
  <si>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</si>
  <si>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</si>
  <si>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</si>
  <si>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</si>
  <si>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</si>
  <si>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</si>
  <si>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</si>
  <si>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</si>
  <si>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</si>
  <si>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</si>
  <si>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</si>
  <si>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</si>
  <si>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</si>
  <si>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</si>
  <si>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</si>
  <si>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</si>
  <si>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</si>
  <si>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</si>
  <si>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</si>
  <si>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</si>
  <si>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</si>
  <si>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</si>
  <si>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</si>
  <si>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</si>
  <si>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</si>
  <si>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</si>
  <si>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</si>
  <si>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 do Prata</t>
  </si>
  <si>
    <t>Vista Alegre</t>
  </si>
  <si>
    <t>Vista Gaúcha</t>
  </si>
  <si>
    <t>Vitória das Missões</t>
  </si>
  <si>
    <t>Westfália</t>
  </si>
  <si>
    <t>Xangri-lá</t>
  </si>
  <si>
    <t>RO</t>
  </si>
  <si>
    <t>Alta Floresta d'Oeste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</si>
  <si>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</si>
  <si>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</si>
  <si>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</si>
  <si>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</si>
  <si>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</si>
  <si>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</si>
  <si>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</si>
  <si>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</si>
  <si>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</si>
  <si>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</si>
  <si>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</si>
  <si>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</si>
  <si>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</si>
  <si>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</si>
  <si>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</si>
  <si>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</si>
  <si>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</si>
  <si>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</si>
  <si>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</si>
  <si>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</si>
  <si>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</si>
  <si>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</si>
  <si>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</si>
  <si>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</si>
  <si>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</si>
  <si>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</si>
  <si>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</si>
  <si>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</si>
  <si>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</si>
  <si>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</si>
  <si>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</si>
  <si>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</si>
  <si>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</si>
  <si>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</si>
  <si>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</si>
  <si>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</si>
  <si>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</si>
  <si>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</si>
  <si>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</si>
  <si>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</si>
  <si>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</si>
  <si>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</si>
  <si>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</si>
  <si>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</si>
  <si>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</si>
  <si>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</si>
  <si>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</si>
  <si>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RR</t>
  </si>
  <si>
    <t>Amajari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</si>
  <si>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</si>
  <si>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</si>
  <si>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</si>
  <si>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</si>
  <si>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</si>
  <si>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</si>
  <si>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</si>
  <si>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</si>
  <si>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</si>
  <si>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</si>
  <si>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</si>
  <si>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</si>
  <si>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</si>
  <si>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</si>
  <si>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</si>
  <si>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</si>
  <si>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</si>
  <si>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</si>
  <si>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</si>
  <si>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</si>
  <si>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</si>
  <si>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</si>
  <si>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</si>
  <si>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</si>
  <si>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</si>
  <si>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</si>
  <si>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</si>
  <si>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</si>
  <si>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</si>
  <si>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</si>
  <si>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</si>
  <si>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</si>
  <si>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</si>
  <si>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</si>
  <si>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</si>
  <si>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</si>
  <si>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</si>
  <si>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Bonita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</si>
  <si>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</si>
  <si>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</si>
  <si>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</si>
  <si>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</si>
  <si>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</si>
  <si>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</si>
  <si>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</si>
  <si>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</si>
  <si>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</si>
  <si>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</si>
  <si>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</si>
  <si>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</si>
  <si>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</si>
  <si>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</si>
  <si>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</si>
  <si>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</si>
  <si>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</si>
  <si>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</si>
  <si>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</si>
  <si>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</si>
  <si>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</si>
  <si>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</si>
  <si>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</si>
  <si>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</si>
  <si>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</si>
  <si>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</si>
  <si>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</si>
  <si>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</si>
  <si>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</si>
  <si>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</si>
  <si>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</si>
  <si>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</si>
  <si>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</si>
  <si>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</si>
  <si>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</si>
  <si>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</si>
  <si>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</si>
  <si>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</si>
  <si>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</si>
  <si>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</si>
  <si>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</si>
  <si>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</si>
  <si>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</si>
  <si>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</si>
  <si>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</si>
  <si>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</si>
  <si>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</si>
  <si>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</si>
  <si>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</si>
  <si>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</si>
  <si>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</si>
  <si>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</si>
  <si>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</si>
  <si>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</si>
  <si>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</si>
  <si>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</si>
  <si>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</si>
  <si>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</si>
  <si>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</si>
  <si>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</si>
  <si>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</si>
  <si>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</si>
  <si>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</si>
  <si>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</si>
  <si>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</si>
  <si>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</si>
  <si>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D´oeste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</si>
  <si>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</si>
  <si>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</si>
  <si>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</si>
  <si>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</si>
  <si>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</si>
  <si>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</si>
  <si>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</si>
  <si>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</si>
  <si>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</si>
  <si>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</si>
  <si>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</si>
  <si>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</si>
  <si>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</si>
  <si>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</si>
  <si>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</si>
  <si>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</si>
  <si>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</si>
  <si>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</si>
  <si>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</si>
  <si>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</si>
  <si>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</si>
  <si>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</si>
  <si>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</si>
  <si>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</si>
  <si>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</si>
  <si>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</si>
  <si>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</si>
  <si>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</si>
  <si>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</si>
  <si>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</si>
  <si>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</si>
  <si>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</si>
  <si>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</si>
  <si>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</si>
  <si>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</si>
  <si>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</si>
  <si>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</si>
  <si>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</si>
  <si>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</si>
  <si>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</si>
  <si>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</si>
  <si>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</si>
  <si>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</si>
  <si>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</si>
  <si>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</si>
  <si>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</si>
  <si>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</si>
  <si>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</si>
  <si>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</si>
  <si>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</si>
  <si>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</si>
  <si>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</si>
  <si>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</si>
  <si>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</si>
  <si>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</si>
  <si>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</si>
  <si>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</si>
  <si>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</si>
  <si>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</si>
  <si>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</si>
  <si>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</si>
  <si>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</si>
  <si>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</si>
  <si>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</si>
  <si>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</si>
  <si>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</si>
  <si>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</si>
  <si>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</si>
  <si>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</si>
  <si>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</si>
  <si>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</si>
  <si>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</si>
  <si>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</si>
  <si>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</si>
  <si>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</si>
  <si>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</si>
  <si>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</si>
  <si>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</si>
  <si>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</si>
  <si>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</si>
  <si>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</si>
  <si>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Piçarras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</si>
  <si>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</si>
  <si>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</si>
  <si>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</si>
  <si>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</si>
  <si>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</si>
  <si>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</si>
  <si>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</si>
  <si>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</si>
  <si>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</si>
  <si>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</si>
  <si>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</si>
  <si>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</si>
  <si>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</si>
  <si>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</si>
  <si>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</si>
  <si>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</si>
  <si>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</si>
  <si>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</si>
  <si>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</si>
  <si>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</si>
  <si>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</si>
  <si>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</si>
  <si>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</si>
  <si>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</si>
  <si>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</si>
  <si>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</si>
  <si>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</si>
  <si>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</si>
  <si>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</si>
  <si>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</si>
  <si>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</si>
  <si>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</si>
  <si>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Rosa de Lima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</si>
  <si>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</si>
  <si>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</si>
  <si>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</si>
  <si>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</si>
  <si>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</si>
  <si>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</si>
  <si>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</si>
  <si>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Carlos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</si>
  <si>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</si>
  <si>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</si>
  <si>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</si>
  <si>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</si>
  <si>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</si>
  <si>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</si>
  <si>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</si>
  <si>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</si>
  <si>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</si>
  <si>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</si>
  <si>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</si>
  <si>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</si>
  <si>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</si>
  <si>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</si>
  <si>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</si>
  <si>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</si>
  <si>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</si>
  <si>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</si>
  <si>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</si>
  <si>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</si>
  <si>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</si>
  <si>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</si>
  <si>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</si>
  <si>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</si>
  <si>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</si>
  <si>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</si>
  <si>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</si>
  <si>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</si>
  <si>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</si>
  <si>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</si>
  <si>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</si>
  <si>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</si>
  <si>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</si>
  <si>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</si>
  <si>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</si>
  <si>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</si>
  <si>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</si>
  <si>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</si>
  <si>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</si>
  <si>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Vargem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</si>
  <si>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</si>
  <si>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</si>
  <si>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</si>
  <si>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</si>
  <si>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</si>
  <si>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</si>
  <si>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</si>
  <si>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</si>
  <si>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</si>
  <si>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</si>
  <si>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</si>
  <si>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</si>
  <si>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</si>
  <si>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</si>
  <si>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</si>
  <si>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</si>
  <si>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</si>
  <si>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</si>
  <si>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</si>
  <si>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</si>
  <si>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</si>
  <si>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</si>
  <si>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</si>
  <si>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</si>
  <si>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</si>
  <si>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</si>
  <si>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</si>
  <si>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</si>
  <si>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</si>
  <si>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</si>
  <si>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</si>
  <si>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</si>
  <si>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</si>
  <si>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</si>
  <si>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D´oeste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</si>
  <si>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</si>
  <si>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</si>
  <si>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</si>
  <si>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</si>
  <si>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</si>
  <si>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</si>
  <si>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</si>
  <si>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</si>
  <si>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</si>
  <si>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</si>
  <si>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</si>
  <si>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</si>
  <si>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</si>
  <si>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</si>
  <si>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</si>
  <si>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</si>
  <si>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</si>
  <si>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</si>
  <si>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</si>
  <si>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</si>
  <si>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</si>
  <si>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</si>
  <si>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</si>
  <si>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</si>
  <si>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</si>
  <si>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</si>
  <si>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</si>
  <si>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</si>
  <si>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</si>
  <si>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</si>
  <si>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</si>
  <si>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</si>
  <si>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</si>
  <si>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</si>
  <si>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</si>
  <si>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</si>
  <si>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</si>
  <si>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</si>
  <si>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</si>
  <si>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</si>
  <si>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</si>
  <si>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</si>
  <si>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</si>
  <si>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</si>
  <si>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</si>
  <si>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</si>
  <si>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</si>
  <si>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</si>
  <si>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</si>
  <si>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</si>
  <si>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</si>
  <si>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</si>
  <si>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</si>
  <si>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</si>
  <si>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</si>
  <si>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</si>
  <si>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</si>
  <si>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</si>
  <si>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</si>
  <si>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</si>
  <si>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</si>
  <si>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</si>
  <si>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</si>
  <si>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</si>
  <si>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</si>
  <si>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</si>
  <si>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</si>
  <si>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</si>
  <si>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</si>
  <si>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</si>
  <si>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</si>
  <si>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</si>
  <si>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</si>
  <si>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</si>
  <si>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</si>
  <si>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</si>
  <si>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</si>
  <si>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</si>
  <si>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</si>
  <si>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</si>
  <si>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</si>
  <si>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</si>
  <si>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</si>
  <si>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</si>
  <si>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</si>
  <si>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</si>
  <si>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</si>
  <si>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</si>
  <si>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</si>
  <si>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</si>
  <si>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</si>
  <si>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</si>
  <si>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</si>
  <si>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</si>
  <si>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</si>
  <si>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</si>
  <si>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</si>
  <si>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</si>
  <si>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</si>
  <si>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</si>
  <si>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</si>
  <si>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</si>
  <si>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</si>
  <si>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</si>
  <si>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</si>
  <si>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</si>
  <si>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</si>
  <si>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</si>
  <si>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</si>
  <si>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</si>
  <si>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</si>
  <si>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</si>
  <si>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</si>
  <si>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</si>
  <si>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</si>
  <si>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</si>
  <si>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</si>
  <si>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</si>
  <si>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</si>
  <si>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</si>
  <si>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</si>
  <si>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</si>
  <si>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</si>
  <si>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</si>
  <si>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</si>
  <si>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</si>
  <si>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</si>
  <si>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</si>
  <si>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</si>
  <si>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</si>
  <si>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</si>
  <si>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</si>
  <si>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</si>
  <si>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</si>
  <si>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</si>
  <si>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</si>
  <si>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</si>
  <si>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</si>
  <si>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D´oeste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</si>
  <si>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</si>
  <si>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</si>
  <si>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</si>
  <si>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</si>
  <si>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</si>
  <si>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</si>
  <si>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</si>
  <si>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</si>
  <si>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</si>
  <si>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</si>
  <si>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</si>
  <si>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</si>
  <si>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</si>
  <si>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</si>
  <si>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</si>
  <si>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</si>
  <si>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</si>
  <si>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</si>
  <si>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</si>
  <si>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</si>
  <si>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</si>
  <si>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</si>
  <si>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</si>
  <si>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</si>
  <si>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</si>
  <si>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</si>
  <si>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</si>
  <si>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Guarani D´oeste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</si>
  <si>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</si>
  <si>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</si>
  <si>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</si>
  <si>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</si>
  <si>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</si>
  <si>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</si>
  <si>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</si>
  <si>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</si>
  <si>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</si>
  <si>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</si>
  <si>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</si>
  <si>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</si>
  <si>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</si>
  <si>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</si>
  <si>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</si>
  <si>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</si>
  <si>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</si>
  <si>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</si>
  <si>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</si>
  <si>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</si>
  <si>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</si>
  <si>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</si>
  <si>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</si>
  <si>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</si>
  <si>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</si>
  <si>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</si>
  <si>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</si>
  <si>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</si>
  <si>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</si>
  <si>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</si>
  <si>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</si>
  <si>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</si>
  <si>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</si>
  <si>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</si>
  <si>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</si>
  <si>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</si>
  <si>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</si>
  <si>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</si>
  <si>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</si>
  <si>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</si>
  <si>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</si>
  <si>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</si>
  <si>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</si>
  <si>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</si>
  <si>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</si>
  <si>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</si>
  <si>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</si>
  <si>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</si>
  <si>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</si>
  <si>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</si>
  <si>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</si>
  <si>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</si>
  <si>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</si>
  <si>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</si>
  <si>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</si>
  <si>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</si>
  <si>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</si>
  <si>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</si>
  <si>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</si>
  <si>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</si>
  <si>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</si>
  <si>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</si>
  <si>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</si>
  <si>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</si>
  <si>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</si>
  <si>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</si>
  <si>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</si>
  <si>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</si>
  <si>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</si>
  <si>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</si>
  <si>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</si>
  <si>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</si>
  <si>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</si>
  <si>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</si>
  <si>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</si>
  <si>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</si>
  <si>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</si>
  <si>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</si>
  <si>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</si>
  <si>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</si>
  <si>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</si>
  <si>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</si>
  <si>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</si>
  <si>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</si>
  <si>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</si>
  <si>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</si>
  <si>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</si>
  <si>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</si>
  <si>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</si>
  <si>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</si>
  <si>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</si>
  <si>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</si>
  <si>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</si>
  <si>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</si>
  <si>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</si>
  <si>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</si>
  <si>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</si>
  <si>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</si>
  <si>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</si>
  <si>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</si>
  <si>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</si>
  <si>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</si>
  <si>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</si>
  <si>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</si>
  <si>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</si>
  <si>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</si>
  <si>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</si>
  <si>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</si>
  <si>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</si>
  <si>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</si>
  <si>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</si>
  <si>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</si>
  <si>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</si>
  <si>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</si>
  <si>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</si>
  <si>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</si>
  <si>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</si>
  <si>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</si>
  <si>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</si>
  <si>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</si>
  <si>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</si>
  <si>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</si>
  <si>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</si>
  <si>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</si>
  <si>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</si>
  <si>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</si>
  <si>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</si>
  <si>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</si>
  <si>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</si>
  <si>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</si>
  <si>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</si>
  <si>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</si>
  <si>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</si>
  <si>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</si>
  <si>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</si>
  <si>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</si>
  <si>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</si>
  <si>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</si>
  <si>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</si>
  <si>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</si>
  <si>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</si>
  <si>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</si>
  <si>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</si>
  <si>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</si>
  <si>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</si>
  <si>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</si>
  <si>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</si>
  <si>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</si>
  <si>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</si>
  <si>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</si>
  <si>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</si>
  <si>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</si>
  <si>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</si>
  <si>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</si>
  <si>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</si>
  <si>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</si>
  <si>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</si>
  <si>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</si>
  <si>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</si>
  <si>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</si>
  <si>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</si>
  <si>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</si>
  <si>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</si>
  <si>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</si>
  <si>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</si>
  <si>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</si>
  <si>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</si>
  <si>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</si>
  <si>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</si>
  <si>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</si>
  <si>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</si>
  <si>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</si>
  <si>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</si>
  <si>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</si>
  <si>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</si>
  <si>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</si>
  <si>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</si>
  <si>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</si>
  <si>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</si>
  <si>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</si>
  <si>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</si>
  <si>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</si>
  <si>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</si>
  <si>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D´oeste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</si>
  <si>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</si>
  <si>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</si>
  <si>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</si>
  <si>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</si>
  <si>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</si>
  <si>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</si>
  <si>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</si>
  <si>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</si>
  <si>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</si>
  <si>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</si>
  <si>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</si>
  <si>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</si>
  <si>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</si>
  <si>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</si>
  <si>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</si>
  <si>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</si>
  <si>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</si>
  <si>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</si>
  <si>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</si>
  <si>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</si>
  <si>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</si>
  <si>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</si>
  <si>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</si>
  <si>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</si>
  <si>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</si>
  <si>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</si>
  <si>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</si>
  <si>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</si>
  <si>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</si>
  <si>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</si>
  <si>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</si>
  <si>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</si>
  <si>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</si>
  <si>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</si>
  <si>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</si>
  <si>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</si>
  <si>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</si>
  <si>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</si>
  <si>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</si>
  <si>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</si>
  <si>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</si>
  <si>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</si>
  <si>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</si>
  <si>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</si>
  <si>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</si>
  <si>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</si>
  <si>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</si>
  <si>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</si>
  <si>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</si>
  <si>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</si>
  <si>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</si>
  <si>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</si>
  <si>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</si>
  <si>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</si>
  <si>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</si>
  <si>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</si>
  <si>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</si>
  <si>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</si>
  <si>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</si>
  <si>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</si>
  <si>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</si>
  <si>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</si>
  <si>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</si>
  <si>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</si>
  <si>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</si>
  <si>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</si>
  <si>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</si>
  <si>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</si>
  <si>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</si>
  <si>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</si>
  <si>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</si>
  <si>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</si>
  <si>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</si>
  <si>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</si>
  <si>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</si>
  <si>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</si>
  <si>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</si>
  <si>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</si>
  <si>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</si>
  <si>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</si>
  <si>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</si>
  <si>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</si>
  <si>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</si>
  <si>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</si>
  <si>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</si>
  <si>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</si>
  <si>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</si>
  <si>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</si>
  <si>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</si>
  <si>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</si>
  <si>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</si>
  <si>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</si>
  <si>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</si>
  <si>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</si>
  <si>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</si>
  <si>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</si>
  <si>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</si>
  <si>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</si>
  <si>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</si>
  <si>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</si>
  <si>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</si>
  <si>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Salto</t>
  </si>
  <si>
    <t>Salto de Pirapora</t>
  </si>
  <si>
    <t>Salto Grande</t>
  </si>
  <si>
    <t>Sandovalina</t>
  </si>
  <si>
    <t>Santa Adélia</t>
  </si>
  <si>
    <t>Santa Albertina</t>
  </si>
  <si>
    <t>Santa Bárbara D´oeste</t>
  </si>
  <si>
    <t>Santa Branca</t>
  </si>
  <si>
    <t>Santa Clara D´oeste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</si>
  <si>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</si>
  <si>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</si>
  <si>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</si>
  <si>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</si>
  <si>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</si>
  <si>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</si>
  <si>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</si>
  <si>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Maria da Serra</t>
  </si>
  <si>
    <t>Santa Mercedes</t>
  </si>
  <si>
    <t>Santana da Ponte Pensa</t>
  </si>
  <si>
    <t>Santana de Parnaíba</t>
  </si>
  <si>
    <t>Santa Rita D´oeste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</si>
  <si>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</si>
  <si>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</si>
  <si>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</si>
  <si>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</si>
  <si>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</si>
  <si>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</si>
  <si>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</si>
  <si>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</si>
  <si>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</si>
  <si>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</si>
  <si>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</si>
  <si>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São Bento do Sapucaí</t>
  </si>
  <si>
    <t>São Bernardo do Campo</t>
  </si>
  <si>
    <t>São Caetano do Sul</t>
  </si>
  <si>
    <t>São João da Boa Vista</t>
  </si>
  <si>
    <t>São João Das Duas Pontes</t>
  </si>
  <si>
    <t>São João de Iracema</t>
  </si>
  <si>
    <t>São João do Pau D´alho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</si>
  <si>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</si>
  <si>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</si>
  <si>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</si>
  <si>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</si>
  <si>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</si>
  <si>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</si>
  <si>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</si>
  <si>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</si>
  <si>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</si>
  <si>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</si>
  <si>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</si>
  <si>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</si>
  <si>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</si>
  <si>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</si>
  <si>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</si>
  <si>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</si>
  <si>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</si>
  <si>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</si>
  <si>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</si>
  <si>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</si>
  <si>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</si>
  <si>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</si>
  <si>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</si>
  <si>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</si>
  <si>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</si>
  <si>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</si>
  <si>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</si>
  <si>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</si>
  <si>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</si>
  <si>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</si>
  <si>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</si>
  <si>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</si>
  <si>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</si>
  <si>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</si>
  <si>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</si>
  <si>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</si>
  <si>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</si>
  <si>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</si>
  <si>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</si>
  <si>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</si>
  <si>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</si>
  <si>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</si>
  <si>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</si>
  <si>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</si>
  <si>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</si>
  <si>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</si>
  <si>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</si>
  <si>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</si>
  <si>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</si>
  <si>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</si>
  <si>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</si>
  <si>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</si>
  <si>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</si>
  <si>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</si>
  <si>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</si>
  <si>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</si>
  <si>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</si>
  <si>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</si>
  <si>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</si>
  <si>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</si>
  <si>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</si>
  <si>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</si>
  <si>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</si>
  <si>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</si>
  <si>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</si>
  <si>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</si>
  <si>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</si>
  <si>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</si>
  <si>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</si>
  <si>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</si>
  <si>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</si>
  <si>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</si>
  <si>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</si>
  <si>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</si>
  <si>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</si>
  <si>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</si>
  <si>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</si>
  <si>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</si>
  <si>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</si>
  <si>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</si>
  <si>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</si>
  <si>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Amparo de São Francisco</t>
  </si>
  <si>
    <t>Aquidabã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</si>
  <si>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</si>
  <si>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</si>
  <si>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</si>
  <si>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</si>
  <si>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</si>
  <si>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</si>
  <si>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</si>
  <si>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</si>
  <si>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</si>
  <si>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</si>
  <si>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</si>
  <si>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</si>
  <si>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</si>
  <si>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</si>
  <si>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</si>
  <si>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</si>
  <si>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</si>
  <si>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</si>
  <si>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</si>
  <si>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</si>
  <si>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</si>
  <si>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</si>
  <si>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</si>
  <si>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</si>
  <si>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</si>
  <si>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</si>
  <si>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</si>
  <si>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</si>
  <si>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</si>
  <si>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</si>
  <si>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</si>
  <si>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</si>
  <si>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</si>
  <si>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</si>
  <si>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</si>
  <si>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</si>
  <si>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</si>
  <si>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</si>
  <si>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</si>
  <si>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</si>
  <si>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</si>
  <si>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</si>
  <si>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</si>
  <si>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</si>
  <si>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</si>
  <si>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</si>
  <si>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</si>
  <si>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</si>
  <si>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</si>
  <si>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</si>
  <si>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</si>
  <si>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</si>
  <si>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</si>
  <si>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</si>
  <si>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</si>
  <si>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</si>
  <si>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</si>
  <si>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</si>
  <si>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</si>
  <si>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</si>
  <si>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</si>
  <si>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</si>
  <si>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Abreulândia</t>
  </si>
  <si>
    <t>Aguiarnópolis</t>
  </si>
  <si>
    <t>Aliança do Tocantins</t>
  </si>
  <si>
    <t>Almas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</si>
  <si>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</si>
  <si>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</si>
  <si>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</si>
  <si>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</si>
  <si>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</si>
  <si>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</si>
  <si>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</si>
  <si>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</si>
  <si>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</si>
  <si>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</si>
  <si>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</si>
  <si>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</si>
  <si>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</si>
  <si>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</si>
  <si>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</si>
  <si>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</si>
  <si>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</si>
  <si>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</si>
  <si>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</si>
  <si>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</si>
  <si>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</si>
  <si>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</si>
  <si>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</si>
  <si>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</si>
  <si>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</si>
  <si>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</si>
  <si>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</si>
  <si>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</si>
  <si>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</si>
  <si>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</si>
  <si>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</si>
  <si>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</si>
  <si>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</si>
  <si>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</si>
  <si>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</si>
  <si>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</si>
  <si>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</si>
  <si>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</si>
  <si>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</si>
  <si>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</si>
  <si>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</si>
  <si>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Fortaleza do Tabocão</t>
  </si>
  <si>
    <t>Goianorte</t>
  </si>
  <si>
    <t>Goiatins</t>
  </si>
  <si>
    <t>Guaraí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</si>
  <si>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</si>
  <si>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</si>
  <si>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</si>
  <si>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</si>
  <si>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</si>
  <si>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</si>
  <si>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</si>
  <si>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</si>
  <si>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</si>
  <si>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</si>
  <si>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</si>
  <si>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</si>
  <si>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</si>
  <si>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</si>
  <si>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</si>
  <si>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</si>
  <si>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</si>
  <si>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</si>
  <si>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</si>
  <si>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</si>
  <si>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</si>
  <si>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</si>
  <si>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</si>
  <si>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</si>
  <si>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</si>
  <si>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</si>
  <si>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</si>
  <si>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</si>
  <si>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</si>
  <si>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</si>
  <si>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Pau D´arco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</si>
  <si>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</si>
  <si>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</si>
  <si>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</si>
  <si>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</si>
  <si>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</si>
  <si>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</si>
  <si>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</si>
  <si>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</si>
  <si>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</si>
  <si>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</si>
  <si>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</si>
  <si>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</si>
  <si>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</si>
  <si>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</si>
  <si>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</si>
  <si>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</si>
  <si>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</si>
  <si>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</si>
  <si>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</si>
  <si>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</si>
  <si>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</si>
  <si>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</si>
  <si>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</si>
  <si>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</si>
  <si>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</si>
  <si>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</si>
  <si>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</si>
  <si>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</si>
  <si>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</si>
  <si>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</si>
  <si>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</si>
  <si>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</si>
  <si>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</si>
  <si>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</si>
  <si>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</si>
  <si>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</si>
  <si>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</si>
  <si>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</si>
  <si>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</si>
  <si>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</si>
  <si>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</si>
  <si>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</si>
  <si>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</si>
  <si>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Soma de Salário</t>
  </si>
  <si>
    <t>Média de Salário</t>
  </si>
  <si>
    <t>Contagem de Sexo</t>
  </si>
  <si>
    <t>Contagem de Cargo</t>
  </si>
  <si>
    <t>Média de Idade</t>
  </si>
  <si>
    <t>Contagem de Qualificação</t>
  </si>
  <si>
    <t>Soma de Idade</t>
  </si>
  <si>
    <t>Lucas Santos</t>
  </si>
  <si>
    <t>Sofia Costa</t>
  </si>
  <si>
    <t>Miguel Oliveira</t>
  </si>
  <si>
    <t>Isabella Almeida</t>
  </si>
  <si>
    <t>Enzo Pereira</t>
  </si>
  <si>
    <t>Alice Rodrigues</t>
  </si>
  <si>
    <t>Pedro Silva</t>
  </si>
  <si>
    <t>Valentina Souza</t>
  </si>
  <si>
    <t>Gabriel Ferreira</t>
  </si>
  <si>
    <t>Laura Barbosa</t>
  </si>
  <si>
    <t>Arthur Ribeiro</t>
  </si>
  <si>
    <t>Júlia Carvalho</t>
  </si>
  <si>
    <t>Davi Rocha</t>
  </si>
  <si>
    <t>Manuela Cardoso</t>
  </si>
  <si>
    <t>Bernardo Gomes</t>
  </si>
  <si>
    <t>Heloísa Nunes</t>
  </si>
  <si>
    <t>Matheus Castro</t>
  </si>
  <si>
    <t>Luiza Miranda</t>
  </si>
  <si>
    <t>Guilherme Lima</t>
  </si>
  <si>
    <t>Maria Clara Fernandes</t>
  </si>
  <si>
    <t>Vice-presidente</t>
  </si>
  <si>
    <t>Assistente de Logística</t>
  </si>
  <si>
    <t>DF</t>
  </si>
  <si>
    <t>Admissão</t>
  </si>
  <si>
    <t>Fevereiro</t>
  </si>
  <si>
    <t>Jul</t>
  </si>
  <si>
    <t>FATEC-RL    2023</t>
  </si>
  <si>
    <t>A</t>
  </si>
  <si>
    <t>Brasília</t>
  </si>
  <si>
    <t>R</t>
  </si>
  <si>
    <t>Região</t>
  </si>
  <si>
    <t>Centro Oeste</t>
  </si>
  <si>
    <t>Sul</t>
  </si>
  <si>
    <t>Sudeste</t>
  </si>
  <si>
    <t>Nordeste</t>
  </si>
  <si>
    <t>Norte</t>
  </si>
  <si>
    <t>Lucas Trosdorf</t>
  </si>
  <si>
    <t>Isaac Silva</t>
  </si>
  <si>
    <t>Marco Duarte</t>
  </si>
  <si>
    <t>Silas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</si>
</sst>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[$-416]d;@"/>
    <numFmt numFmtId="167" formatCode="&quot;R$&quot;\ #,##0.00"/>
    <numFmt numFmtId="168" formatCode="_-[$R$-416]\ * #,##0_-;\-[$R$-416]\ * #,##0_-;_-[$R$-416]\ * &quot;-&quot;??_-;_-@_-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rgb="FF111111"/>
      <name val="Roboto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8"/>
      <name val="Cookie"/>
      <family val="2"/>
    </font>
    <font>
      <b/>
      <sz val="20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Montserrat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C525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4F69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3399"/>
        <bgColor indexed="64"/>
      </patternFill>
    </fill>
    <fill>
      <patternFill patternType="solid">
        <fgColor rgb="FFFFCC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54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0" fillId="0" borderId="30" xfId="0" applyBorder="1"/>
    <xf numFmtId="0" fontId="0" fillId="0" borderId="26" xfId="0" applyBorder="1"/>
    <xf numFmtId="0" fontId="0" fillId="0" borderId="31" xfId="0" applyBorder="1"/>
    <xf numFmtId="0" fontId="0" fillId="0" borderId="1" xfId="0" applyBorder="1"/>
    <xf numFmtId="0" fontId="6" fillId="7" borderId="10" xfId="0" applyFont="1" applyFill="1" applyBorder="1" applyAlignment="1">
      <alignment horizontal="center"/>
    </xf>
    <xf numFmtId="0" fontId="0" fillId="0" borderId="11" xfId="0" applyBorder="1"/>
    <xf numFmtId="0" fontId="4" fillId="7" borderId="12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1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15" fillId="11" borderId="34" xfId="0" applyFont="1" applyFill="1" applyBorder="1" applyAlignment="1">
      <alignment horizontal="center" vertical="center"/>
    </xf>
    <xf numFmtId="0" fontId="15" fillId="13" borderId="3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11" xfId="1" applyFont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 vertical="center"/>
    </xf>
    <xf numFmtId="0" fontId="1" fillId="17" borderId="46" xfId="0" applyFont="1" applyFill="1" applyBorder="1"/>
    <xf numFmtId="49" fontId="0" fillId="0" borderId="0" xfId="0" applyNumberForma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32" xfId="0" applyNumberFormat="1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49" fontId="4" fillId="0" borderId="45" xfId="0" applyNumberFormat="1" applyFon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0" fontId="17" fillId="0" borderId="0" xfId="0" applyFont="1"/>
    <xf numFmtId="0" fontId="1" fillId="17" borderId="47" xfId="0" applyFont="1" applyFill="1" applyBorder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2"/>
    </xf>
    <xf numFmtId="1" fontId="1" fillId="17" borderId="47" xfId="0" applyNumberFormat="1" applyFont="1" applyFill="1" applyBorder="1"/>
    <xf numFmtId="0" fontId="1" fillId="17" borderId="47" xfId="0" applyFont="1" applyFill="1" applyBorder="1"/>
    <xf numFmtId="0" fontId="0" fillId="17" borderId="48" xfId="0" applyFill="1" applyBorder="1" applyAlignment="1">
      <alignment horizontal="center" vertical="center"/>
    </xf>
    <xf numFmtId="0" fontId="0" fillId="17" borderId="49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166" fontId="10" fillId="0" borderId="16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10" fillId="0" borderId="56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49" fontId="12" fillId="19" borderId="1" xfId="0" applyNumberFormat="1" applyFont="1" applyFill="1" applyBorder="1" applyAlignment="1">
      <alignment horizontal="center"/>
    </xf>
    <xf numFmtId="164" fontId="0" fillId="19" borderId="1" xfId="0" applyNumberFormat="1" applyFill="1" applyBorder="1" applyAlignment="1">
      <alignment horizontal="left" vertical="center" readingOrder="1"/>
    </xf>
    <xf numFmtId="0" fontId="0" fillId="19" borderId="1" xfId="0" applyFill="1" applyBorder="1" applyAlignment="1">
      <alignment horizontal="center"/>
    </xf>
    <xf numFmtId="164" fontId="0" fillId="19" borderId="1" xfId="0" applyNumberFormat="1" applyFill="1" applyBorder="1" applyAlignment="1" applyProtection="1">
      <alignment horizontal="center" vertical="center"/>
      <protection locked="0"/>
    </xf>
    <xf numFmtId="164" fontId="0" fillId="19" borderId="1" xfId="0" applyNumberFormat="1" applyFill="1" applyBorder="1" applyAlignment="1">
      <alignment horizontal="center" vertical="center"/>
    </xf>
    <xf numFmtId="164" fontId="12" fillId="19" borderId="1" xfId="0" applyNumberFormat="1" applyFont="1" applyFill="1" applyBorder="1" applyAlignment="1">
      <alignment horizontal="left"/>
    </xf>
    <xf numFmtId="0" fontId="0" fillId="18" borderId="1" xfId="0" applyFill="1" applyBorder="1"/>
    <xf numFmtId="0" fontId="10" fillId="18" borderId="1" xfId="0" applyFont="1" applyFill="1" applyBorder="1"/>
    <xf numFmtId="0" fontId="9" fillId="19" borderId="5" xfId="0" applyFont="1" applyFill="1" applyBorder="1"/>
    <xf numFmtId="0" fontId="9" fillId="19" borderId="33" xfId="0" applyFont="1" applyFill="1" applyBorder="1"/>
    <xf numFmtId="0" fontId="9" fillId="19" borderId="33" xfId="0" applyFont="1" applyFill="1" applyBorder="1" applyAlignment="1">
      <alignment horizontal="center" vertical="center"/>
    </xf>
    <xf numFmtId="0" fontId="9" fillId="19" borderId="32" xfId="0" applyFont="1" applyFill="1" applyBorder="1"/>
    <xf numFmtId="0" fontId="10" fillId="18" borderId="52" xfId="0" applyFont="1" applyFill="1" applyBorder="1"/>
    <xf numFmtId="0" fontId="1" fillId="18" borderId="41" xfId="0" applyFont="1" applyFill="1" applyBorder="1" applyAlignment="1">
      <alignment horizontal="center" vertical="center"/>
    </xf>
    <xf numFmtId="0" fontId="1" fillId="18" borderId="18" xfId="0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9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0" fontId="10" fillId="18" borderId="43" xfId="0" applyFont="1" applyFill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" fillId="18" borderId="52" xfId="0" applyFont="1" applyFill="1" applyBorder="1" applyAlignment="1">
      <alignment horizontal="center" vertical="center"/>
    </xf>
    <xf numFmtId="0" fontId="10" fillId="18" borderId="1" xfId="0" quotePrefix="1" applyFont="1" applyFill="1" applyBorder="1" applyAlignment="1">
      <alignment horizontal="left"/>
    </xf>
    <xf numFmtId="0" fontId="10" fillId="18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Continuous"/>
    </xf>
    <xf numFmtId="15" fontId="0" fillId="19" borderId="10" xfId="0" applyNumberFormat="1" applyFill="1" applyBorder="1" applyAlignment="1">
      <alignment horizontal="center"/>
    </xf>
    <xf numFmtId="0" fontId="9" fillId="19" borderId="11" xfId="0" applyFont="1" applyFill="1" applyBorder="1" applyAlignment="1">
      <alignment horizontal="center"/>
    </xf>
    <xf numFmtId="15" fontId="9" fillId="19" borderId="10" xfId="0" applyNumberFormat="1" applyFont="1" applyFill="1" applyBorder="1" applyAlignment="1">
      <alignment horizontal="center"/>
    </xf>
    <xf numFmtId="15" fontId="0" fillId="19" borderId="10" xfId="0" applyNumberFormat="1" applyFill="1" applyBorder="1"/>
    <xf numFmtId="0" fontId="9" fillId="19" borderId="11" xfId="0" applyFont="1" applyFill="1" applyBorder="1"/>
    <xf numFmtId="15" fontId="9" fillId="19" borderId="12" xfId="0" applyNumberFormat="1" applyFont="1" applyFill="1" applyBorder="1"/>
    <xf numFmtId="0" fontId="9" fillId="19" borderId="14" xfId="0" applyFont="1" applyFill="1" applyBorder="1"/>
    <xf numFmtId="0" fontId="0" fillId="19" borderId="19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/>
    </xf>
    <xf numFmtId="0" fontId="0" fillId="19" borderId="33" xfId="0" applyFill="1" applyBorder="1" applyAlignment="1">
      <alignment horizontal="center" vertical="center"/>
    </xf>
    <xf numFmtId="0" fontId="0" fillId="19" borderId="38" xfId="0" applyFill="1" applyBorder="1" applyAlignment="1">
      <alignment horizontal="center"/>
    </xf>
    <xf numFmtId="0" fontId="0" fillId="19" borderId="33" xfId="0" applyFill="1" applyBorder="1" applyAlignment="1" applyProtection="1">
      <alignment horizontal="center" vertical="center"/>
      <protection locked="0"/>
    </xf>
    <xf numFmtId="0" fontId="0" fillId="19" borderId="10" xfId="0" applyFill="1" applyBorder="1"/>
    <xf numFmtId="0" fontId="10" fillId="19" borderId="33" xfId="0" applyFont="1" applyFill="1" applyBorder="1"/>
    <xf numFmtId="0" fontId="0" fillId="19" borderId="33" xfId="0" applyFill="1" applyBorder="1"/>
    <xf numFmtId="0" fontId="0" fillId="19" borderId="33" xfId="0" applyFill="1" applyBorder="1" applyAlignment="1">
      <alignment vertical="top"/>
    </xf>
    <xf numFmtId="0" fontId="9" fillId="19" borderId="39" xfId="0" applyFont="1" applyFill="1" applyBorder="1"/>
    <xf numFmtId="0" fontId="0" fillId="19" borderId="39" xfId="0" applyFill="1" applyBorder="1" applyAlignment="1">
      <alignment horizontal="center" vertical="center"/>
    </xf>
    <xf numFmtId="0" fontId="0" fillId="19" borderId="40" xfId="0" applyFill="1" applyBorder="1" applyAlignment="1">
      <alignment horizontal="center"/>
    </xf>
    <xf numFmtId="0" fontId="1" fillId="18" borderId="10" xfId="0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4" fillId="0" borderId="25" xfId="0" applyFont="1" applyBorder="1" applyAlignment="1">
      <alignment horizontal="center" vertical="center"/>
    </xf>
    <xf numFmtId="168" fontId="0" fillId="0" borderId="34" xfId="0" applyNumberFormat="1" applyBorder="1" applyAlignment="1">
      <alignment horizontal="center" vertical="center"/>
    </xf>
    <xf numFmtId="168" fontId="0" fillId="0" borderId="32" xfId="0" applyNumberFormat="1" applyBorder="1" applyAlignment="1">
      <alignment horizontal="center" vertical="center"/>
    </xf>
    <xf numFmtId="168" fontId="0" fillId="0" borderId="36" xfId="0" applyNumberFormat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15" fillId="11" borderId="8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168" fontId="16" fillId="11" borderId="13" xfId="0" applyNumberFormat="1" applyFont="1" applyFill="1" applyBorder="1" applyAlignment="1">
      <alignment horizontal="center" vertical="center"/>
    </xf>
    <xf numFmtId="168" fontId="16" fillId="11" borderId="14" xfId="0" applyNumberFormat="1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5" fillId="15" borderId="8" xfId="0" applyFont="1" applyFill="1" applyBorder="1" applyAlignment="1">
      <alignment horizontal="center" vertical="center"/>
    </xf>
    <xf numFmtId="168" fontId="16" fillId="15" borderId="8" xfId="0" applyNumberFormat="1" applyFont="1" applyFill="1" applyBorder="1" applyAlignment="1">
      <alignment horizontal="center" vertical="center"/>
    </xf>
    <xf numFmtId="168" fontId="16" fillId="15" borderId="9" xfId="0" applyNumberFormat="1" applyFont="1" applyFill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15" fillId="15" borderId="13" xfId="0" applyFont="1" applyFill="1" applyBorder="1" applyAlignment="1">
      <alignment horizontal="center" vertical="center"/>
    </xf>
    <xf numFmtId="168" fontId="16" fillId="15" borderId="13" xfId="0" applyNumberFormat="1" applyFont="1" applyFill="1" applyBorder="1" applyAlignment="1">
      <alignment horizontal="center" vertical="center"/>
    </xf>
    <xf numFmtId="168" fontId="16" fillId="15" borderId="14" xfId="0" applyNumberFormat="1" applyFont="1" applyFill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0" fontId="0" fillId="0" borderId="59" xfId="0" applyBorder="1" applyAlignment="1">
      <alignment horizontal="center"/>
    </xf>
    <xf numFmtId="0" fontId="15" fillId="13" borderId="7" xfId="0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15" fillId="13" borderId="12" xfId="0" applyFont="1" applyFill="1" applyBorder="1" applyAlignment="1">
      <alignment horizontal="center" vertical="center"/>
    </xf>
    <xf numFmtId="0" fontId="15" fillId="13" borderId="13" xfId="0" applyFont="1" applyFill="1" applyBorder="1" applyAlignment="1">
      <alignment horizontal="center" vertical="center"/>
    </xf>
    <xf numFmtId="168" fontId="16" fillId="13" borderId="13" xfId="0" applyNumberFormat="1" applyFont="1" applyFill="1" applyBorder="1" applyAlignment="1">
      <alignment horizontal="center" vertical="center"/>
    </xf>
    <xf numFmtId="168" fontId="16" fillId="13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4" fillId="8" borderId="0" xfId="0" applyFont="1" applyFill="1" applyAlignment="1">
      <alignment horizontal="center" vertical="center"/>
    </xf>
    <xf numFmtId="14" fontId="0" fillId="19" borderId="33" xfId="0" applyNumberFormat="1" applyFill="1" applyBorder="1" applyAlignment="1" applyProtection="1">
      <alignment horizontal="center"/>
      <protection locked="0"/>
    </xf>
    <xf numFmtId="14" fontId="0" fillId="19" borderId="39" xfId="0" applyNumberFormat="1" applyFill="1" applyBorder="1" applyAlignment="1" applyProtection="1">
      <alignment horizontal="center"/>
      <protection locked="0"/>
    </xf>
    <xf numFmtId="0" fontId="9" fillId="19" borderId="53" xfId="0" applyFont="1" applyFill="1" applyBorder="1" applyAlignment="1">
      <alignment horizontal="center" vertical="center" wrapText="1"/>
    </xf>
    <xf numFmtId="0" fontId="9" fillId="19" borderId="26" xfId="0" applyFont="1" applyFill="1" applyBorder="1" applyAlignment="1">
      <alignment horizontal="center" vertical="center" wrapText="1"/>
    </xf>
    <xf numFmtId="0" fontId="9" fillId="19" borderId="31" xfId="0" applyFont="1" applyFill="1" applyBorder="1" applyAlignment="1">
      <alignment horizontal="center" vertical="center" wrapText="1"/>
    </xf>
    <xf numFmtId="0" fontId="9" fillId="19" borderId="50" xfId="0" applyFont="1" applyFill="1" applyBorder="1" applyAlignment="1">
      <alignment horizontal="center" vertical="center" wrapText="1"/>
    </xf>
    <xf numFmtId="0" fontId="9" fillId="19" borderId="0" xfId="0" applyFont="1" applyFill="1" applyAlignment="1">
      <alignment horizontal="center" vertical="center" wrapText="1"/>
    </xf>
    <xf numFmtId="0" fontId="9" fillId="19" borderId="51" xfId="0" applyFont="1" applyFill="1" applyBorder="1" applyAlignment="1">
      <alignment horizontal="center" vertical="center" wrapText="1"/>
    </xf>
    <xf numFmtId="0" fontId="9" fillId="19" borderId="59" xfId="0" applyFont="1" applyFill="1" applyBorder="1" applyAlignment="1">
      <alignment horizontal="center" vertical="center" wrapText="1"/>
    </xf>
    <xf numFmtId="0" fontId="9" fillId="19" borderId="45" xfId="0" applyFont="1" applyFill="1" applyBorder="1" applyAlignment="1">
      <alignment horizontal="center" vertical="center" wrapText="1"/>
    </xf>
    <xf numFmtId="0" fontId="9" fillId="19" borderId="44" xfId="0" applyFont="1" applyFill="1" applyBorder="1" applyAlignment="1">
      <alignment horizontal="center" vertical="center" wrapText="1"/>
    </xf>
    <xf numFmtId="0" fontId="11" fillId="18" borderId="2" xfId="0" applyFont="1" applyFill="1" applyBorder="1" applyAlignment="1">
      <alignment horizontal="center"/>
    </xf>
    <xf numFmtId="0" fontId="11" fillId="18" borderId="4" xfId="0" applyFont="1" applyFill="1" applyBorder="1" applyAlignment="1">
      <alignment horizontal="center"/>
    </xf>
    <xf numFmtId="0" fontId="1" fillId="19" borderId="41" xfId="0" applyFont="1" applyFill="1" applyBorder="1" applyAlignment="1">
      <alignment horizontal="right"/>
    </xf>
    <xf numFmtId="0" fontId="1" fillId="19" borderId="19" xfId="0" applyFont="1" applyFill="1" applyBorder="1" applyAlignment="1">
      <alignment horizontal="right"/>
    </xf>
    <xf numFmtId="0" fontId="10" fillId="19" borderId="42" xfId="0" applyFont="1" applyFill="1" applyBorder="1" applyAlignment="1">
      <alignment horizontal="right"/>
    </xf>
    <xf numFmtId="0" fontId="10" fillId="19" borderId="33" xfId="0" applyFont="1" applyFill="1" applyBorder="1" applyAlignment="1">
      <alignment horizontal="right"/>
    </xf>
    <xf numFmtId="0" fontId="10" fillId="18" borderId="28" xfId="0" applyFont="1" applyFill="1" applyBorder="1" applyAlignment="1">
      <alignment horizontal="center" vertical="center"/>
    </xf>
    <xf numFmtId="0" fontId="10" fillId="18" borderId="54" xfId="0" applyFont="1" applyFill="1" applyBorder="1" applyAlignment="1">
      <alignment horizontal="center" vertical="center"/>
    </xf>
    <xf numFmtId="0" fontId="10" fillId="18" borderId="55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/>
    </xf>
    <xf numFmtId="0" fontId="13" fillId="18" borderId="3" xfId="0" applyFont="1" applyFill="1" applyBorder="1" applyAlignment="1">
      <alignment horizontal="center"/>
    </xf>
    <xf numFmtId="0" fontId="13" fillId="18" borderId="4" xfId="0" applyFont="1" applyFill="1" applyBorder="1" applyAlignment="1">
      <alignment horizontal="center"/>
    </xf>
    <xf numFmtId="0" fontId="1" fillId="18" borderId="29" xfId="0" applyFont="1" applyFill="1" applyBorder="1" applyAlignment="1">
      <alignment horizontal="center" vertical="center"/>
    </xf>
    <xf numFmtId="0" fontId="1" fillId="18" borderId="39" xfId="0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0" fillId="18" borderId="5" xfId="0" applyFont="1" applyFill="1" applyBorder="1" applyAlignment="1">
      <alignment horizontal="center"/>
    </xf>
    <xf numFmtId="0" fontId="10" fillId="18" borderId="33" xfId="0" applyFont="1" applyFill="1" applyBorder="1" applyAlignment="1">
      <alignment horizontal="center"/>
    </xf>
    <xf numFmtId="0" fontId="10" fillId="18" borderId="32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14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R$&quot;\ 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solid">
          <fgColor indexed="64"/>
          <bgColor rgb="FF54F69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_-;\-[$R$-416]\ * #,##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solid">
          <fgColor indexed="64"/>
          <bgColor rgb="FFFC525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sz val="11"/>
        <color theme="0"/>
        <name val="PMingLiU-ExtB"/>
        <family val="1"/>
        <scheme val="none"/>
      </font>
      <fill>
        <patternFill>
          <bgColor theme="5" tint="0.79998168889431442"/>
        </patternFill>
      </fill>
    </dxf>
    <dxf>
      <font>
        <b/>
        <i val="0"/>
        <sz val="14"/>
        <name val="Century"/>
        <family val="1"/>
        <scheme val="none"/>
      </font>
      <fill>
        <patternFill>
          <fgColor rgb="FFFF3399"/>
          <bgColor rgb="FFFF3399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2"/>
        <color theme="0"/>
        <name val="Century Schoolbook"/>
        <family val="1"/>
        <scheme val="none"/>
      </font>
      <fill>
        <patternFill>
          <bgColor rgb="FFFF3399"/>
        </patternFill>
      </fill>
    </dxf>
    <dxf>
      <fill>
        <patternFill>
          <bgColor rgb="FFFF3399"/>
        </patternFill>
      </fill>
    </dxf>
  </dxfs>
  <tableStyles count="4" defaultTableStyle="TableStyleMedium2" defaultPivotStyle="PivotStyleLight16">
    <tableStyle name="Estilo de Segmentação de Dados 1" pivot="0" table="0" count="3" xr9:uid="{0F6D671A-5D6C-434B-BDAF-54C52F9EB641}">
      <tableStyleElement type="wholeTable" dxfId="139"/>
    </tableStyle>
    <tableStyle name="Estilo de Segmentação de Dados 2" pivot="0" table="0" count="3" xr9:uid="{1BFDA8D3-5377-440B-8813-46971BE170CC}">
      <tableStyleElement type="wholeTable" dxfId="138"/>
    </tableStyle>
    <tableStyle name="Estilo de Segmentação de Dados 3" pivot="0" table="0" count="3" xr9:uid="{3DA8F6FA-5595-424D-9E42-48CC273B5905}">
      <tableStyleElement type="wholeTable" dxfId="137"/>
    </tableStyle>
    <tableStyle name="JUju" pivot="0" table="0" count="3" xr9:uid="{BBBA8259-6895-474E-84D0-028CB3DDA1E2}">
      <tableStyleElement type="wholeTable" dxfId="136"/>
    </tableStyle>
  </tableStyles>
  <colors>
    <mruColors>
      <color rgb="FFFF3399"/>
      <color rgb="FFFFCCFF"/>
      <color rgb="FFFFFFFF"/>
      <color rgb="FF000000"/>
      <color rgb="FFFF9BBC"/>
      <color rgb="FFFF66FF"/>
      <color rgb="FF5F5F5F"/>
      <color rgb="FFFF9BF1"/>
      <color rgb="FFFF99FF"/>
      <color rgb="FFFF33CC"/>
    </mruColors>
  </colors>
  <extLst>
    <ext xmlns:x14="http://schemas.microsoft.com/office/spreadsheetml/2009/9/main" uri="{46F421CA-312F-682f-3DD2-61675219B42D}">
      <x14:dxfs count="8">
        <dxf>
          <font>
            <color rgb="FFFF66CC"/>
          </font>
        </dxf>
        <dxf>
          <font>
            <color rgb="FFF385AF"/>
          </font>
        </dxf>
        <dxf>
          <font>
            <b/>
            <i val="0"/>
            <sz val="14"/>
            <color theme="0"/>
          </font>
          <fill>
            <patternFill>
              <bgColor rgb="FFFF9B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4"/>
            <color theme="0"/>
          </font>
          <fill>
            <patternFill>
              <bgColor rgb="FFFF66FF"/>
            </patternFill>
          </fill>
        </dxf>
        <dxf>
          <fill>
            <patternFill>
              <bgColor rgb="FFFF9BF1"/>
            </patternFill>
          </fill>
        </dxf>
        <dxf>
          <fill>
            <patternFill>
              <bgColor rgb="FFFF99FF"/>
            </patternFill>
          </fill>
        </dxf>
        <dxf>
          <fill>
            <patternFill>
              <bgColor theme="5" tint="0.79998168889431442"/>
            </patternFill>
          </fill>
        </dxf>
        <dxf>
          <fill>
            <patternFill>
              <bgColor rgb="FFFF66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NoData" dxfId="7"/>
            <x14:slicerStyleElement type="hoveredSelectedItemWithData" dxfId="6"/>
          </x14:slicerStyleElements>
        </x14:slicerStyle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3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JUju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 ayrton.xlsx] Dinâmica RH!Tabela dinâmica9</c:name>
    <c:fmtId val="0"/>
  </c:pivotSource>
  <c:chart>
    <c:autoTitleDeleted val="1"/>
    <c:pivotFmts>
      <c:pivotFmt>
        <c:idx val="0"/>
        <c:spPr>
          <a:solidFill>
            <a:srgbClr val="FFCCFF">
              <a:alpha val="99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CFF">
              <a:alpha val="99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699169843255705"/>
                  <c:h val="0.35982575805421635"/>
                </c:manualLayout>
              </c15:layout>
            </c:ext>
          </c:extLst>
        </c:dLbl>
      </c:pivotFmt>
      <c:pivotFmt>
        <c:idx val="2"/>
        <c:spPr>
          <a:solidFill>
            <a:schemeClr val="accent1">
              <a:lumMod val="40000"/>
              <a:lumOff val="60000"/>
              <a:alpha val="99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0039056376609869"/>
          <c:y val="7.0417669281382204E-3"/>
          <c:w val="0.8971254819930472"/>
          <c:h val="0.893072359530184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 Dinâmica RH'!$C$3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CFF">
                <a:alpha val="99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CFF">
                  <a:alpha val="99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CD-486B-BB2D-E5FD99EBF88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  <a:alpha val="99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CCD-486B-BB2D-E5FD99EBF88D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99169843255705"/>
                      <c:h val="0.359825758054216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CCD-486B-BB2D-E5FD99EBF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Dinâmica RH'!$B$4:$B$6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 Dinâmica RH'!$C$4:$C$6</c:f>
              <c:numCache>
                <c:formatCode>0</c:formatCode>
                <c:ptCount val="2"/>
                <c:pt idx="0">
                  <c:v>5100</c:v>
                </c:pt>
                <c:pt idx="1">
                  <c:v>2510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D-486B-BB2D-E5FD99EBF8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38190160"/>
        <c:axId val="638191120"/>
      </c:barChart>
      <c:catAx>
        <c:axId val="63819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191120"/>
        <c:crosses val="autoZero"/>
        <c:auto val="1"/>
        <c:lblAlgn val="ctr"/>
        <c:lblOffset val="100"/>
        <c:noMultiLvlLbl val="0"/>
      </c:catAx>
      <c:valAx>
        <c:axId val="63819112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6381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 ayrton.xlsx] Dinâmica RH!Tabela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CCFF"/>
          </a:solidFill>
          <a:ln>
            <a:noFill/>
          </a:ln>
          <a:effectLst/>
        </c:spPr>
      </c:pivotFmt>
      <c:pivotFmt>
        <c:idx val="5"/>
        <c:spPr>
          <a:solidFill>
            <a:srgbClr val="FFCCFF"/>
          </a:solidFill>
          <a:ln>
            <a:noFill/>
          </a:ln>
          <a:effectLst/>
        </c:spPr>
      </c:pivotFmt>
      <c:pivotFmt>
        <c:idx val="6"/>
        <c:spPr>
          <a:solidFill>
            <a:srgbClr val="FFCCFF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C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897740523155481"/>
          <c:y val="4.079918647941097E-2"/>
          <c:w val="0.78325224736138799"/>
          <c:h val="0.8155781785755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 Dinâmica RH'!$J$3</c:f>
              <c:strCache>
                <c:ptCount val="1"/>
                <c:pt idx="0">
                  <c:v>Média de 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5D-4F4E-A04E-11D884B3F41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E5D-4F4E-A04E-11D884B3F410}"/>
              </c:ext>
            </c:extLst>
          </c:dPt>
          <c:dPt>
            <c:idx val="2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5D-4F4E-A04E-11D884B3F41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D-4F4E-A04E-11D884B3F41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372-4E25-9532-566B478E30E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C372-4E25-9532-566B478E30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 Dinâmica RH'!$I$4:$I$11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Junior</c:v>
                  </c:pt>
                  <c:pt idx="2">
                    <c:v>Pleno</c:v>
                  </c:pt>
                  <c:pt idx="3">
                    <c:v>Sênior</c:v>
                  </c:pt>
                </c:lvl>
              </c:multiLvlStrCache>
            </c:multiLvlStrRef>
          </c:cat>
          <c:val>
            <c:numRef>
              <c:f>' Dinâmica RH'!$J$4:$J$11</c:f>
              <c:numCache>
                <c:formatCode>0</c:formatCode>
                <c:ptCount val="4"/>
                <c:pt idx="0">
                  <c:v>30</c:v>
                </c:pt>
                <c:pt idx="1">
                  <c:v>39.333333333333336</c:v>
                </c:pt>
                <c:pt idx="2">
                  <c:v>30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D-4F4E-A04E-11D884B3F410}"/>
            </c:ext>
          </c:extLst>
        </c:ser>
        <c:ser>
          <c:idx val="1"/>
          <c:order val="1"/>
          <c:tx>
            <c:strRef>
              <c:f>' Dinâmica RH'!$K$3</c:f>
              <c:strCache>
                <c:ptCount val="1"/>
                <c:pt idx="0">
                  <c:v>Contagem de Sexo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 Dinâmica RH'!$I$4:$I$11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Junior</c:v>
                  </c:pt>
                  <c:pt idx="2">
                    <c:v>Pleno</c:v>
                  </c:pt>
                  <c:pt idx="3">
                    <c:v>Sênior</c:v>
                  </c:pt>
                </c:lvl>
              </c:multiLvlStrCache>
            </c:multiLvlStrRef>
          </c:cat>
          <c:val>
            <c:numRef>
              <c:f>' Dinâmica RH'!$K$4:$K$11</c:f>
              <c:numCache>
                <c:formatCode>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5D-4F4E-A04E-11D884B3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4908912"/>
        <c:axId val="984909392"/>
      </c:barChart>
      <c:catAx>
        <c:axId val="98490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84909392"/>
        <c:crosses val="autoZero"/>
        <c:auto val="1"/>
        <c:lblAlgn val="ctr"/>
        <c:lblOffset val="100"/>
        <c:noMultiLvlLbl val="0"/>
      </c:catAx>
      <c:valAx>
        <c:axId val="984909392"/>
        <c:scaling>
          <c:orientation val="minMax"/>
          <c:max val="50"/>
          <c:min val="18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8490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jpeg"/><Relationship Id="rId7" Type="http://schemas.openxmlformats.org/officeDocument/2006/relationships/image" Target="../media/image5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371475</xdr:colOff>
      <xdr:row>9</xdr:row>
      <xdr:rowOff>57150</xdr:rowOff>
    </xdr:from>
    <xdr:to>
      <xdr:col>13</xdr:col>
      <xdr:colOff>476250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Qualificação">
              <a:extLst>
                <a:ext uri="{FF2B5EF4-FFF2-40B4-BE49-F238E27FC236}">
                  <a16:creationId xmlns:a16="http://schemas.microsoft.com/office/drawing/2014/main" id="{D8828DDE-BD95-B682-389A-6B6267A3F0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ific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11075" y="1771650"/>
              <a:ext cx="1828800" cy="153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138094</xdr:colOff>
      <xdr:row>1</xdr:row>
      <xdr:rowOff>161907</xdr:rowOff>
    </xdr:from>
    <xdr:to>
      <xdr:col>10</xdr:col>
      <xdr:colOff>70875</xdr:colOff>
      <xdr:row>4</xdr:row>
      <xdr:rowOff>130407</xdr:rowOff>
    </xdr:to>
    <xdr:pic>
      <xdr:nvPicPr>
        <xdr:cNvPr id="65" name="Gráfico 64" descr="Homem">
          <a:extLst>
            <a:ext uri="{FF2B5EF4-FFF2-40B4-BE49-F238E27FC236}">
              <a16:creationId xmlns:a16="http://schemas.microsoft.com/office/drawing/2014/main" id="{D18D4C7A-6690-8B0D-743C-FAB5F6E23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624494" y="352407"/>
          <a:ext cx="542381" cy="540000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21</xdr:row>
      <xdr:rowOff>66674</xdr:rowOff>
    </xdr:from>
    <xdr:to>
      <xdr:col>3</xdr:col>
      <xdr:colOff>195600</xdr:colOff>
      <xdr:row>21</xdr:row>
      <xdr:rowOff>66674</xdr:rowOff>
    </xdr:to>
    <xdr:cxnSp macro="">
      <xdr:nvCxnSpPr>
        <xdr:cNvPr id="73" name="Conector reto 72">
          <a:extLst>
            <a:ext uri="{FF2B5EF4-FFF2-40B4-BE49-F238E27FC236}">
              <a16:creationId xmlns:a16="http://schemas.microsoft.com/office/drawing/2014/main" id="{936F855F-9504-4C44-957F-FC9B9F810A47}"/>
            </a:ext>
          </a:extLst>
        </xdr:cNvPr>
        <xdr:cNvCxnSpPr/>
      </xdr:nvCxnSpPr>
      <xdr:spPr>
        <a:xfrm flipV="1">
          <a:off x="152400" y="4067174"/>
          <a:ext cx="1872000" cy="0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490681</xdr:colOff>
      <xdr:row>13</xdr:row>
      <xdr:rowOff>0</xdr:rowOff>
    </xdr:from>
    <xdr:ext cx="184731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9F7AA800-AC17-58B9-E003-73DC0D15CA50}"/>
            </a:ext>
          </a:extLst>
        </xdr:cNvPr>
        <xdr:cNvSpPr txBox="1"/>
      </xdr:nvSpPr>
      <xdr:spPr>
        <a:xfrm>
          <a:off x="4733636" y="24389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7</xdr:col>
      <xdr:colOff>447386</xdr:colOff>
      <xdr:row>14</xdr:row>
      <xdr:rowOff>72159</xdr:rowOff>
    </xdr:from>
    <xdr:ext cx="184731" cy="264560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D41503BA-9DB5-2D22-2AD6-4C0F66826AD9}"/>
            </a:ext>
          </a:extLst>
        </xdr:cNvPr>
        <xdr:cNvSpPr txBox="1"/>
      </xdr:nvSpPr>
      <xdr:spPr>
        <a:xfrm>
          <a:off x="4690341" y="2698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20</xdr:col>
      <xdr:colOff>485775</xdr:colOff>
      <xdr:row>30</xdr:row>
      <xdr:rowOff>152400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E5037460-8DF7-8125-94A2-C40451521AE5}"/>
            </a:ext>
          </a:extLst>
        </xdr:cNvPr>
        <xdr:cNvGrpSpPr/>
      </xdr:nvGrpSpPr>
      <xdr:grpSpPr>
        <a:xfrm>
          <a:off x="0" y="0"/>
          <a:ext cx="12677775" cy="5867400"/>
          <a:chOff x="0" y="0"/>
          <a:chExt cx="13123687" cy="6627028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6F860A71-2FD3-0098-DC53-4B0A4557EA0F}"/>
              </a:ext>
            </a:extLst>
          </xdr:cNvPr>
          <xdr:cNvSpPr/>
        </xdr:nvSpPr>
        <xdr:spPr>
          <a:xfrm>
            <a:off x="0" y="37109"/>
            <a:ext cx="12993717" cy="6577014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8B068016-E3D8-3053-69F8-F447372E8CB4}"/>
              </a:ext>
            </a:extLst>
          </xdr:cNvPr>
          <xdr:cNvGrpSpPr/>
        </xdr:nvGrpSpPr>
        <xdr:grpSpPr>
          <a:xfrm>
            <a:off x="0" y="0"/>
            <a:ext cx="2192099" cy="6577821"/>
            <a:chOff x="0" y="0"/>
            <a:chExt cx="2177401" cy="4958678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21F5FF14-EB9E-9FF0-8039-FBE3836001E3}"/>
                </a:ext>
              </a:extLst>
            </xdr:cNvPr>
            <xdr:cNvSpPr/>
          </xdr:nvSpPr>
          <xdr:spPr>
            <a:xfrm>
              <a:off x="0" y="0"/>
              <a:ext cx="2177401" cy="4958678"/>
            </a:xfrm>
            <a:prstGeom prst="roundRect">
              <a:avLst/>
            </a:prstGeom>
            <a:solidFill>
              <a:srgbClr val="FF3399"/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B92A5459-060F-F130-764A-5EE9991DD5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33978" y="199985"/>
              <a:ext cx="1223096" cy="1049399"/>
            </a:xfrm>
            <a:prstGeom prst="ellipse">
              <a:avLst/>
            </a:prstGeom>
            <a:ln w="63500" cap="rnd">
              <a:noFill/>
            </a:ln>
            <a:effectLst/>
            <a:scene3d>
              <a:camera prst="orthographicFront"/>
              <a:lightRig rig="contrasting" dir="t">
                <a:rot lat="0" lon="0" rev="3000000"/>
              </a:lightRig>
            </a:scene3d>
            <a:sp3d contourW="7620">
              <a:bevelT w="95250" h="31750"/>
              <a:contourClr>
                <a:srgbClr val="333333"/>
              </a:contourClr>
            </a:sp3d>
          </xdr:spPr>
        </xdr:pic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E3D9853-55C2-68F2-565B-F224651E836A}"/>
                </a:ext>
              </a:extLst>
            </xdr:cNvPr>
            <xdr:cNvSpPr txBox="1"/>
          </xdr:nvSpPr>
          <xdr:spPr>
            <a:xfrm>
              <a:off x="114565" y="1283913"/>
              <a:ext cx="2045075" cy="530017"/>
            </a:xfrm>
            <a:prstGeom prst="rect">
              <a:avLst/>
            </a:prstGeom>
            <a:solidFill>
              <a:srgbClr val="FF3399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1400" b="1">
                  <a:solidFill>
                    <a:schemeClr val="bg1"/>
                  </a:solidFill>
                  <a:latin typeface="Montserrat" panose="00000500000000000000" pitchFamily="2" charset="0"/>
                  <a:cs typeface="Times New Roman" panose="02020603050405020304" pitchFamily="18" charset="0"/>
                </a:rPr>
                <a:t>Juliana Brondino</a:t>
              </a:r>
            </a:p>
            <a:p>
              <a:pPr algn="ctr"/>
              <a:r>
                <a:rPr lang="pt-BR" sz="1400" b="1">
                  <a:solidFill>
                    <a:schemeClr val="bg1"/>
                  </a:solidFill>
                  <a:latin typeface="Montserrat" panose="00000500000000000000" pitchFamily="2" charset="0"/>
                  <a:cs typeface="Times New Roman" panose="02020603050405020304" pitchFamily="18" charset="0"/>
                </a:rPr>
                <a:t>1º Ciclo -</a:t>
              </a:r>
              <a:r>
                <a:rPr lang="pt-BR" sz="1400" b="1" baseline="0">
                  <a:solidFill>
                    <a:schemeClr val="bg1"/>
                  </a:solidFill>
                  <a:latin typeface="Montserrat" panose="00000500000000000000" pitchFamily="2" charset="0"/>
                  <a:cs typeface="Times New Roman" panose="02020603050405020304" pitchFamily="18" charset="0"/>
                </a:rPr>
                <a:t> ADS</a:t>
              </a:r>
              <a:endParaRPr lang="pt-BR" sz="1400" b="1">
                <a:solidFill>
                  <a:schemeClr val="bg1"/>
                </a:solidFill>
                <a:latin typeface="Montserrat" panose="00000500000000000000" pitchFamily="2" charset="0"/>
                <a:cs typeface="Times New Roman" panose="02020603050405020304" pitchFamily="18" charset="0"/>
              </a:endParaRPr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6" name="Qualificação 1">
                <a:extLst>
                  <a:ext uri="{FF2B5EF4-FFF2-40B4-BE49-F238E27FC236}">
                    <a16:creationId xmlns:a16="http://schemas.microsoft.com/office/drawing/2014/main" id="{435F2217-897B-4269-93A4-72494BB898B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0" y="2416274"/>
              <a:ext cx="2099252" cy="1742734"/>
            </xdr:xfrm>
            <a:graphic>
              <a:graphicData uri="http://schemas.microsoft.com/office/drawing/2010/slicer">
                <sle:slicer xmlns:sle="http://schemas.microsoft.com/office/drawing/2010/slicer" name="Qualificação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2139307"/>
                <a:ext cx="2027924" cy="154297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8AE2972C-CD88-055A-E929-ED5DFADDF6FB}"/>
              </a:ext>
            </a:extLst>
          </xdr:cNvPr>
          <xdr:cNvGrpSpPr/>
        </xdr:nvGrpSpPr>
        <xdr:grpSpPr>
          <a:xfrm>
            <a:off x="8358624" y="1627096"/>
            <a:ext cx="4765063" cy="1676594"/>
            <a:chOff x="2484075" y="3076540"/>
            <a:chExt cx="4856334" cy="1648800"/>
          </a:xfrm>
        </xdr:grpSpPr>
        <xdr:grpSp>
          <xdr:nvGrpSpPr>
            <xdr:cNvPr id="23" name="Agrupar 22">
              <a:extLst>
                <a:ext uri="{FF2B5EF4-FFF2-40B4-BE49-F238E27FC236}">
                  <a16:creationId xmlns:a16="http://schemas.microsoft.com/office/drawing/2014/main" id="{95143C9A-1579-E4C5-FF94-4384B83A656D}"/>
                </a:ext>
              </a:extLst>
            </xdr:cNvPr>
            <xdr:cNvGrpSpPr/>
          </xdr:nvGrpSpPr>
          <xdr:grpSpPr>
            <a:xfrm>
              <a:off x="2484075" y="3076540"/>
              <a:ext cx="4659674" cy="1648800"/>
              <a:chOff x="2480468" y="3036094"/>
              <a:chExt cx="4653359" cy="1597421"/>
            </a:xfrm>
          </xdr:grpSpPr>
          <xdr:sp macro="" textlink="">
            <xdr:nvSpPr>
              <xdr:cNvPr id="22" name="Retângulo: Cantos Arredondados 21">
                <a:extLst>
                  <a:ext uri="{FF2B5EF4-FFF2-40B4-BE49-F238E27FC236}">
                    <a16:creationId xmlns:a16="http://schemas.microsoft.com/office/drawing/2014/main" id="{8D5F6E6E-1386-4553-BCD4-2A87CE94D4AC}"/>
                  </a:ext>
                </a:extLst>
              </xdr:cNvPr>
              <xdr:cNvSpPr/>
            </xdr:nvSpPr>
            <xdr:spPr>
              <a:xfrm>
                <a:off x="2484038" y="3224608"/>
                <a:ext cx="4649789" cy="1408907"/>
              </a:xfrm>
              <a:prstGeom prst="roundRect">
                <a:avLst/>
              </a:prstGeom>
              <a:solidFill>
                <a:schemeClr val="bg1">
                  <a:alpha val="17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0" name="Retângulo: Cantos Arredondados 19">
                <a:extLst>
                  <a:ext uri="{FF2B5EF4-FFF2-40B4-BE49-F238E27FC236}">
                    <a16:creationId xmlns:a16="http://schemas.microsoft.com/office/drawing/2014/main" id="{0F245F88-937E-20A9-DD51-F58B5A2E6728}"/>
                  </a:ext>
                </a:extLst>
              </xdr:cNvPr>
              <xdr:cNvSpPr/>
            </xdr:nvSpPr>
            <xdr:spPr>
              <a:xfrm>
                <a:off x="2480468" y="3036094"/>
                <a:ext cx="4643438" cy="367110"/>
              </a:xfrm>
              <a:prstGeom prst="roundRect">
                <a:avLst/>
              </a:prstGeom>
              <a:solidFill>
                <a:schemeClr val="bg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400" b="1">
                    <a:solidFill>
                      <a:schemeClr val="tx1"/>
                    </a:solidFill>
                    <a:latin typeface="Montserrat" panose="020B0604020202020204" pitchFamily="2" charset="0"/>
                    <a:cs typeface="Times New Roman" panose="02020603050405020304" pitchFamily="18" charset="0"/>
                  </a:rPr>
                  <a:t>Sexo</a:t>
                </a:r>
                <a:r>
                  <a:rPr lang="pt-BR" sz="1200" b="1">
                    <a:solidFill>
                      <a:schemeClr val="tx1"/>
                    </a:solidFill>
                    <a:latin typeface="Montserrat" panose="020B0604020202020204" pitchFamily="2" charset="0"/>
                    <a:cs typeface="Times New Roman" panose="02020603050405020304" pitchFamily="18" charset="0"/>
                  </a:rPr>
                  <a:t> Vs Salário</a:t>
                </a:r>
              </a:p>
            </xdr:txBody>
          </xdr:sp>
        </xdr:grpSp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471ED41D-361A-3B10-A223-239470550BE8}"/>
                </a:ext>
              </a:extLst>
            </xdr:cNvPr>
            <xdr:cNvGraphicFramePr/>
          </xdr:nvGraphicFramePr>
          <xdr:xfrm>
            <a:off x="2683638" y="3481637"/>
            <a:ext cx="4656771" cy="11400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pSp>
        <xdr:nvGrpSpPr>
          <xdr:cNvPr id="45" name="Agrupar 44">
            <a:extLst>
              <a:ext uri="{FF2B5EF4-FFF2-40B4-BE49-F238E27FC236}">
                <a16:creationId xmlns:a16="http://schemas.microsoft.com/office/drawing/2014/main" id="{DE50E6C4-95DE-82DE-361C-855F152174E5}"/>
              </a:ext>
            </a:extLst>
          </xdr:cNvPr>
          <xdr:cNvGrpSpPr/>
        </xdr:nvGrpSpPr>
        <xdr:grpSpPr>
          <a:xfrm>
            <a:off x="8384621" y="3458004"/>
            <a:ext cx="4541747" cy="3169024"/>
            <a:chOff x="8075247" y="272141"/>
            <a:chExt cx="4690728" cy="2814958"/>
          </a:xfrm>
        </xdr:grpSpPr>
        <xdr:grpSp>
          <xdr:nvGrpSpPr>
            <xdr:cNvPr id="24" name="Agrupar 23">
              <a:extLst>
                <a:ext uri="{FF2B5EF4-FFF2-40B4-BE49-F238E27FC236}">
                  <a16:creationId xmlns:a16="http://schemas.microsoft.com/office/drawing/2014/main" id="{E8C710FF-D380-4B9D-8732-8448727E5774}"/>
                </a:ext>
              </a:extLst>
            </xdr:cNvPr>
            <xdr:cNvGrpSpPr/>
          </xdr:nvGrpSpPr>
          <xdr:grpSpPr>
            <a:xfrm>
              <a:off x="8075247" y="272141"/>
              <a:ext cx="4690728" cy="2709064"/>
              <a:chOff x="2480468" y="3036094"/>
              <a:chExt cx="4653360" cy="1597423"/>
            </a:xfrm>
          </xdr:grpSpPr>
          <xdr:sp macro="" textlink="">
            <xdr:nvSpPr>
              <xdr:cNvPr id="25" name="Retângulo: Cantos Arredondados 24">
                <a:extLst>
                  <a:ext uri="{FF2B5EF4-FFF2-40B4-BE49-F238E27FC236}">
                    <a16:creationId xmlns:a16="http://schemas.microsoft.com/office/drawing/2014/main" id="{767CD5FE-8742-C341-B63C-7DCB92083CF6}"/>
                  </a:ext>
                </a:extLst>
              </xdr:cNvPr>
              <xdr:cNvSpPr/>
            </xdr:nvSpPr>
            <xdr:spPr>
              <a:xfrm>
                <a:off x="2484039" y="3224609"/>
                <a:ext cx="4649789" cy="1408908"/>
              </a:xfrm>
              <a:prstGeom prst="roundRect">
                <a:avLst/>
              </a:prstGeom>
              <a:solidFill>
                <a:schemeClr val="bg1">
                  <a:alpha val="17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6" name="Retângulo: Cantos Arredondados 25">
                <a:extLst>
                  <a:ext uri="{FF2B5EF4-FFF2-40B4-BE49-F238E27FC236}">
                    <a16:creationId xmlns:a16="http://schemas.microsoft.com/office/drawing/2014/main" id="{02CEE996-D038-0072-F4EA-613E9226A106}"/>
                  </a:ext>
                </a:extLst>
              </xdr:cNvPr>
              <xdr:cNvSpPr/>
            </xdr:nvSpPr>
            <xdr:spPr>
              <a:xfrm>
                <a:off x="2480468" y="3036094"/>
                <a:ext cx="4643438" cy="367110"/>
              </a:xfrm>
              <a:prstGeom prst="roundRect">
                <a:avLst/>
              </a:prstGeom>
              <a:solidFill>
                <a:schemeClr val="bg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200" b="1">
                  <a:solidFill>
                    <a:schemeClr val="tx1"/>
                  </a:solidFill>
                  <a:latin typeface="Montserrat" panose="00000500000000000000" pitchFamily="2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pt-BR" sz="1400" b="1">
                    <a:solidFill>
                      <a:schemeClr val="tx1"/>
                    </a:solidFill>
                    <a:latin typeface="Montserrat" panose="00000500000000000000" pitchFamily="2" charset="0"/>
                    <a:cs typeface="Times New Roman" panose="02020603050405020304" pitchFamily="18" charset="0"/>
                  </a:rPr>
                  <a:t>Cargo Vs Idade</a:t>
                </a:r>
                <a:r>
                  <a:rPr lang="pt-BR" sz="1400" b="1" baseline="0">
                    <a:solidFill>
                      <a:schemeClr val="tx1"/>
                    </a:solidFill>
                    <a:latin typeface="Montserrat" panose="00000500000000000000" pitchFamily="2" charset="0"/>
                    <a:cs typeface="Times New Roman" panose="02020603050405020304" pitchFamily="18" charset="0"/>
                  </a:rPr>
                  <a:t> Média Vs Sexo</a:t>
                </a:r>
                <a:endParaRPr lang="pt-BR" sz="1400" b="1">
                  <a:solidFill>
                    <a:schemeClr val="tx1"/>
                  </a:solidFill>
                  <a:latin typeface="Montserrat" panose="00000500000000000000" pitchFamily="2" charset="0"/>
                  <a:cs typeface="Times New Roman" panose="02020603050405020304" pitchFamily="18" charset="0"/>
                </a:endParaRPr>
              </a:p>
            </xdr:txBody>
          </xdr:sp>
        </xdr:grpSp>
        <xdr:graphicFrame macro="">
          <xdr:nvGraphicFramePr>
            <xdr:cNvPr id="44" name="Gráfico 43">
              <a:extLst>
                <a:ext uri="{FF2B5EF4-FFF2-40B4-BE49-F238E27FC236}">
                  <a16:creationId xmlns:a16="http://schemas.microsoft.com/office/drawing/2014/main" id="{CC08B843-328F-7BC6-2EE3-8E65191E37B3}"/>
                </a:ext>
              </a:extLst>
            </xdr:cNvPr>
            <xdr:cNvGraphicFramePr/>
          </xdr:nvGraphicFramePr>
          <xdr:xfrm>
            <a:off x="8274479" y="886727"/>
            <a:ext cx="4242394" cy="220037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grpSp>
        <xdr:nvGrpSpPr>
          <xdr:cNvPr id="53" name="Agrupar 52">
            <a:extLst>
              <a:ext uri="{FF2B5EF4-FFF2-40B4-BE49-F238E27FC236}">
                <a16:creationId xmlns:a16="http://schemas.microsoft.com/office/drawing/2014/main" id="{C7373FDE-E6F7-8471-3996-63F8C70A41D6}"/>
              </a:ext>
            </a:extLst>
          </xdr:cNvPr>
          <xdr:cNvGrpSpPr/>
        </xdr:nvGrpSpPr>
        <xdr:grpSpPr>
          <a:xfrm>
            <a:off x="2649802" y="304519"/>
            <a:ext cx="1614519" cy="638594"/>
            <a:chOff x="2535307" y="-412401"/>
            <a:chExt cx="1603636" cy="629142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8F88F3AB-391D-4C13-9FED-BA6846177C15}"/>
                </a:ext>
              </a:extLst>
            </xdr:cNvPr>
            <xdr:cNvSpPr/>
          </xdr:nvSpPr>
          <xdr:spPr>
            <a:xfrm>
              <a:off x="2535307" y="-412401"/>
              <a:ext cx="1603636" cy="629142"/>
            </a:xfrm>
            <a:prstGeom prst="roundRect">
              <a:avLst/>
            </a:prstGeom>
            <a:solidFill>
              <a:srgbClr val="5F5F5F">
                <a:alpha val="40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200" b="1">
                  <a:latin typeface="Montserrat" panose="00000500000000000000" pitchFamily="2" charset="0"/>
                </a:rPr>
                <a:t>Quantidade</a:t>
              </a:r>
            </a:p>
          </xdr:txBody>
        </xdr:sp>
        <xdr:sp macro="" textlink="' Dinâmica RH'!O5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C63288A8-F534-FC17-70AE-5F2F7E512E9D}"/>
                </a:ext>
              </a:extLst>
            </xdr:cNvPr>
            <xdr:cNvSpPr txBox="1"/>
          </xdr:nvSpPr>
          <xdr:spPr>
            <a:xfrm>
              <a:off x="3185955" y="-134726"/>
              <a:ext cx="853540" cy="314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fld id="{43B0FDF8-9DA8-4554-8DB1-F6734E97B333}" type="TxLink">
                <a:rPr lang="en-US" sz="1400" b="1" i="0" u="none" strike="noStrike">
                  <a:solidFill>
                    <a:schemeClr val="bg1"/>
                  </a:solidFill>
                  <a:latin typeface="Montserrat" panose="00000500000000000000" pitchFamily="2" charset="0"/>
                  <a:cs typeface="Calibri"/>
                </a:rPr>
                <a:pPr/>
                <a:t>8</a:t>
              </a:fld>
              <a:endParaRPr lang="pt-BR" sz="1400" b="1">
                <a:solidFill>
                  <a:schemeClr val="bg1"/>
                </a:solidFill>
                <a:latin typeface="Montserrat" panose="00000500000000000000" pitchFamily="2" charset="0"/>
              </a:endParaRPr>
            </a:p>
          </xdr:txBody>
        </xdr:sp>
      </xdr:grpSp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65C15AF1-5EFE-4789-BED8-28666EDB9645}"/>
              </a:ext>
            </a:extLst>
          </xdr:cNvPr>
          <xdr:cNvSpPr/>
        </xdr:nvSpPr>
        <xdr:spPr>
          <a:xfrm>
            <a:off x="4563251" y="304519"/>
            <a:ext cx="1617258" cy="638594"/>
          </a:xfrm>
          <a:prstGeom prst="roundRect">
            <a:avLst/>
          </a:prstGeom>
          <a:solidFill>
            <a:srgbClr val="5F5F5F">
              <a:alpha val="4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latin typeface="Montserrat" panose="00000500000000000000" pitchFamily="2" charset="0"/>
              </a:rPr>
              <a:t>Homens</a:t>
            </a:r>
          </a:p>
          <a:p>
            <a:pPr algn="ctr"/>
            <a:endParaRPr lang="pt-BR" sz="1200" b="1">
              <a:latin typeface="Montserrat" panose="00000500000000000000" pitchFamily="2" charset="0"/>
            </a:endParaRPr>
          </a:p>
        </xdr:txBody>
      </xdr:sp>
      <xdr:sp macro="" textlink="' Dinâmica RH'!R6">
        <xdr:nvSpPr>
          <xdr:cNvPr id="49" name="CaixaDeTexto 48">
            <a:extLst>
              <a:ext uri="{FF2B5EF4-FFF2-40B4-BE49-F238E27FC236}">
                <a16:creationId xmlns:a16="http://schemas.microsoft.com/office/drawing/2014/main" id="{2D47B5BF-737C-4284-9DAA-7AEA726743FC}"/>
              </a:ext>
            </a:extLst>
          </xdr:cNvPr>
          <xdr:cNvSpPr txBox="1"/>
        </xdr:nvSpPr>
        <xdr:spPr>
          <a:xfrm>
            <a:off x="5225401" y="581762"/>
            <a:ext cx="858511" cy="3167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indent="0"/>
            <a:fld id="{81152542-C72B-41F0-98FA-57A130C0CC4B}" type="TxLink">
              <a:rPr lang="en-US" sz="1400" b="1" i="0" u="none" strike="noStrike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Calibri"/>
              </a:rPr>
              <a:pPr marL="0" indent="0"/>
              <a:t>5</a:t>
            </a:fld>
            <a:endParaRPr lang="pt-BR" sz="1400" b="1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endParaRPr>
          </a:p>
        </xdr:txBody>
      </xdr:sp>
      <xdr:grpSp>
        <xdr:nvGrpSpPr>
          <xdr:cNvPr id="68" name="Agrupar 67">
            <a:extLst>
              <a:ext uri="{FF2B5EF4-FFF2-40B4-BE49-F238E27FC236}">
                <a16:creationId xmlns:a16="http://schemas.microsoft.com/office/drawing/2014/main" id="{92B150D2-B609-1327-6DD7-B585B7D70B96}"/>
              </a:ext>
            </a:extLst>
          </xdr:cNvPr>
          <xdr:cNvGrpSpPr/>
        </xdr:nvGrpSpPr>
        <xdr:grpSpPr>
          <a:xfrm>
            <a:off x="6475619" y="304312"/>
            <a:ext cx="1650686" cy="639008"/>
            <a:chOff x="6461242" y="306109"/>
            <a:chExt cx="1646372" cy="644400"/>
          </a:xfrm>
        </xdr:grpSpPr>
        <xdr:grpSp>
          <xdr:nvGrpSpPr>
            <xdr:cNvPr id="54" name="Agrupar 53">
              <a:extLst>
                <a:ext uri="{FF2B5EF4-FFF2-40B4-BE49-F238E27FC236}">
                  <a16:creationId xmlns:a16="http://schemas.microsoft.com/office/drawing/2014/main" id="{2C76A623-312F-C443-BE48-6B586120A977}"/>
                </a:ext>
              </a:extLst>
            </xdr:cNvPr>
            <xdr:cNvGrpSpPr/>
          </xdr:nvGrpSpPr>
          <xdr:grpSpPr>
            <a:xfrm>
              <a:off x="6461242" y="306109"/>
              <a:ext cx="1612744" cy="644400"/>
              <a:chOff x="6268282" y="301523"/>
              <a:chExt cx="1784518" cy="656356"/>
            </a:xfrm>
          </xdr:grpSpPr>
          <xdr:sp macro="" textlink="">
            <xdr:nvSpPr>
              <xdr:cNvPr id="35" name="Retângulo: Cantos Arredondados 34">
                <a:extLst>
                  <a:ext uri="{FF2B5EF4-FFF2-40B4-BE49-F238E27FC236}">
                    <a16:creationId xmlns:a16="http://schemas.microsoft.com/office/drawing/2014/main" id="{6D9F0729-6F75-4259-BD61-653716865810}"/>
                  </a:ext>
                </a:extLst>
              </xdr:cNvPr>
              <xdr:cNvSpPr/>
            </xdr:nvSpPr>
            <xdr:spPr>
              <a:xfrm>
                <a:off x="6268282" y="301523"/>
                <a:ext cx="1784518" cy="656356"/>
              </a:xfrm>
              <a:prstGeom prst="roundRect">
                <a:avLst/>
              </a:prstGeom>
              <a:solidFill>
                <a:srgbClr val="5F5F5F">
                  <a:alpha val="40000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200" b="1">
                    <a:solidFill>
                      <a:schemeClr val="bg1"/>
                    </a:solidFill>
                    <a:latin typeface="Montserrat" panose="00000500000000000000" pitchFamily="2" charset="0"/>
                  </a:rPr>
                  <a:t>Mulheres</a:t>
                </a:r>
              </a:p>
            </xdr:txBody>
          </xdr:sp>
          <xdr:sp macro="" textlink="' Dinâmica RH'!Q17">
            <xdr:nvSpPr>
              <xdr:cNvPr id="50" name="CaixaDeTexto 49">
                <a:extLst>
                  <a:ext uri="{FF2B5EF4-FFF2-40B4-BE49-F238E27FC236}">
                    <a16:creationId xmlns:a16="http://schemas.microsoft.com/office/drawing/2014/main" id="{6A349429-E66A-49E0-97E4-07DB04704307}"/>
                  </a:ext>
                </a:extLst>
              </xdr:cNvPr>
              <xdr:cNvSpPr txBox="1"/>
            </xdr:nvSpPr>
            <xdr:spPr>
              <a:xfrm>
                <a:off x="6975152" y="567793"/>
                <a:ext cx="855095" cy="31431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pPr marL="0" indent="0"/>
                <a:fld id="{C7E5EBC8-C9CF-425B-9FA5-517B839477B1}" type="TxLink">
                  <a:rPr lang="en-US" sz="1400" b="1" i="0" u="none" strike="noStrike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Calibri"/>
                  </a:rPr>
                  <a:pPr marL="0" indent="0"/>
                  <a:t>3</a:t>
                </a:fld>
                <a:endParaRPr lang="pt-BR" sz="1400" b="1" i="0" u="none" strike="noStrike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Calibri"/>
                </a:endParaRPr>
              </a:p>
            </xdr:txBody>
          </xdr:sp>
        </xdr:grpSp>
        <xdr:pic>
          <xdr:nvPicPr>
            <xdr:cNvPr id="63" name="Gráfico 62" descr="Mulher">
              <a:extLst>
                <a:ext uri="{FF2B5EF4-FFF2-40B4-BE49-F238E27FC236}">
                  <a16:creationId xmlns:a16="http://schemas.microsoft.com/office/drawing/2014/main" id="{DF0AA75E-BFF9-B63E-A17C-91799CAA66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7565233" y="345282"/>
              <a:ext cx="542381" cy="540000"/>
            </a:xfrm>
            <a:prstGeom prst="rect">
              <a:avLst/>
            </a:prstGeom>
          </xdr:spPr>
        </xdr:pic>
      </xdr:grpSp>
      <xdr:cxnSp macro="">
        <xdr:nvCxnSpPr>
          <xdr:cNvPr id="72" name="Conector reto 71">
            <a:extLst>
              <a:ext uri="{FF2B5EF4-FFF2-40B4-BE49-F238E27FC236}">
                <a16:creationId xmlns:a16="http://schemas.microsoft.com/office/drawing/2014/main" id="{D9A7C53C-F2BC-3EBB-FC17-A7343762B10C}"/>
              </a:ext>
            </a:extLst>
          </xdr:cNvPr>
          <xdr:cNvCxnSpPr/>
        </xdr:nvCxnSpPr>
        <xdr:spPr>
          <a:xfrm flipV="1">
            <a:off x="161925" y="2350158"/>
            <a:ext cx="1876313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5A7DBD05-81ED-77C3-723B-70C5CA5ED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2787" y="1116696"/>
            <a:ext cx="5104779" cy="5094977"/>
          </a:xfrm>
          <a:prstGeom prst="rect">
            <a:avLst/>
          </a:prstGeom>
        </xdr:spPr>
      </xdr:pic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C315EE44-2E0F-22FA-DC28-90ED7FC08FD9}"/>
              </a:ext>
            </a:extLst>
          </xdr:cNvPr>
          <xdr:cNvSpPr txBox="1"/>
        </xdr:nvSpPr>
        <xdr:spPr>
          <a:xfrm>
            <a:off x="4407149" y="2176756"/>
            <a:ext cx="1067954" cy="718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>
                <a:latin typeface="Montserra"/>
              </a:rPr>
              <a:t>Norte	</a:t>
            </a:r>
            <a:endParaRPr lang="pt-BR" sz="1400" b="1" baseline="0">
              <a:latin typeface="Montserra"/>
            </a:endParaRPr>
          </a:p>
          <a:p>
            <a:endParaRPr lang="pt-BR" sz="1200" b="1">
              <a:latin typeface="Montserra"/>
            </a:endParaRPr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39E57165-F238-4673-88D0-C8DC75221816}"/>
              </a:ext>
            </a:extLst>
          </xdr:cNvPr>
          <xdr:cNvSpPr txBox="1"/>
        </xdr:nvSpPr>
        <xdr:spPr>
          <a:xfrm>
            <a:off x="6262776" y="2823106"/>
            <a:ext cx="1067954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200" b="1">
                <a:latin typeface="Montserra"/>
              </a:rPr>
              <a:t>Nordeste</a:t>
            </a:r>
            <a:endParaRPr lang="pt-BR" sz="1200" b="1" baseline="0">
              <a:latin typeface="Montserra"/>
            </a:endParaRPr>
          </a:p>
          <a:p>
            <a:endParaRPr lang="pt-BR" sz="1200" b="1">
              <a:latin typeface="Montserra"/>
            </a:endParaRP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2531E215-A137-43DE-BBC7-3AA109359EB6}"/>
              </a:ext>
            </a:extLst>
          </xdr:cNvPr>
          <xdr:cNvSpPr txBox="1"/>
        </xdr:nvSpPr>
        <xdr:spPr>
          <a:xfrm>
            <a:off x="4841836" y="3542703"/>
            <a:ext cx="106795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200" b="1">
                <a:latin typeface="Montserra"/>
              </a:rPr>
              <a:t>Centro-oeste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15EDCE6C-0D3A-4594-BABA-2E7C22FBDE08}"/>
              </a:ext>
            </a:extLst>
          </xdr:cNvPr>
          <xdr:cNvSpPr txBox="1"/>
        </xdr:nvSpPr>
        <xdr:spPr>
          <a:xfrm>
            <a:off x="5985404" y="3957054"/>
            <a:ext cx="106795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200" b="1">
                <a:latin typeface="Montserra"/>
              </a:rPr>
              <a:t>Sudeste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6BC0DEB8-42AA-4EA0-BDBA-F64B233BD07E}"/>
              </a:ext>
            </a:extLst>
          </xdr:cNvPr>
          <xdr:cNvSpPr txBox="1"/>
        </xdr:nvSpPr>
        <xdr:spPr>
          <a:xfrm>
            <a:off x="5324720" y="4981898"/>
            <a:ext cx="106795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200" b="1">
                <a:latin typeface="Montserra"/>
              </a:rPr>
              <a:t>Sul</a:t>
            </a:r>
          </a:p>
        </xdr:txBody>
      </xdr:sp>
      <xdr:sp macro="" textlink="' Dinâmica RH'!P22">
        <xdr:nvSpPr>
          <xdr:cNvPr id="32" name="CaixaDeTexto 31">
            <a:extLst>
              <a:ext uri="{FF2B5EF4-FFF2-40B4-BE49-F238E27FC236}">
                <a16:creationId xmlns:a16="http://schemas.microsoft.com/office/drawing/2014/main" id="{92A53301-F4FD-2853-F5E8-E4B75711B750}"/>
              </a:ext>
            </a:extLst>
          </xdr:cNvPr>
          <xdr:cNvSpPr txBox="1"/>
        </xdr:nvSpPr>
        <xdr:spPr>
          <a:xfrm>
            <a:off x="4565899" y="2437616"/>
            <a:ext cx="64943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A6F24CC1-9863-4BFC-B626-6BD6CEDB8BFC}" type="TxLink">
              <a:rPr lang="en-US" sz="1400" b="1" i="0" u="none" strike="noStrike">
                <a:solidFill>
                  <a:srgbClr val="000000"/>
                </a:solidFill>
                <a:latin typeface="Montserra"/>
                <a:cs typeface="Calibri"/>
              </a:rPr>
              <a:pPr/>
              <a:t>1</a:t>
            </a:fld>
            <a:endParaRPr lang="pt-BR" sz="1400" b="1">
              <a:latin typeface="Montserra"/>
            </a:endParaRPr>
          </a:p>
        </xdr:txBody>
      </xdr:sp>
      <xdr:sp macro="" textlink="' Dinâmica RH'!P21">
        <xdr:nvSpPr>
          <xdr:cNvPr id="33" name="CaixaDeTexto 32">
            <a:extLst>
              <a:ext uri="{FF2B5EF4-FFF2-40B4-BE49-F238E27FC236}">
                <a16:creationId xmlns:a16="http://schemas.microsoft.com/office/drawing/2014/main" id="{593883B1-CB8E-1A31-4A74-84980D09B31D}"/>
              </a:ext>
            </a:extLst>
          </xdr:cNvPr>
          <xdr:cNvSpPr txBox="1"/>
        </xdr:nvSpPr>
        <xdr:spPr>
          <a:xfrm>
            <a:off x="6471172" y="3091404"/>
            <a:ext cx="275653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CD13AC1-F8D7-4BBC-A8BA-9E2D778EFA0C}" type="TxLink">
              <a:rPr lang="en-US" sz="1400" b="1" i="0" u="none" strike="noStrike">
                <a:solidFill>
                  <a:srgbClr val="000000"/>
                </a:solidFill>
                <a:latin typeface="Montserra"/>
                <a:cs typeface="Calibri"/>
              </a:rPr>
              <a:pPr/>
              <a:t>2</a:t>
            </a:fld>
            <a:endParaRPr lang="pt-BR" sz="1400" b="1">
              <a:solidFill>
                <a:schemeClr val="tx1"/>
              </a:solidFill>
              <a:latin typeface="Montserra"/>
              <a:cs typeface="Times New Roman" panose="02020603050405020304" pitchFamily="18" charset="0"/>
            </a:endParaRPr>
          </a:p>
        </xdr:txBody>
      </xdr:sp>
      <xdr:sp macro="" textlink="' Dinâmica RH'!P20">
        <xdr:nvSpPr>
          <xdr:cNvPr id="34" name="CaixaDeTexto 33">
            <a:extLst>
              <a:ext uri="{FF2B5EF4-FFF2-40B4-BE49-F238E27FC236}">
                <a16:creationId xmlns:a16="http://schemas.microsoft.com/office/drawing/2014/main" id="{2FB3EDB8-96D9-7880-6E76-EC9D41EDC9A5}"/>
              </a:ext>
            </a:extLst>
          </xdr:cNvPr>
          <xdr:cNvSpPr txBox="1"/>
        </xdr:nvSpPr>
        <xdr:spPr>
          <a:xfrm>
            <a:off x="5234666" y="3774058"/>
            <a:ext cx="275653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2D8A060-7E41-44CB-9392-D8EC73A628F9}" type="TxLink">
              <a:rPr lang="en-US" sz="1400" b="1" i="0" u="none" strike="noStrike">
                <a:solidFill>
                  <a:srgbClr val="000000"/>
                </a:solidFill>
                <a:latin typeface="Montserra"/>
                <a:cs typeface="Calibri"/>
              </a:rPr>
              <a:pPr/>
              <a:t>2</a:t>
            </a:fld>
            <a:endParaRPr lang="pt-BR" sz="1400" b="1">
              <a:latin typeface="Montserra"/>
            </a:endParaRPr>
          </a:p>
        </xdr:txBody>
      </xdr:sp>
      <xdr:sp macro="" textlink="' Dinâmica RH'!P23">
        <xdr:nvSpPr>
          <xdr:cNvPr id="36" name="CaixaDeTexto 35">
            <a:extLst>
              <a:ext uri="{FF2B5EF4-FFF2-40B4-BE49-F238E27FC236}">
                <a16:creationId xmlns:a16="http://schemas.microsoft.com/office/drawing/2014/main" id="{B0FB9323-9382-0E7C-13EF-2CC4B4B1746B}"/>
              </a:ext>
            </a:extLst>
          </xdr:cNvPr>
          <xdr:cNvSpPr txBox="1"/>
        </xdr:nvSpPr>
        <xdr:spPr>
          <a:xfrm>
            <a:off x="6196968" y="4194757"/>
            <a:ext cx="275653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9E69A3B-ED83-4F26-879B-229F9F15A686}" type="TxLink">
              <a:rPr lang="en-US" sz="1400" b="1" i="0" u="none" strike="noStrike">
                <a:solidFill>
                  <a:srgbClr val="000000"/>
                </a:solidFill>
                <a:latin typeface="Montserra"/>
                <a:cs typeface="Calibri"/>
              </a:rPr>
              <a:pPr/>
              <a:t>1</a:t>
            </a:fld>
            <a:endParaRPr lang="pt-BR" sz="1400" b="1">
              <a:latin typeface="Montserra"/>
            </a:endParaRP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3B413C91-90CB-18AC-25DC-29E8F6FE70BC}"/>
              </a:ext>
            </a:extLst>
          </xdr:cNvPr>
          <xdr:cNvSpPr/>
        </xdr:nvSpPr>
        <xdr:spPr>
          <a:xfrm>
            <a:off x="8318716" y="158750"/>
            <a:ext cx="4542810" cy="479517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chemeClr val="tx1"/>
                </a:solidFill>
                <a:latin typeface="Montserrat" panose="00000500000000000000" pitchFamily="2" charset="0"/>
              </a:rPr>
              <a:t>Cargo </a:t>
            </a:r>
          </a:p>
        </xdr:txBody>
      </xdr:sp>
      <xdr:sp macro="" textlink="' Dinâmica RH'!P24">
        <xdr:nvSpPr>
          <xdr:cNvPr id="40" name="CaixaDeTexto 39">
            <a:extLst>
              <a:ext uri="{FF2B5EF4-FFF2-40B4-BE49-F238E27FC236}">
                <a16:creationId xmlns:a16="http://schemas.microsoft.com/office/drawing/2014/main" id="{4A3EF278-A52B-19B5-9DBD-30544530E482}"/>
              </a:ext>
            </a:extLst>
          </xdr:cNvPr>
          <xdr:cNvSpPr txBox="1"/>
        </xdr:nvSpPr>
        <xdr:spPr>
          <a:xfrm>
            <a:off x="5378984" y="5210431"/>
            <a:ext cx="275653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DC6955BB-F61A-4C51-9013-0481637DB810}" type="TxLink">
              <a:rPr lang="en-US" sz="1400" b="1" i="0" u="none" strike="noStrike">
                <a:solidFill>
                  <a:srgbClr val="000000"/>
                </a:solidFill>
                <a:latin typeface="Montserra"/>
                <a:cs typeface="Calibri"/>
              </a:rPr>
              <a:pPr/>
              <a:t>2</a:t>
            </a:fld>
            <a:endParaRPr lang="pt-BR" sz="1400" b="1">
              <a:latin typeface="Montserra"/>
            </a:endParaRPr>
          </a:p>
        </xdr:txBody>
      </xdr:sp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9B49E8C1-DA4E-8D8D-E11A-27FD757489CA}"/>
              </a:ext>
            </a:extLst>
          </xdr:cNvPr>
          <xdr:cNvGrpSpPr/>
        </xdr:nvGrpSpPr>
        <xdr:grpSpPr>
          <a:xfrm>
            <a:off x="8342926" y="318590"/>
            <a:ext cx="4663777" cy="1132218"/>
            <a:chOff x="8349505" y="314242"/>
            <a:chExt cx="4730245" cy="1106130"/>
          </a:xfrm>
        </xdr:grpSpPr>
        <xdr:sp macro="" textlink="">
          <xdr:nvSpPr>
            <xdr:cNvPr id="57" name="Retângulo: Cantos Arredondados 56">
              <a:extLst>
                <a:ext uri="{FF2B5EF4-FFF2-40B4-BE49-F238E27FC236}">
                  <a16:creationId xmlns:a16="http://schemas.microsoft.com/office/drawing/2014/main" id="{DAB8B17E-5095-22F7-24DA-9D4EE9B99238}"/>
                </a:ext>
              </a:extLst>
            </xdr:cNvPr>
            <xdr:cNvSpPr/>
          </xdr:nvSpPr>
          <xdr:spPr>
            <a:xfrm>
              <a:off x="8349505" y="314242"/>
              <a:ext cx="4598629" cy="1106130"/>
            </a:xfrm>
            <a:prstGeom prst="roundRect">
              <a:avLst/>
            </a:prstGeom>
            <a:solidFill>
              <a:schemeClr val="bg1">
                <a:alpha val="17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55" name="Agrupar 54">
              <a:extLst>
                <a:ext uri="{FF2B5EF4-FFF2-40B4-BE49-F238E27FC236}">
                  <a16:creationId xmlns:a16="http://schemas.microsoft.com/office/drawing/2014/main" id="{D8467F32-8A3F-4ACA-C4B3-C5A4043F3189}"/>
                </a:ext>
              </a:extLst>
            </xdr:cNvPr>
            <xdr:cNvGrpSpPr/>
          </xdr:nvGrpSpPr>
          <xdr:grpSpPr>
            <a:xfrm>
              <a:off x="8920724" y="1023664"/>
              <a:ext cx="4159026" cy="273368"/>
              <a:chOff x="8788975" y="1054389"/>
              <a:chExt cx="4100368" cy="279885"/>
            </a:xfrm>
          </xdr:grpSpPr>
          <xdr:sp macro="" textlink="' Dinâmica RH'!O28">
            <xdr:nvSpPr>
              <xdr:cNvPr id="48" name="CaixaDeTexto 47">
                <a:extLst>
                  <a:ext uri="{FF2B5EF4-FFF2-40B4-BE49-F238E27FC236}">
                    <a16:creationId xmlns:a16="http://schemas.microsoft.com/office/drawing/2014/main" id="{FBE545DE-32B6-73A1-E44C-5D7A4D670C66}"/>
                  </a:ext>
                </a:extLst>
              </xdr:cNvPr>
              <xdr:cNvSpPr txBox="1"/>
            </xdr:nvSpPr>
            <xdr:spPr>
              <a:xfrm>
                <a:off x="8788975" y="1054389"/>
                <a:ext cx="1053523" cy="27988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fld id="{86455A40-550C-4C71-81A6-F3C106F0DE56}" type="TxLink">
                  <a:rPr lang="en-US" sz="1200" b="1" i="0" u="none" strike="noStrike">
                    <a:solidFill>
                      <a:schemeClr val="bg1"/>
                    </a:solidFill>
                    <a:latin typeface="Montserrat" panose="00000500000000000000" pitchFamily="2" charset="0"/>
                    <a:cs typeface="Calibri"/>
                  </a:rPr>
                  <a:pPr/>
                  <a:t>4</a:t>
                </a:fld>
                <a:endParaRPr lang="pt-BR" sz="1200" b="1">
                  <a:solidFill>
                    <a:schemeClr val="bg1"/>
                  </a:solidFill>
                  <a:latin typeface="Montserrat" panose="00000500000000000000" pitchFamily="2" charset="0"/>
                </a:endParaRPr>
              </a:p>
            </xdr:txBody>
          </xdr:sp>
          <xdr:sp macro="" textlink="' Dinâmica RH'!O29">
            <xdr:nvSpPr>
              <xdr:cNvPr id="51" name="CaixaDeTexto 50">
                <a:extLst>
                  <a:ext uri="{FF2B5EF4-FFF2-40B4-BE49-F238E27FC236}">
                    <a16:creationId xmlns:a16="http://schemas.microsoft.com/office/drawing/2014/main" id="{E5F75F02-A2A6-4258-8EA6-C0512B58AD4D}"/>
                  </a:ext>
                </a:extLst>
              </xdr:cNvPr>
              <xdr:cNvSpPr txBox="1"/>
            </xdr:nvSpPr>
            <xdr:spPr>
              <a:xfrm>
                <a:off x="10370125" y="1054389"/>
                <a:ext cx="1053523" cy="27988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fld id="{BED36AF3-4BC7-42A2-B872-81AF658FD912}" type="TxLink">
                  <a:rPr lang="en-US" sz="1200" b="1" i="0" u="none" strike="noStrike">
                    <a:solidFill>
                      <a:schemeClr val="bg1"/>
                    </a:solidFill>
                    <a:latin typeface="Montserrat" panose="00000500000000000000" pitchFamily="2" charset="0"/>
                    <a:cs typeface="Calibri"/>
                  </a:rPr>
                  <a:pPr/>
                  <a:t>2</a:t>
                </a:fld>
                <a:endParaRPr lang="pt-BR" sz="1200" b="1">
                  <a:solidFill>
                    <a:schemeClr val="bg1"/>
                  </a:solidFill>
                  <a:latin typeface="Montserrat" panose="00000500000000000000" pitchFamily="2" charset="0"/>
                </a:endParaRPr>
              </a:p>
            </xdr:txBody>
          </xdr:sp>
          <xdr:sp macro="" textlink="' Dinâmica RH'!O30">
            <xdr:nvSpPr>
              <xdr:cNvPr id="52" name="CaixaDeTexto 51">
                <a:extLst>
                  <a:ext uri="{FF2B5EF4-FFF2-40B4-BE49-F238E27FC236}">
                    <a16:creationId xmlns:a16="http://schemas.microsoft.com/office/drawing/2014/main" id="{7B6E8931-5BFE-45CC-A864-085D5DAB932D}"/>
                  </a:ext>
                </a:extLst>
              </xdr:cNvPr>
              <xdr:cNvSpPr txBox="1"/>
            </xdr:nvSpPr>
            <xdr:spPr>
              <a:xfrm>
                <a:off x="11835820" y="1054389"/>
                <a:ext cx="1053523" cy="27988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fld id="{230F5BB8-9CEE-4429-8A13-47258580BF2B}" type="TxLink">
                  <a:rPr lang="en-US" sz="1200" b="1" i="0" u="none" strike="noStrike">
                    <a:solidFill>
                      <a:schemeClr val="bg1"/>
                    </a:solidFill>
                    <a:latin typeface="Montserrat" panose="00000500000000000000" pitchFamily="2" charset="0"/>
                    <a:cs typeface="Calibri"/>
                  </a:rPr>
                  <a:pPr/>
                  <a:t>2</a:t>
                </a:fld>
                <a:endParaRPr lang="pt-BR" sz="1200" b="1">
                  <a:solidFill>
                    <a:schemeClr val="bg1"/>
                  </a:solidFill>
                  <a:latin typeface="Montserrat" panose="00000500000000000000" pitchFamily="2" charset="0"/>
                </a:endParaRPr>
              </a:p>
            </xdr:txBody>
          </xdr:sp>
        </xdr:grpSp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2C947BDD-0D95-469E-AB9B-0805F024EA85}"/>
                </a:ext>
              </a:extLst>
            </xdr:cNvPr>
            <xdr:cNvSpPr/>
          </xdr:nvSpPr>
          <xdr:spPr>
            <a:xfrm>
              <a:off x="8511211" y="628848"/>
              <a:ext cx="1182782" cy="379518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200" b="1">
                  <a:latin typeface="Montserrat" panose="00000500000000000000" pitchFamily="2" charset="0"/>
                </a:rPr>
                <a:t>Junior</a:t>
              </a:r>
            </a:p>
          </xdr:txBody>
        </xdr:sp>
        <xdr:sp macro="" textlink="">
          <xdr:nvSpPr>
            <xdr:cNvPr id="41" name="Retângulo: Cantos Arredondados 40">
              <a:extLst>
                <a:ext uri="{FF2B5EF4-FFF2-40B4-BE49-F238E27FC236}">
                  <a16:creationId xmlns:a16="http://schemas.microsoft.com/office/drawing/2014/main" id="{47C733D9-6C71-4914-8BF6-4AAF269BAB2A}"/>
                </a:ext>
              </a:extLst>
            </xdr:cNvPr>
            <xdr:cNvSpPr/>
          </xdr:nvSpPr>
          <xdr:spPr>
            <a:xfrm>
              <a:off x="10045343" y="628848"/>
              <a:ext cx="1182781" cy="379518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200" b="1">
                  <a:latin typeface="Montserrat" panose="00000500000000000000" pitchFamily="2" charset="0"/>
                </a:rPr>
                <a:t>Pleno</a:t>
              </a:r>
            </a:p>
          </xdr:txBody>
        </xdr:sp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F66C99FA-895B-46C2-A8A5-DADF4C9AB656}"/>
                </a:ext>
              </a:extLst>
            </xdr:cNvPr>
            <xdr:cNvSpPr/>
          </xdr:nvSpPr>
          <xdr:spPr>
            <a:xfrm>
              <a:off x="11571091" y="628848"/>
              <a:ext cx="1182783" cy="379518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200" b="1">
                  <a:latin typeface="Montserrat" panose="00000500000000000000" pitchFamily="2" charset="0"/>
                </a:rPr>
                <a:t>Sênior</a:t>
              </a:r>
            </a:p>
            <a:p>
              <a:pPr algn="ctr"/>
              <a:endParaRPr lang="pt-BR" sz="1200" b="1">
                <a:latin typeface="Montserrat" panose="00000500000000000000" pitchFamily="2" charset="0"/>
              </a:endParaRP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a Brondino" refreshedDate="45079.504608101852" createdVersion="8" refreshedVersion="8" minRefreshableVersion="3" recordCount="46" xr:uid="{934D813A-98B5-4BD1-93F2-DC5ABE942C7D}">
  <cacheSource type="worksheet">
    <worksheetSource name="salario"/>
  </cacheSource>
  <cacheFields count="11">
    <cacheField name="Região" numFmtId="0">
      <sharedItems containsBlank="1" count="6">
        <s v="Centro Oeste"/>
        <s v="Nordeste"/>
        <s v="Sul"/>
        <s v="Sudeste"/>
        <s v="Norte"/>
        <m u="1"/>
      </sharedItems>
    </cacheField>
    <cacheField name="Estado" numFmtId="0">
      <sharedItems containsBlank="1" count="24">
        <s v="GO"/>
        <s v="PE"/>
        <s v="SC"/>
        <s v="MG"/>
        <s v="RJ"/>
        <s v="MT"/>
        <s v="PI"/>
        <s v="SP"/>
        <s v="BA"/>
        <s v="DF"/>
        <s v="AC"/>
        <s v="SE"/>
        <s v="ES"/>
        <s v="AL"/>
        <s v="AM"/>
        <s v="PR"/>
        <s v="PB"/>
        <s v="RS"/>
        <s v="CE"/>
        <s v="PA"/>
        <s v="MA"/>
        <s v="RN"/>
        <s v="TO"/>
        <m u="1"/>
      </sharedItems>
    </cacheField>
    <cacheField name="Cidade" numFmtId="0">
      <sharedItems/>
    </cacheField>
    <cacheField name="Colaborador" numFmtId="0">
      <sharedItems/>
    </cacheField>
    <cacheField name="Sexo" numFmtId="0">
      <sharedItems containsBlank="1" count="3">
        <s v="M"/>
        <s v="F"/>
        <m u="1"/>
      </sharedItems>
    </cacheField>
    <cacheField name="Idade" numFmtId="0">
      <sharedItems containsSemiMixedTypes="0" containsString="0" containsNumber="1" containsInteger="1" minValue="19" maxValue="55"/>
    </cacheField>
    <cacheField name="Salário" numFmtId="167">
      <sharedItems containsSemiMixedTypes="0" containsString="0" containsNumber="1" containsInteger="1" minValue="1200" maxValue="15000"/>
    </cacheField>
    <cacheField name="Qualificação" numFmtId="0">
      <sharedItems containsBlank="1" count="6">
        <s v="Ensino Fundamental"/>
        <s v="Ensino médio"/>
        <s v="Pós-graduação"/>
        <s v="Superior completo"/>
        <s v="Superior incompleto"/>
        <m u="1"/>
      </sharedItems>
    </cacheField>
    <cacheField name="Cargo" numFmtId="0">
      <sharedItems containsBlank="1" count="21">
        <s v="Atendente"/>
        <s v="Gerente de loja"/>
        <s v="Assistente"/>
        <s v="Encarregado"/>
        <s v="Assistente de controladoria"/>
        <s v="Coordenadora regional"/>
        <s v="Gerente distrital"/>
        <s v="Presidente"/>
        <s v="Gerente regional"/>
        <s v="Analista financeiro"/>
        <s v="Vice presidente"/>
        <s v="Fiscal de perdas"/>
        <s v="Advogado"/>
        <s v="Programador"/>
        <s v="Assist. de Logistica"/>
        <s v="Coordenadora distrital"/>
        <s v="Auditor fiscal"/>
        <s v="Supervisor"/>
        <s v="Vice-presidente"/>
        <s v="Assistente de Logística"/>
        <m u="1"/>
      </sharedItems>
    </cacheField>
    <cacheField name="Hierarquia" numFmtId="0">
      <sharedItems containsBlank="1" count="6">
        <s v="Junior"/>
        <s v="Sênior"/>
        <s v="Pleno"/>
        <m u="1"/>
        <s v="-" u="1"/>
        <s v="Senior" u="1"/>
      </sharedItems>
    </cacheField>
    <cacheField name="Admissão" numFmtId="0">
      <sharedItems containsSemiMixedTypes="0" containsString="0" containsNumber="1" containsInteger="1" minValue="2000" maxValue="2023"/>
    </cacheField>
  </cacheFields>
  <extLst>
    <ext xmlns:x14="http://schemas.microsoft.com/office/spreadsheetml/2009/9/main" uri="{725AE2AE-9491-48be-B2B4-4EB974FC3084}">
      <x14:pivotCacheDefinition pivotCacheId="14655772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s v="Goiânia"/>
    <s v="Marcelo Castro"/>
    <x v="0"/>
    <n v="52"/>
    <n v="1200"/>
    <x v="0"/>
    <x v="0"/>
    <x v="0"/>
    <n v="2023"/>
  </r>
  <r>
    <x v="1"/>
    <x v="1"/>
    <s v="Recife"/>
    <s v="Luiz Marques"/>
    <x v="0"/>
    <n v="23"/>
    <n v="2750"/>
    <x v="0"/>
    <x v="1"/>
    <x v="1"/>
    <n v="2015"/>
  </r>
  <r>
    <x v="2"/>
    <x v="2"/>
    <s v="São Carlos"/>
    <s v="Mauro Ramos"/>
    <x v="0"/>
    <n v="45"/>
    <n v="1200"/>
    <x v="1"/>
    <x v="0"/>
    <x v="0"/>
    <n v="2022"/>
  </r>
  <r>
    <x v="3"/>
    <x v="3"/>
    <s v="Contagem"/>
    <s v="Elaine"/>
    <x v="1"/>
    <n v="45"/>
    <n v="1500"/>
    <x v="1"/>
    <x v="0"/>
    <x v="2"/>
    <n v="2020"/>
  </r>
  <r>
    <x v="3"/>
    <x v="4"/>
    <s v="Niterói"/>
    <s v="Luana Gomes"/>
    <x v="1"/>
    <n v="29"/>
    <n v="1800"/>
    <x v="1"/>
    <x v="0"/>
    <x v="1"/>
    <n v="2023"/>
  </r>
  <r>
    <x v="0"/>
    <x v="5"/>
    <s v="Cuiabá"/>
    <s v="Giovana Leroy"/>
    <x v="1"/>
    <n v="21"/>
    <n v="1500"/>
    <x v="1"/>
    <x v="2"/>
    <x v="2"/>
    <n v="2021"/>
  </r>
  <r>
    <x v="2"/>
    <x v="2"/>
    <s v="Florianópolis"/>
    <s v="Ryan Silva"/>
    <x v="0"/>
    <n v="20"/>
    <n v="1800"/>
    <x v="1"/>
    <x v="3"/>
    <x v="0"/>
    <n v="2020"/>
  </r>
  <r>
    <x v="1"/>
    <x v="6"/>
    <s v="Teresina"/>
    <s v="Ariane Bennoda"/>
    <x v="1"/>
    <n v="26"/>
    <n v="2500"/>
    <x v="1"/>
    <x v="4"/>
    <x v="2"/>
    <n v="2002"/>
  </r>
  <r>
    <x v="3"/>
    <x v="7"/>
    <s v="Santos"/>
    <s v="Juliana Brondino"/>
    <x v="1"/>
    <n v="33"/>
    <n v="7000"/>
    <x v="2"/>
    <x v="5"/>
    <x v="0"/>
    <n v="2020"/>
  </r>
  <r>
    <x v="3"/>
    <x v="3"/>
    <s v="Belo Horizonte"/>
    <s v="Gustavo Silva"/>
    <x v="0"/>
    <n v="41"/>
    <n v="10000"/>
    <x v="2"/>
    <x v="6"/>
    <x v="1"/>
    <n v="2022"/>
  </r>
  <r>
    <x v="1"/>
    <x v="8"/>
    <s v="Salvador"/>
    <s v="Maria Bonita"/>
    <x v="1"/>
    <n v="27"/>
    <n v="15000"/>
    <x v="2"/>
    <x v="7"/>
    <x v="1"/>
    <n v="2010"/>
  </r>
  <r>
    <x v="3"/>
    <x v="4"/>
    <s v="Rio de Janeiro"/>
    <s v="Selton Melo"/>
    <x v="0"/>
    <n v="47"/>
    <n v="9000"/>
    <x v="2"/>
    <x v="8"/>
    <x v="1"/>
    <n v="2023"/>
  </r>
  <r>
    <x v="0"/>
    <x v="9"/>
    <s v="Brasília"/>
    <s v="Talita Delacombida"/>
    <x v="1"/>
    <n v="29"/>
    <n v="5000"/>
    <x v="2"/>
    <x v="9"/>
    <x v="1"/>
    <n v="2021"/>
  </r>
  <r>
    <x v="4"/>
    <x v="10"/>
    <s v="Rio Branco"/>
    <s v="Gabriela Padovani"/>
    <x v="1"/>
    <n v="32"/>
    <n v="12100"/>
    <x v="2"/>
    <x v="10"/>
    <x v="2"/>
    <n v="2020"/>
  </r>
  <r>
    <x v="1"/>
    <x v="11"/>
    <s v="Aracaju"/>
    <s v="Luciana Ferrari"/>
    <x v="1"/>
    <n v="40"/>
    <n v="3500"/>
    <x v="2"/>
    <x v="11"/>
    <x v="0"/>
    <n v="2022"/>
  </r>
  <r>
    <x v="3"/>
    <x v="12"/>
    <s v="Vitória"/>
    <s v="Josiani Braga"/>
    <x v="1"/>
    <n v="44"/>
    <n v="3000"/>
    <x v="3"/>
    <x v="12"/>
    <x v="2"/>
    <n v="2019"/>
  </r>
  <r>
    <x v="1"/>
    <x v="13"/>
    <s v="Campo Grande"/>
    <s v="Danton Melo"/>
    <x v="0"/>
    <n v="55"/>
    <n v="6500"/>
    <x v="3"/>
    <x v="12"/>
    <x v="2"/>
    <n v="2018"/>
  </r>
  <r>
    <x v="4"/>
    <x v="14"/>
    <s v="Manaus"/>
    <s v="André Coutinho"/>
    <x v="0"/>
    <n v="34"/>
    <n v="10200"/>
    <x v="3"/>
    <x v="13"/>
    <x v="2"/>
    <n v="2016"/>
  </r>
  <r>
    <x v="2"/>
    <x v="15"/>
    <s v="Palmas"/>
    <s v="Ricardo Araujo"/>
    <x v="0"/>
    <n v="28"/>
    <n v="3100"/>
    <x v="3"/>
    <x v="14"/>
    <x v="0"/>
    <n v="2004"/>
  </r>
  <r>
    <x v="1"/>
    <x v="16"/>
    <s v="João Pessoa"/>
    <s v="Suzana Vieira"/>
    <x v="1"/>
    <n v="50"/>
    <n v="4000"/>
    <x v="3"/>
    <x v="15"/>
    <x v="2"/>
    <n v="2003"/>
  </r>
  <r>
    <x v="2"/>
    <x v="17"/>
    <s v="Porto Alegre"/>
    <s v="Paulo Colin"/>
    <x v="0"/>
    <n v="38"/>
    <n v="12000"/>
    <x v="3"/>
    <x v="16"/>
    <x v="1"/>
    <n v="2000"/>
  </r>
  <r>
    <x v="2"/>
    <x v="15"/>
    <s v="Curitiba"/>
    <s v="Emerson Dias"/>
    <x v="0"/>
    <n v="43"/>
    <n v="3300"/>
    <x v="4"/>
    <x v="17"/>
    <x v="2"/>
    <n v="2010"/>
  </r>
  <r>
    <x v="3"/>
    <x v="7"/>
    <s v="Piracicaba"/>
    <s v="Lucas Santos"/>
    <x v="1"/>
    <n v="30"/>
    <n v="3500"/>
    <x v="0"/>
    <x v="0"/>
    <x v="0"/>
    <n v="2017"/>
  </r>
  <r>
    <x v="3"/>
    <x v="4"/>
    <s v="Petrópolis"/>
    <s v="Sofia Costa"/>
    <x v="1"/>
    <n v="25"/>
    <n v="4800"/>
    <x v="1"/>
    <x v="1"/>
    <x v="2"/>
    <n v="2020"/>
  </r>
  <r>
    <x v="1"/>
    <x v="8"/>
    <s v="Feira de Santana"/>
    <s v="Miguel Oliveira"/>
    <x v="0"/>
    <n v="38"/>
    <n v="2900"/>
    <x v="3"/>
    <x v="0"/>
    <x v="0"/>
    <n v="2019"/>
  </r>
  <r>
    <x v="0"/>
    <x v="0"/>
    <s v="Anápolis"/>
    <s v="Isabella Almeida"/>
    <x v="1"/>
    <n v="22"/>
    <n v="5200"/>
    <x v="4"/>
    <x v="0"/>
    <x v="1"/>
    <n v="2016"/>
  </r>
  <r>
    <x v="1"/>
    <x v="18"/>
    <s v="Juazeiro do Norte"/>
    <s v="Enzo Pereira"/>
    <x v="0"/>
    <n v="41"/>
    <n v="4100"/>
    <x v="2"/>
    <x v="0"/>
    <x v="2"/>
    <n v="2021"/>
  </r>
  <r>
    <x v="3"/>
    <x v="3"/>
    <s v="Juiz de Fora"/>
    <s v="Alice Rodrigues"/>
    <x v="1"/>
    <n v="29"/>
    <n v="6300"/>
    <x v="1"/>
    <x v="2"/>
    <x v="0"/>
    <n v="2018"/>
  </r>
  <r>
    <x v="4"/>
    <x v="19"/>
    <s v="Marabá"/>
    <s v="Pedro Silva"/>
    <x v="0"/>
    <n v="35"/>
    <n v="3700"/>
    <x v="3"/>
    <x v="3"/>
    <x v="2"/>
    <n v="2015"/>
  </r>
  <r>
    <x v="1"/>
    <x v="1"/>
    <s v="Caruaru"/>
    <s v="Valentina Souza"/>
    <x v="1"/>
    <n v="23"/>
    <n v="5900"/>
    <x v="4"/>
    <x v="4"/>
    <x v="1"/>
    <n v="2022"/>
  </r>
  <r>
    <x v="2"/>
    <x v="15"/>
    <s v="Ponta Grossa"/>
    <s v="Gabriel Ferreira"/>
    <x v="0"/>
    <n v="44"/>
    <n v="4600"/>
    <x v="0"/>
    <x v="5"/>
    <x v="0"/>
    <n v="2017"/>
  </r>
  <r>
    <x v="2"/>
    <x v="17"/>
    <s v="Pelotas"/>
    <s v="Laura Barbosa"/>
    <x v="1"/>
    <n v="31"/>
    <n v="3200"/>
    <x v="2"/>
    <x v="6"/>
    <x v="2"/>
    <n v="2023"/>
  </r>
  <r>
    <x v="1"/>
    <x v="20"/>
    <s v="Imperatriz"/>
    <s v="Arthur Ribeiro"/>
    <x v="0"/>
    <n v="27"/>
    <n v="5500"/>
    <x v="1"/>
    <x v="7"/>
    <x v="1"/>
    <n v="2016"/>
  </r>
  <r>
    <x v="0"/>
    <x v="5"/>
    <s v="Rondonópolis"/>
    <s v="Júlia Carvalho"/>
    <x v="1"/>
    <n v="42"/>
    <n v="4400"/>
    <x v="3"/>
    <x v="8"/>
    <x v="2"/>
    <n v="2020"/>
  </r>
  <r>
    <x v="4"/>
    <x v="10"/>
    <s v="Rio Branco"/>
    <s v="Davi Rocha"/>
    <x v="0"/>
    <n v="33"/>
    <n v="3900"/>
    <x v="4"/>
    <x v="9"/>
    <x v="0"/>
    <n v="2018"/>
  </r>
  <r>
    <x v="1"/>
    <x v="8"/>
    <s v="Itabuna"/>
    <s v="Manuela Cardoso"/>
    <x v="1"/>
    <n v="26"/>
    <n v="6100"/>
    <x v="0"/>
    <x v="18"/>
    <x v="2"/>
    <n v="2016"/>
  </r>
  <r>
    <x v="3"/>
    <x v="7"/>
    <s v="Barretos"/>
    <s v="Bernardo Gomes"/>
    <x v="0"/>
    <n v="39"/>
    <n v="4300"/>
    <x v="2"/>
    <x v="11"/>
    <x v="1"/>
    <n v="2021"/>
  </r>
  <r>
    <x v="1"/>
    <x v="18"/>
    <s v="Sobral"/>
    <s v="Heloísa Nunes"/>
    <x v="1"/>
    <n v="28"/>
    <n v="3600"/>
    <x v="1"/>
    <x v="12"/>
    <x v="0"/>
    <n v="2019"/>
  </r>
  <r>
    <x v="3"/>
    <x v="3"/>
    <s v="Uberaba"/>
    <s v="Matheus Castro"/>
    <x v="0"/>
    <n v="43"/>
    <n v="5800"/>
    <x v="3"/>
    <x v="12"/>
    <x v="2"/>
    <n v="2015"/>
  </r>
  <r>
    <x v="1"/>
    <x v="19"/>
    <s v="Santarém"/>
    <s v="Luiza Miranda"/>
    <x v="1"/>
    <n v="24"/>
    <n v="4500"/>
    <x v="4"/>
    <x v="13"/>
    <x v="1"/>
    <n v="2022"/>
  </r>
  <r>
    <x v="1"/>
    <x v="1"/>
    <s v="Garanhuns"/>
    <s v="Guilherme Lima"/>
    <x v="0"/>
    <n v="37"/>
    <n v="3400"/>
    <x v="2"/>
    <x v="19"/>
    <x v="0"/>
    <n v="2016"/>
  </r>
  <r>
    <x v="2"/>
    <x v="17"/>
    <s v="Erechim"/>
    <s v="Maria Clara Fernandes"/>
    <x v="1"/>
    <n v="34"/>
    <n v="5700"/>
    <x v="0"/>
    <x v="15"/>
    <x v="2"/>
    <n v="2020"/>
  </r>
  <r>
    <x v="4"/>
    <x v="21"/>
    <s v="Caicó"/>
    <s v="Lucas Trosdorf"/>
    <x v="0"/>
    <n v="22"/>
    <n v="2000"/>
    <x v="0"/>
    <x v="0"/>
    <x v="0"/>
    <n v="2023"/>
  </r>
  <r>
    <x v="4"/>
    <x v="22"/>
    <s v="Taguatinga"/>
    <s v="Isaac Silva"/>
    <x v="0"/>
    <n v="19"/>
    <n v="2500"/>
    <x v="1"/>
    <x v="0"/>
    <x v="0"/>
    <n v="2023"/>
  </r>
  <r>
    <x v="3"/>
    <x v="4"/>
    <s v="Angra dos Reis"/>
    <s v="Marco Duarte"/>
    <x v="0"/>
    <n v="30"/>
    <n v="4000"/>
    <x v="4"/>
    <x v="11"/>
    <x v="2"/>
    <n v="2022"/>
  </r>
  <r>
    <x v="0"/>
    <x v="9"/>
    <s v="Brasília"/>
    <s v="Silas Silva"/>
    <x v="0"/>
    <n v="23"/>
    <n v="2000"/>
    <x v="0"/>
    <x v="19"/>
    <x v="1"/>
    <n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7ECC3-F88A-4055-93EB-CF48CDFFB3A5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Sexo">
  <location ref="B3:C6" firstHeaderRow="1" firstDataRow="1" firstDataCol="1" rowPageCount="1" colPageCount="1"/>
  <pivotFields count="11"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/>
    <pivotField dataField="1" numFmtId="167" showAll="0"/>
    <pivotField axis="axisPage" multipleItemSelectionAllowed="1"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7" hier="-1"/>
  </pageFields>
  <dataFields count="1">
    <dataField name="Média de Salário" fld="6" subtotal="average" baseField="3" baseItem="0" numFmtId="1"/>
  </dataFields>
  <formats count="8">
    <format dxfId="7">
      <pivotArea collapsedLevelsAreSubtotals="1" fieldPosition="0">
        <references count="1">
          <reference field="4" count="0"/>
        </references>
      </pivotArea>
    </format>
    <format dxfId="6">
      <pivotArea dataOnly="0" labelOnly="1" fieldPosition="0">
        <references count="1">
          <reference field="4" count="0"/>
        </references>
      </pivotArea>
    </format>
    <format dxfId="5">
      <pivotArea collapsedLevelsAreSubtotals="1" fieldPosition="0">
        <references count="1">
          <reference field="4" count="0"/>
        </references>
      </pivotArea>
    </format>
    <format dxfId="4">
      <pivotArea dataOnly="0" labelOnly="1" fieldPosition="0">
        <references count="1">
          <reference field="4" count="0"/>
        </references>
      </pivotArea>
    </format>
    <format dxfId="3">
      <pivotArea grandRow="1"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collapsedLevelsAreSubtotals="1" fieldPosition="0">
        <references count="1">
          <reference field="4" count="1">
            <x v="0"/>
          </reference>
        </references>
      </pivotArea>
    </format>
    <format dxfId="0">
      <pivotArea collapsedLevelsAreSubtotals="1" fieldPosition="0">
        <references count="1">
          <reference field="4" count="1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D730D-A915-4329-9F2F-4536F3C6BEB4}" name="Tabela dinâmica3" cacheId="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8" indent="0" outline="1" outlineData="1" multipleFieldFilters="0" chartFormat="7" rowHeaderCaption="Qualificação">
  <location ref="O19:P25" firstHeaderRow="1" firstDataRow="1" firstDataCol="1"/>
  <pivotFields count="11">
    <pivotField axis="axisRow" showAll="0">
      <items count="7">
        <item x="0"/>
        <item x="1"/>
        <item x="4"/>
        <item x="3"/>
        <item x="2"/>
        <item m="1" x="5"/>
        <item t="default"/>
      </items>
    </pivotField>
    <pivotField showAll="0"/>
    <pivotField showAll="0"/>
    <pivotField showAll="0"/>
    <pivotField dataField="1" showAll="0"/>
    <pivotField showAll="0"/>
    <pivotField numFmtId="167" showAll="0"/>
    <pivotField name="Qualificação/Salario"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Sexo" fld="4" subtotal="count" baseField="0" baseItem="0"/>
  </dataFields>
  <formats count="2">
    <format dxfId="31">
      <pivotArea grandRow="1" outline="0" collapsedLevelsAreSubtotals="1" fieldPosition="0"/>
    </format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E5C14-093F-4FDF-A423-22E5871C9D0B}" name="Tabela dinâmica10" cacheId="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8" indent="0" outline="1" outlineData="1" multipleFieldFilters="0" chartFormat="7" rowHeaderCaption="Qualificação">
  <location ref="N27:O31" firstHeaderRow="1" firstDataRow="1" firstDataCol="1"/>
  <pivotFields count="11">
    <pivotField showAll="0">
      <items count="7">
        <item x="0"/>
        <item x="1"/>
        <item x="4"/>
        <item x="3"/>
        <item x="2"/>
        <item m="1" x="5"/>
        <item t="default"/>
      </items>
    </pivotField>
    <pivotField showAll="0"/>
    <pivotField showAll="0"/>
    <pivotField showAll="0"/>
    <pivotField dataField="1" showAll="0"/>
    <pivotField showAll="0"/>
    <pivotField numFmtId="167" showAll="0"/>
    <pivotField name="Qualificação/Salario"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>
      <items count="22">
        <item x="12"/>
        <item x="9"/>
        <item x="14"/>
        <item x="2"/>
        <item x="4"/>
        <item x="19"/>
        <item x="0"/>
        <item x="16"/>
        <item x="15"/>
        <item x="5"/>
        <item x="3"/>
        <item x="11"/>
        <item x="1"/>
        <item x="6"/>
        <item x="8"/>
        <item x="7"/>
        <item x="13"/>
        <item x="17"/>
        <item x="10"/>
        <item x="18"/>
        <item m="1" x="20"/>
        <item t="default"/>
      </items>
    </pivotField>
    <pivotField axis="axisRow" showAll="0">
      <items count="7">
        <item m="1" x="4"/>
        <item x="0"/>
        <item x="2"/>
        <item m="1" x="5"/>
        <item x="1"/>
        <item m="1" x="3"/>
        <item t="default"/>
      </items>
    </pivotField>
    <pivotField showAll="0"/>
  </pivotFields>
  <rowFields count="1">
    <field x="9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Contagem de Sexo" fld="4" subtotal="count" baseField="0" baseItem="0"/>
  </dataFields>
  <formats count="2">
    <format dxfId="33">
      <pivotArea grandRow="1" outline="0" collapsedLevelsAreSubtotals="1" fieldPosition="0"/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13575-6EA7-4B6D-B0E7-4F6973408D5A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10:O11" firstHeaderRow="1" firstDataRow="1" firstDataCol="0"/>
  <pivotFields count="11">
    <pivotField showAll="0"/>
    <pivotField showAll="0"/>
    <pivotField showAll="0"/>
    <pivotField showAll="0"/>
    <pivotField dataField="1" showAll="0">
      <items count="4">
        <item x="1"/>
        <item h="1" x="0"/>
        <item h="1" m="1" x="2"/>
        <item t="default"/>
      </items>
    </pivotField>
    <pivotField showAll="0"/>
    <pivotField numFmtId="167" showAll="0"/>
    <pivotField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showAll="0"/>
    <pivotField showAll="0"/>
  </pivotFields>
  <rowItems count="1">
    <i/>
  </rowItems>
  <colItems count="1">
    <i/>
  </colItems>
  <dataFields count="1">
    <dataField name="Contagem de Sex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E4794-C981-4F40-8F48-697461F36D54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Qualificação">
  <location ref="E12:F2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numFmtId="167" showAll="0"/>
    <pivotField name="Qualificação/Salario" axis="axisRow"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axis="axisRow" dataField="1" showAll="0">
      <items count="22">
        <item x="12"/>
        <item x="9"/>
        <item x="14"/>
        <item x="2"/>
        <item x="4"/>
        <item x="0"/>
        <item x="16"/>
        <item x="15"/>
        <item x="5"/>
        <item x="3"/>
        <item x="11"/>
        <item x="1"/>
        <item x="6"/>
        <item x="8"/>
        <item x="7"/>
        <item x="13"/>
        <item x="17"/>
        <item x="10"/>
        <item x="18"/>
        <item x="19"/>
        <item m="1" x="20"/>
        <item t="default"/>
      </items>
    </pivotField>
    <pivotField showAll="0"/>
    <pivotField showAll="0"/>
  </pivotFields>
  <rowFields count="2">
    <field x="7"/>
    <field x="8"/>
  </rowFields>
  <rowItems count="8">
    <i>
      <x/>
    </i>
    <i r="1">
      <x v="5"/>
    </i>
    <i r="1">
      <x v="7"/>
    </i>
    <i r="1">
      <x v="8"/>
    </i>
    <i r="1">
      <x v="11"/>
    </i>
    <i r="1">
      <x v="18"/>
    </i>
    <i r="1">
      <x v="19"/>
    </i>
    <i t="grand">
      <x/>
    </i>
  </rowItems>
  <colItems count="1">
    <i/>
  </colItems>
  <dataFields count="1">
    <dataField name="Contagem de Cargo" fld="8" subtotal="count" baseField="0" baseItem="0"/>
  </dataFields>
  <formats count="12">
    <format dxfId="45">
      <pivotArea grandRow="1" outline="0" collapsedLevelsAreSubtotals="1" fieldPosition="0"/>
    </format>
    <format dxfId="44">
      <pivotArea collapsedLevelsAreSubtotals="1" fieldPosition="0">
        <references count="1">
          <reference field="7" count="3">
            <x v="0"/>
            <x v="1"/>
            <x v="2"/>
          </reference>
        </references>
      </pivotArea>
    </format>
    <format dxfId="43">
      <pivotArea collapsedLevelsAreSubtotals="1" fieldPosition="0">
        <references count="1">
          <reference field="7" count="2">
            <x v="3"/>
            <x v="4"/>
          </reference>
        </references>
      </pivotArea>
    </format>
    <format dxfId="42">
      <pivotArea collapsedLevelsAreSubtotals="1" fieldPosition="0">
        <references count="1">
          <reference field="7" count="0"/>
        </references>
      </pivotArea>
    </format>
    <format dxfId="41">
      <pivotArea dataOnly="0" labelOnly="1" fieldPosition="0">
        <references count="1">
          <reference field="7" count="0"/>
        </references>
      </pivotArea>
    </format>
    <format dxfId="40">
      <pivotArea collapsedLevelsAreSubtotals="1" fieldPosition="0">
        <references count="1">
          <reference field="7" count="0"/>
        </references>
      </pivotArea>
    </format>
    <format dxfId="39">
      <pivotArea dataOnly="0" labelOnly="1" fieldPosition="0">
        <references count="1">
          <reference field="7" count="0"/>
        </references>
      </pivotArea>
    </format>
    <format dxfId="38">
      <pivotArea collapsedLevelsAreSubtotals="1" fieldPosition="0">
        <references count="1">
          <reference field="7" count="1">
            <x v="0"/>
          </reference>
        </references>
      </pivotArea>
    </format>
    <format dxfId="37">
      <pivotArea collapsedLevelsAreSubtotals="1" fieldPosition="0">
        <references count="1">
          <reference field="7" count="1">
            <x v="1"/>
          </reference>
        </references>
      </pivotArea>
    </format>
    <format dxfId="36">
      <pivotArea collapsedLevelsAreSubtotals="1" fieldPosition="0">
        <references count="1">
          <reference field="7" count="1">
            <x v="2"/>
          </reference>
        </references>
      </pivotArea>
    </format>
    <format dxfId="35">
      <pivotArea collapsedLevelsAreSubtotals="1" fieldPosition="0">
        <references count="1">
          <reference field="7" count="1">
            <x v="3"/>
          </reference>
        </references>
      </pivotArea>
    </format>
    <format dxfId="34">
      <pivotArea collapsedLevelsAreSubtotals="1" fieldPosition="0">
        <references count="1">
          <reference field="7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8D6E4-A5A8-4936-ACB3-ACEE58B5321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4:O5" firstHeaderRow="1" firstDataRow="1" firstDataCol="0"/>
  <pivotFields count="11">
    <pivotField showAll="0"/>
    <pivotField showAll="0"/>
    <pivotField showAll="0"/>
    <pivotField showAll="0"/>
    <pivotField dataField="1" showAll="0"/>
    <pivotField showAll="0"/>
    <pivotField numFmtId="167" showAll="0"/>
    <pivotField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showAll="0"/>
    <pivotField showAll="0"/>
  </pivotFields>
  <rowItems count="1">
    <i/>
  </rowItems>
  <colItems count="1">
    <i/>
  </colItems>
  <dataFields count="1">
    <dataField name="Contagem de Sex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E3096-96CD-48F9-BE69-D42B536EC550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Qualificação">
  <location ref="E3:F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67" showAll="0"/>
    <pivotField name="Qualificação/Salario" axis="axisRow"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showAll="0"/>
    <pivotField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Soma de Salário" fld="6" baseField="0" baseItem="0"/>
  </dataFields>
  <formats count="12">
    <format dxfId="19">
      <pivotArea grandRow="1" outline="0" collapsedLevelsAreSubtotals="1" fieldPosition="0"/>
    </format>
    <format dxfId="18">
      <pivotArea collapsedLevelsAreSubtotals="1" fieldPosition="0">
        <references count="1">
          <reference field="7" count="3">
            <x v="0"/>
            <x v="1"/>
            <x v="2"/>
          </reference>
        </references>
      </pivotArea>
    </format>
    <format dxfId="17">
      <pivotArea collapsedLevelsAreSubtotals="1" fieldPosition="0">
        <references count="1">
          <reference field="7" count="2">
            <x v="3"/>
            <x v="4"/>
          </reference>
        </references>
      </pivotArea>
    </format>
    <format dxfId="16">
      <pivotArea collapsedLevelsAreSubtotals="1" fieldPosition="0">
        <references count="1">
          <reference field="7" count="0"/>
        </references>
      </pivotArea>
    </format>
    <format dxfId="15">
      <pivotArea dataOnly="0" labelOnly="1" fieldPosition="0">
        <references count="1">
          <reference field="7" count="0"/>
        </references>
      </pivotArea>
    </format>
    <format dxfId="14">
      <pivotArea collapsedLevelsAreSubtotals="1" fieldPosition="0">
        <references count="1">
          <reference field="7" count="0"/>
        </references>
      </pivotArea>
    </format>
    <format dxfId="13">
      <pivotArea dataOnly="0" labelOnly="1" fieldPosition="0">
        <references count="1">
          <reference field="7" count="0"/>
        </references>
      </pivotArea>
    </format>
    <format dxfId="12">
      <pivotArea collapsedLevelsAreSubtotals="1" fieldPosition="0">
        <references count="1">
          <reference field="7" count="1">
            <x v="0"/>
          </reference>
        </references>
      </pivotArea>
    </format>
    <format dxfId="11">
      <pivotArea collapsedLevelsAreSubtotals="1" fieldPosition="0">
        <references count="1">
          <reference field="7" count="1">
            <x v="1"/>
          </reference>
        </references>
      </pivotArea>
    </format>
    <format dxfId="10">
      <pivotArea collapsedLevelsAreSubtotals="1" fieldPosition="0">
        <references count="1">
          <reference field="7" count="1">
            <x v="2"/>
          </reference>
        </references>
      </pivotArea>
    </format>
    <format dxfId="9">
      <pivotArea collapsedLevelsAreSubtotals="1" fieldPosition="0">
        <references count="1">
          <reference field="7" count="1">
            <x v="3"/>
          </reference>
        </references>
      </pivotArea>
    </format>
    <format dxfId="8">
      <pivotArea collapsedLevelsAreSubtotals="1" fieldPosition="0">
        <references count="1">
          <reference field="7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8328F-9160-404C-B771-BCBF9EA4E70A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I19:L28" firstHeaderRow="0" firstDataRow="1" firstDataCol="1"/>
  <pivotFields count="11"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dataField="1" showAll="0"/>
    <pivotField dataField="1" numFmtId="167" showAll="0"/>
    <pivotField axis="axisRow" dataField="1"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axis="axisRow" showAll="0">
      <items count="7">
        <item m="1" x="4"/>
        <item x="0"/>
        <item x="2"/>
        <item m="1" x="5"/>
        <item x="1"/>
        <item m="1" x="3"/>
        <item t="default"/>
      </items>
    </pivotField>
    <pivotField showAll="0"/>
  </pivotFields>
  <rowFields count="3">
    <field x="7"/>
    <field x="9"/>
    <field x="4"/>
  </rowFields>
  <rowItems count="9">
    <i>
      <x/>
    </i>
    <i r="1">
      <x v="1"/>
    </i>
    <i r="2">
      <x/>
    </i>
    <i r="2">
      <x v="1"/>
    </i>
    <i r="1">
      <x v="2"/>
    </i>
    <i r="2">
      <x/>
    </i>
    <i r="1">
      <x v="4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Qualificação" fld="7" subtotal="count" baseField="0" baseItem="0"/>
    <dataField name="Média de Idade" fld="5" subtotal="average" baseField="6" baseItem="2" numFmtId="1"/>
    <dataField name="Soma de Salário" fld="6" baseField="0" baseItem="0"/>
  </dataFields>
  <formats count="2">
    <format dxfId="21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C1BD0-020B-4845-AAB6-2E4086A8DB7D}" name="ESSA AQUI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Qualificação">
  <location ref="B10:C13" firstHeaderRow="1" firstDataRow="1" firstDataCol="1"/>
  <pivotFields count="11">
    <pivotField showAll="0"/>
    <pivotField showAll="0"/>
    <pivotField showAll="0"/>
    <pivotField showAll="0"/>
    <pivotField axis="axisRow" dataField="1" showAll="0">
      <items count="4">
        <item x="1"/>
        <item x="0"/>
        <item m="1" x="2"/>
        <item t="default"/>
      </items>
    </pivotField>
    <pivotField showAll="0"/>
    <pivotField numFmtId="167" showAll="0"/>
    <pivotField name="Qualificação/Salario"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Sexo" fld="4" subtotal="count" baseField="0" baseItem="0"/>
  </dataFields>
  <formats count="1">
    <format dxfId="2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A7A99-7AA9-4B12-9275-16C65DE76B9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Qualificação">
  <location ref="B16:C20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numFmtId="167" showAll="0"/>
    <pivotField name="Qualificação/Salario"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axis="axisRow" showAll="0">
      <items count="7">
        <item h="1" m="1" x="4"/>
        <item x="0"/>
        <item x="2"/>
        <item m="1" x="5"/>
        <item x="1"/>
        <item h="1" m="1" x="3"/>
        <item t="default"/>
      </items>
    </pivotField>
    <pivotField showAll="0"/>
  </pivotFields>
  <rowFields count="1">
    <field x="9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Soma de Idade" fld="5" baseField="0" baseItem="0"/>
  </dataFields>
  <formats count="1">
    <format dxfId="2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A350C-0A2E-44D0-B230-0551E0DF7AC2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15:Q17" firstHeaderRow="1" firstDataRow="1" firstDataCol="1"/>
  <pivotFields count="11">
    <pivotField showAll="0"/>
    <pivotField showAll="0"/>
    <pivotField showAll="0"/>
    <pivotField showAll="0"/>
    <pivotField axis="axisRow" dataField="1" showAll="0">
      <items count="4">
        <item x="1"/>
        <item h="1" x="0"/>
        <item h="1" m="1" x="2"/>
        <item t="default"/>
      </items>
    </pivotField>
    <pivotField showAll="0"/>
    <pivotField numFmtId="167" showAll="0"/>
    <pivotField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showAll="0"/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Contagem de Sex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2A6E0-FA95-48AE-AA4C-CD5B1302AA0F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4:R6" firstHeaderRow="1" firstDataRow="1" firstDataCol="1"/>
  <pivotFields count="11">
    <pivotField showAll="0"/>
    <pivotField showAll="0"/>
    <pivotField showAll="0"/>
    <pivotField showAll="0"/>
    <pivotField axis="axisRow" dataField="1" showAll="0">
      <items count="4">
        <item h="1" x="1"/>
        <item x="0"/>
        <item h="1" m="1" x="2"/>
        <item t="default"/>
      </items>
    </pivotField>
    <pivotField showAll="0"/>
    <pivotField numFmtId="167" showAll="0"/>
    <pivotField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showAll="0"/>
    <pivotField showAll="0"/>
  </pivotFields>
  <rowFields count="1">
    <field x="4"/>
  </rowFields>
  <rowItems count="2">
    <i>
      <x v="1"/>
    </i>
    <i t="grand">
      <x/>
    </i>
  </rowItems>
  <colItems count="1">
    <i/>
  </colItems>
  <dataFields count="1">
    <dataField name="Contagem de Sex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A7CFA-30FD-4BFE-AF52-3997BA3B8E67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I32:K33" firstHeaderRow="0" firstDataRow="1" firstDataCol="1"/>
  <pivotFields count="11">
    <pivotField showAll="0"/>
    <pivotField axis="axisRow" showAll="0">
      <items count="25">
        <item h="1" x="10"/>
        <item h="1" x="13"/>
        <item h="1" x="14"/>
        <item h="1" x="8"/>
        <item x="18"/>
        <item h="1" x="9"/>
        <item h="1" x="12"/>
        <item h="1" x="0"/>
        <item h="1" x="20"/>
        <item h="1" x="3"/>
        <item h="1" x="5"/>
        <item h="1" x="19"/>
        <item h="1" x="16"/>
        <item h="1" x="1"/>
        <item h="1" x="6"/>
        <item h="1" x="15"/>
        <item h="1" x="4"/>
        <item h="1" x="17"/>
        <item h="1" x="2"/>
        <item h="1" x="11"/>
        <item h="1" x="7"/>
        <item h="1" x="21"/>
        <item h="1" x="22"/>
        <item h="1" m="1" x="23"/>
        <item t="default"/>
      </items>
    </pivotField>
    <pivotField showAll="0"/>
    <pivotField showAll="0"/>
    <pivotField showAll="0"/>
    <pivotField showAll="0"/>
    <pivotField dataField="1" numFmtId="167" showAll="0"/>
    <pivotField axis="axisRow" dataField="1"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axis="axisRow" showAll="0">
      <items count="7">
        <item m="1" x="4"/>
        <item x="0"/>
        <item x="2"/>
        <item m="1" x="5"/>
        <item x="1"/>
        <item m="1" x="3"/>
        <item t="default"/>
      </items>
    </pivotField>
    <pivotField showAll="0"/>
  </pivotFields>
  <rowFields count="3">
    <field x="7"/>
    <field x="9"/>
    <field x="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Contagem de Qualificação" fld="7" subtotal="count" baseField="0" baseItem="0"/>
    <dataField name="Soma de Salário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93197-931E-4AE1-8CE7-A2D6E380632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Qualificação">
  <location ref="I3:K11" firstHeaderRow="0" firstDataRow="1" firstDataCol="1"/>
  <pivotFields count="11">
    <pivotField showAll="0"/>
    <pivotField showAll="0"/>
    <pivotField showAll="0"/>
    <pivotField showAll="0"/>
    <pivotField axis="axisRow" dataField="1" showAll="0">
      <items count="4">
        <item x="1"/>
        <item x="0"/>
        <item m="1" x="2"/>
        <item t="default"/>
      </items>
    </pivotField>
    <pivotField dataField="1" showAll="0"/>
    <pivotField numFmtId="167" showAll="0"/>
    <pivotField name="Qualificação/Salario" showAll="0">
      <items count="7">
        <item x="0"/>
        <item h="1" x="1"/>
        <item h="1" x="2"/>
        <item h="1" x="3"/>
        <item h="1" x="4"/>
        <item h="1" m="1" x="5"/>
        <item t="default"/>
      </items>
    </pivotField>
    <pivotField showAll="0"/>
    <pivotField axis="axisRow" showAll="0">
      <items count="7">
        <item h="1" m="1" x="4"/>
        <item x="0"/>
        <item x="2"/>
        <item m="1" x="5"/>
        <item x="1"/>
        <item h="1" m="1" x="3"/>
        <item t="default"/>
      </items>
    </pivotField>
    <pivotField showAll="0"/>
  </pivotFields>
  <rowFields count="2">
    <field x="9"/>
    <field x="4"/>
  </rowFields>
  <rowItems count="8">
    <i>
      <x v="1"/>
    </i>
    <i r="1">
      <x/>
    </i>
    <i r="1">
      <x v="1"/>
    </i>
    <i>
      <x v="2"/>
    </i>
    <i r="1">
      <x/>
    </i>
    <i>
      <x v="4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Idade" fld="5" subtotal="average" baseField="8" baseItem="0" numFmtId="1"/>
    <dataField name="Contagem de Sexo" fld="4" subtotal="count" baseField="0" baseItem="9"/>
  </dataFields>
  <formats count="6">
    <format dxfId="29">
      <pivotArea grandRow="1" outline="0" collapsedLevelsAreSubtotals="1" fieldPosition="0"/>
    </format>
    <format dxfId="28">
      <pivotArea collapsedLevelsAreSubtotals="1" fieldPosition="0">
        <references count="1">
          <reference field="9" count="0"/>
        </references>
      </pivotArea>
    </format>
    <format dxfId="27">
      <pivotArea collapsedLevelsAreSubtotals="1" fieldPosition="0">
        <references count="2">
          <reference field="4" count="0"/>
          <reference field="9" count="1" selected="0">
            <x v="2"/>
          </reference>
        </references>
      </pivotArea>
    </format>
    <format dxfId="26">
      <pivotArea collapsedLevelsAreSubtotals="1" fieldPosition="0">
        <references count="1">
          <reference field="9" count="1">
            <x v="4"/>
          </reference>
        </references>
      </pivotArea>
    </format>
    <format dxfId="25">
      <pivotArea collapsedLevelsAreSubtotals="1" fieldPosition="0">
        <references count="2">
          <reference field="4" count="0"/>
          <reference field="9" count="1" selected="0">
            <x v="4"/>
          </reference>
        </references>
      </pivotArea>
    </format>
    <format dxfId="24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lificação" xr10:uid="{C2CCDDB2-CC3A-4EEA-B2D1-32D77181D27A}" sourceName="Qualificação">
  <pivotTables>
    <pivotTable tabId="13" name="Tabela dinâmica16"/>
    <pivotTable tabId="13" name="ESSA AQUI"/>
    <pivotTable tabId="13" name="Tabela dinâmica1"/>
    <pivotTable tabId="13" name="Tabela dinâmica12"/>
    <pivotTable tabId="13" name="Tabela dinâmica15"/>
    <pivotTable tabId="13" name="Tabela dinâmica2"/>
    <pivotTable tabId="13" name="Tabela dinâmica9"/>
    <pivotTable tabId="13" name="Tabela dinâmica4"/>
    <pivotTable tabId="13" name="Tabela dinâmica5"/>
    <pivotTable tabId="13" name="Tabela dinâmica6"/>
    <pivotTable tabId="13" name="Tabela dinâmica3"/>
    <pivotTable tabId="13" name="Tabela dinâmica7"/>
    <pivotTable tabId="13" name="Tabela dinâmica8"/>
    <pivotTable tabId="13" name="Tabela dinâmica10"/>
  </pivotTables>
  <data>
    <tabular pivotCacheId="1465577275" customListSort="0">
      <items count="6">
        <i x="0" s="1"/>
        <i x="1"/>
        <i x="2"/>
        <i x="3"/>
        <i x="4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alificação" xr10:uid="{9635AB81-4948-4EBC-9784-3B327E183E45}" cache="SegmentaçãodeDados_Qualificação" caption="Qualificação" showCaption="0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alificação 1" xr10:uid="{BF4D29E6-0D4C-4842-A404-3F9E6D23D4DF}" cache="SegmentaçãodeDados_Qualificação" caption="Qualificação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D1C993-C0D7-4107-8662-B47E9882FC7B}" name="Tabela6" displayName="Tabela6" ref="D4:S14" totalsRowShown="0" headerRowDxfId="129" dataDxfId="127" headerRowBorderDxfId="128" tableBorderDxfId="126" totalsRowBorderDxfId="125">
  <autoFilter ref="D4:S14" xr:uid="{E0D1C993-C0D7-4107-8662-B47E9882FC7B}"/>
  <tableColumns count="16">
    <tableColumn id="1" xr3:uid="{4D0B5BD7-664E-4CEF-A21B-F572DB65CCE6}" name="ID" dataDxfId="124"/>
    <tableColumn id="2" xr3:uid="{E03DD2B6-494F-4C86-9A5B-D8939F2863F7}" name="CONTAS" dataDxfId="123"/>
    <tableColumn id="3" xr3:uid="{5BFD2834-D2B7-4850-B4B7-A7BBB08AFC9C}" name="Mês" dataDxfId="122"/>
    <tableColumn id="4" xr3:uid="{59CE7BA4-487E-4EBF-BC05-EA145B21F122}" name="JAN" dataDxfId="121"/>
    <tableColumn id="5" xr3:uid="{B3239DE5-E980-4EAD-AF8F-768E314B31B5}" name="FEV" dataDxfId="120"/>
    <tableColumn id="6" xr3:uid="{88CF97C4-1AE0-4080-8F8A-D6889781C9C8}" name="MAR" dataDxfId="119"/>
    <tableColumn id="7" xr3:uid="{E73A3DF8-C531-47AB-A648-FA028E461403}" name="ABR" dataDxfId="118"/>
    <tableColumn id="8" xr3:uid="{55831B5C-3085-43AB-8812-0619307C516C}" name="MAI" dataDxfId="117"/>
    <tableColumn id="9" xr3:uid="{29318C35-F413-4144-8C1C-B293054F7263}" name="JUN" dataDxfId="116"/>
    <tableColumn id="10" xr3:uid="{DECBDFEF-A089-48C6-8924-6E734D17EDC4}" name="JUL" dataDxfId="115"/>
    <tableColumn id="11" xr3:uid="{4E1C57B0-678A-4D5D-B96D-D67A350658A0}" name="AGO" dataDxfId="114"/>
    <tableColumn id="12" xr3:uid="{7112E308-6B59-4312-BB4D-BFEC58D7D873}" name="SET" dataDxfId="113"/>
    <tableColumn id="13" xr3:uid="{09D64DAE-AF60-41FA-9CEF-1113838CA6CF}" name="OUT" dataDxfId="112"/>
    <tableColumn id="14" xr3:uid="{5DDC2CCC-7C36-42DD-A90A-45F073FBE6EF}" name="NOV" dataDxfId="111"/>
    <tableColumn id="15" xr3:uid="{5FA86878-FA1A-4A41-97F5-7B9CB9BEB18B}" name="DEZ" dataDxfId="110"/>
    <tableColumn id="16" xr3:uid="{E4667B9E-A0F7-481E-8069-D3781BACC540}" name="Total" dataDxfId="109">
      <calculatedColumnFormula>SUM(Tabela6[[#This Row],[JAN]:[DEZ]])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56A56C-34FA-4345-8C98-E7577856118B}" name="Tabela7" displayName="Tabela7" ref="D16:S23" totalsRowShown="0" headerRowDxfId="108" dataDxfId="106" headerRowBorderDxfId="107" tableBorderDxfId="105" totalsRowBorderDxfId="104">
  <autoFilter ref="D16:S23" xr:uid="{A056A56C-34FA-4345-8C98-E7577856118B}"/>
  <tableColumns count="16">
    <tableColumn id="1" xr3:uid="{C560E7B3-D3DA-4B62-A90E-FC045E1FA719}" name="ID" dataDxfId="103"/>
    <tableColumn id="2" xr3:uid="{D1F7E724-C8E8-445F-B1E4-F9CFD78609DF}" name="RECEITAS" dataDxfId="102"/>
    <tableColumn id="3" xr3:uid="{798CB0BE-84B1-476F-82DC-16F9C9337267}" name="Coluna1" dataDxfId="101"/>
    <tableColumn id="4" xr3:uid="{7DFA96DB-DBEB-4855-B928-80BF562FC75A}" name="JAN" dataDxfId="100"/>
    <tableColumn id="5" xr3:uid="{0FAA9842-985D-43E6-A200-0661267D79CB}" name="FEV" dataDxfId="99"/>
    <tableColumn id="6" xr3:uid="{2781099D-4CFD-457E-9F21-C6A21E0AB031}" name="MAR" dataDxfId="98"/>
    <tableColumn id="7" xr3:uid="{172D0651-5E3C-4407-B26F-8E6DC9E6C8C9}" name="ABR" dataDxfId="97"/>
    <tableColumn id="8" xr3:uid="{E194DE1A-A746-4196-AE42-8CB2ED8D504E}" name="MAI" dataDxfId="96"/>
    <tableColumn id="9" xr3:uid="{456B2CE8-89AD-4ADC-9967-533C4F2B9893}" name="JUN" dataDxfId="95"/>
    <tableColumn id="10" xr3:uid="{A5EA8677-6738-47C7-AE7C-4674ED4C9215}" name="JUL" dataDxfId="94"/>
    <tableColumn id="11" xr3:uid="{9BD09CCA-283D-4057-A8A6-74979CF68DFE}" name="AGO" dataDxfId="93"/>
    <tableColumn id="12" xr3:uid="{FE8F130A-3A3C-40AC-854C-31C251D7D9F5}" name="SET" dataDxfId="92"/>
    <tableColumn id="13" xr3:uid="{A3A956DE-C947-44CC-A25A-EE4F9B3505DC}" name="OUT" dataDxfId="91"/>
    <tableColumn id="14" xr3:uid="{ABC4C1DB-6D9B-4D43-B6FA-62AC1F8100F1}" name="NOV" dataDxfId="90"/>
    <tableColumn id="15" xr3:uid="{65C2928B-EEDE-4FF0-A2CA-D47A0F067486}" name="DEZ" dataDxfId="89"/>
    <tableColumn id="16" xr3:uid="{C444C7CF-ED0A-49BF-9CB2-09726DF39C8C}" name="Total" dataDxfId="88">
      <calculatedColumnFormula>SUM(Tabela7[[#This Row],[JAN]:[DEZ]])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B5213D-AE54-4390-A1E9-2EF38B5DD39E}" name="salario" displayName="salario" ref="B3:L49" totalsRowShown="0" headerRowDxfId="63" dataDxfId="62">
  <autoFilter ref="B3:L49" xr:uid="{02B5213D-AE54-4390-A1E9-2EF38B5DD39E}"/>
  <sortState xmlns:xlrd2="http://schemas.microsoft.com/office/spreadsheetml/2017/richdata2" ref="C4:K25">
    <sortCondition ref="I4:I25"/>
  </sortState>
  <tableColumns count="11">
    <tableColumn id="11" xr3:uid="{050B27DB-2324-4051-A21D-29FF61F0B8C0}" name="Região" dataDxfId="61"/>
    <tableColumn id="1" xr3:uid="{A8C9B03A-A5B8-4D3B-8CEE-512BD32124C4}" name="Estado" dataDxfId="60">
      <calculatedColumnFormula>VLOOKUP(salario[[#This Row],[Cidade]],CIDADES[],2,FALSE)</calculatedColumnFormula>
    </tableColumn>
    <tableColumn id="2" xr3:uid="{E4E289B1-418D-4BC1-AE6E-C5C6C2882D24}" name="Cidade" dataDxfId="59"/>
    <tableColumn id="3" xr3:uid="{F0C513DE-1F1C-4A98-8D42-8E2DFB49F92A}" name="Colaborador" dataDxfId="58"/>
    <tableColumn id="4" xr3:uid="{40AD2CD3-0EE1-4F6F-A2D4-EAB8CCD0C04F}" name="Sexo" dataDxfId="57"/>
    <tableColumn id="5" xr3:uid="{87A002A8-E533-4835-B40C-4C0A7DC243CA}" name="Idade" dataDxfId="56"/>
    <tableColumn id="6" xr3:uid="{993DA190-B84F-4184-BD73-BDA826F9A2B2}" name="Salário" dataDxfId="55"/>
    <tableColumn id="7" xr3:uid="{73FC0FFF-ED3C-4406-98DA-A683D0E0635A}" name="Qualificação" dataDxfId="54"/>
    <tableColumn id="8" xr3:uid="{895FE448-28A6-431F-8FCE-22DE8BDA383F}" name="Cargo" dataDxfId="53"/>
    <tableColumn id="9" xr3:uid="{E21668A0-E434-4CA0-BEFB-AA98739FAC60}" name="Hierarquia" dataDxfId="52"/>
    <tableColumn id="10" xr3:uid="{E67C486E-7144-4082-8D15-8B2CA9D348E5}" name="Admissão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AD5553-CE61-4876-BA3C-D2C8D0DE6798}" name="CIDADES" displayName="CIDADES" ref="C4:D5574" totalsRowShown="0" headerRowDxfId="50" headerRowBorderDxfId="49" tableBorderDxfId="48">
  <autoFilter ref="C4:D5574" xr:uid="{B7AD5553-CE61-4876-BA3C-D2C8D0DE6798}"/>
  <tableColumns count="2">
    <tableColumn id="2" xr3:uid="{0DAA813C-1480-4905-98D8-B0C847B2D0C4}" name="CIDADE" dataDxfId="47"/>
    <tableColumn id="3" xr3:uid="{30CA36AE-E75B-4E87-9DB5-FFF67F3D65BF}" name="Estado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microsoft.com/office/2007/relationships/slicer" Target="../slicers/slicer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4CDF-321C-4A7A-B8E8-48D4D740EB5A}">
  <dimension ref="C5:S31"/>
  <sheetViews>
    <sheetView topLeftCell="C2" zoomScaleNormal="100" workbookViewId="0">
      <selection activeCell="C24" sqref="C24:Q24"/>
    </sheetView>
  </sheetViews>
  <sheetFormatPr defaultRowHeight="15"/>
  <cols>
    <col min="3" max="3" width="12" bestFit="1" customWidth="1"/>
    <col min="6" max="6" width="12" bestFit="1" customWidth="1"/>
    <col min="9" max="9" width="11.85546875" customWidth="1"/>
    <col min="18" max="18" width="9.140625" customWidth="1"/>
    <col min="19" max="19" width="11" bestFit="1" customWidth="1"/>
  </cols>
  <sheetData>
    <row r="5" spans="3:19" ht="15" customHeight="1" thickBot="1">
      <c r="G5" s="1"/>
      <c r="H5" s="1"/>
      <c r="I5" s="1"/>
      <c r="J5" s="1"/>
      <c r="K5" s="1"/>
    </row>
    <row r="6" spans="3:19" ht="15" customHeight="1">
      <c r="I6" s="180" t="s">
        <v>8</v>
      </c>
      <c r="J6" s="181"/>
      <c r="K6" s="181"/>
      <c r="L6" s="182"/>
    </row>
    <row r="7" spans="3:19" ht="15.75" customHeight="1" thickBot="1">
      <c r="I7" s="183"/>
      <c r="J7" s="184"/>
      <c r="K7" s="184"/>
      <c r="L7" s="185"/>
    </row>
    <row r="8" spans="3:19" ht="15.75" customHeight="1" thickBot="1">
      <c r="I8" s="26" t="s">
        <v>0</v>
      </c>
      <c r="J8" s="186" t="s">
        <v>28</v>
      </c>
      <c r="K8" s="187"/>
      <c r="L8" s="188"/>
    </row>
    <row r="9" spans="3:19" ht="18.75" hidden="1">
      <c r="I9" s="26" t="s">
        <v>0</v>
      </c>
      <c r="J9" s="27" t="str">
        <f>TEXT(SUBSTITUTE(SUBSTITUTE(SUBSTITUTE(J8&amp;K8&amp;L8," ",""),".",""),"-",""),"0")</f>
        <v>36826662817</v>
      </c>
      <c r="K9" s="28"/>
      <c r="L9" s="29"/>
      <c r="N9" s="171"/>
      <c r="O9" s="172"/>
      <c r="P9" s="172"/>
      <c r="Q9" s="172"/>
    </row>
    <row r="10" spans="3:19" ht="21.75" thickBot="1">
      <c r="G10" s="2"/>
      <c r="I10" s="25" t="s">
        <v>27</v>
      </c>
      <c r="J10" s="202" t="str">
        <f>IF(MID(J9,10,2)=TEXT(M15,0)&amp;TEXT(N15,0),"Válido","Inválido")</f>
        <v>Válido</v>
      </c>
      <c r="K10" s="203"/>
      <c r="L10" s="204"/>
    </row>
    <row r="13" spans="3:19" ht="15.75" thickBot="1"/>
    <row r="14" spans="3:19">
      <c r="C14" s="6" t="s">
        <v>2</v>
      </c>
      <c r="D14" s="7">
        <v>1</v>
      </c>
      <c r="E14" s="8">
        <v>2</v>
      </c>
      <c r="F14" s="8">
        <v>3</v>
      </c>
      <c r="G14" s="7">
        <v>4</v>
      </c>
      <c r="H14" s="7">
        <v>5</v>
      </c>
      <c r="I14" s="7">
        <v>6</v>
      </c>
      <c r="J14" s="7">
        <v>7</v>
      </c>
      <c r="K14" s="7">
        <v>8</v>
      </c>
      <c r="L14" s="7">
        <v>9</v>
      </c>
      <c r="M14" s="7">
        <v>10</v>
      </c>
      <c r="N14" s="7">
        <v>11</v>
      </c>
      <c r="O14" s="173" t="s">
        <v>22</v>
      </c>
      <c r="P14" s="174"/>
      <c r="Q14" s="174"/>
      <c r="R14" s="174"/>
      <c r="S14" s="175"/>
    </row>
    <row r="15" spans="3:19" ht="15.75" thickBot="1">
      <c r="C15" s="9" t="s">
        <v>0</v>
      </c>
      <c r="D15" s="10">
        <f>IFERROR(VALUE(MID($J$9,D14,1)),"")</f>
        <v>3</v>
      </c>
      <c r="E15" s="10">
        <f t="shared" ref="E15:L15" si="0">IFERROR(VALUE(MID($J$9,E14,1)),"")</f>
        <v>6</v>
      </c>
      <c r="F15" s="10">
        <f t="shared" si="0"/>
        <v>8</v>
      </c>
      <c r="G15" s="10">
        <f t="shared" si="0"/>
        <v>2</v>
      </c>
      <c r="H15" s="10">
        <f t="shared" si="0"/>
        <v>6</v>
      </c>
      <c r="I15" s="10">
        <f t="shared" si="0"/>
        <v>6</v>
      </c>
      <c r="J15" s="10">
        <f t="shared" si="0"/>
        <v>6</v>
      </c>
      <c r="K15" s="10">
        <f t="shared" si="0"/>
        <v>2</v>
      </c>
      <c r="L15" s="10">
        <f t="shared" si="0"/>
        <v>8</v>
      </c>
      <c r="M15" s="10">
        <f>R16</f>
        <v>1</v>
      </c>
      <c r="N15" s="10">
        <f>R17</f>
        <v>7</v>
      </c>
      <c r="O15" s="11" t="s">
        <v>3</v>
      </c>
      <c r="P15" s="11" t="s">
        <v>4</v>
      </c>
      <c r="Q15" s="11" t="s">
        <v>5</v>
      </c>
      <c r="R15" s="11" t="s">
        <v>6</v>
      </c>
      <c r="S15" s="23" t="s">
        <v>1</v>
      </c>
    </row>
    <row r="16" spans="3:19">
      <c r="C16" s="12" t="s">
        <v>7</v>
      </c>
      <c r="D16" s="13">
        <f>IFERROR(D15*(11-D14),"")</f>
        <v>30</v>
      </c>
      <c r="E16" s="13">
        <f t="shared" ref="E16:L16" si="1">IFERROR(E15*(11-E14),"")</f>
        <v>54</v>
      </c>
      <c r="F16" s="13">
        <f t="shared" si="1"/>
        <v>64</v>
      </c>
      <c r="G16" s="13">
        <f t="shared" si="1"/>
        <v>14</v>
      </c>
      <c r="H16" s="13">
        <f>IFERROR(H15*(11-H14),"")</f>
        <v>36</v>
      </c>
      <c r="I16" s="13">
        <f t="shared" si="1"/>
        <v>30</v>
      </c>
      <c r="J16" s="13">
        <f t="shared" si="1"/>
        <v>24</v>
      </c>
      <c r="K16" s="13">
        <f t="shared" si="1"/>
        <v>6</v>
      </c>
      <c r="L16" s="13">
        <f t="shared" si="1"/>
        <v>16</v>
      </c>
      <c r="M16" s="14"/>
      <c r="N16" s="14"/>
      <c r="O16" s="15">
        <f>SUM(D16:N16)</f>
        <v>274</v>
      </c>
      <c r="P16" s="15">
        <f>MOD(O16,11)</f>
        <v>10</v>
      </c>
      <c r="Q16" s="15">
        <f>11-P16</f>
        <v>1</v>
      </c>
      <c r="R16" s="21">
        <f>IF(Q16&gt;9,0,Q16)</f>
        <v>1</v>
      </c>
      <c r="S16" s="176" t="str">
        <f>IF(MID($J$9,10,2)=TEXT(M15,0)&amp;TEXT(N15,0),"Verdadeiro","Falso")</f>
        <v>Verdadeiro</v>
      </c>
    </row>
    <row r="17" spans="3:19" ht="15.75" thickBot="1">
      <c r="C17" s="16" t="s">
        <v>9</v>
      </c>
      <c r="D17" s="17">
        <f>IFERROR(D15*(12-D14),"")</f>
        <v>33</v>
      </c>
      <c r="E17" s="17">
        <f t="shared" ref="E17:L17" si="2">IFERROR(E15*(12-E14),"")</f>
        <v>60</v>
      </c>
      <c r="F17" s="17">
        <f t="shared" si="2"/>
        <v>72</v>
      </c>
      <c r="G17" s="17">
        <f t="shared" si="2"/>
        <v>16</v>
      </c>
      <c r="H17" s="17">
        <f>IFERROR(H15*(12-H14),"")</f>
        <v>42</v>
      </c>
      <c r="I17" s="17">
        <f t="shared" si="2"/>
        <v>36</v>
      </c>
      <c r="J17" s="17">
        <f t="shared" si="2"/>
        <v>30</v>
      </c>
      <c r="K17" s="17">
        <f t="shared" si="2"/>
        <v>8</v>
      </c>
      <c r="L17" s="17">
        <f t="shared" si="2"/>
        <v>24</v>
      </c>
      <c r="M17" s="17">
        <f>IFERROR(M15*(12-M14),"")</f>
        <v>2</v>
      </c>
      <c r="N17" s="18"/>
      <c r="O17" s="19">
        <f>SUM(D17:N17)</f>
        <v>323</v>
      </c>
      <c r="P17" s="19">
        <f>MOD(O17,11)</f>
        <v>4</v>
      </c>
      <c r="Q17" s="19">
        <f>11-P17</f>
        <v>7</v>
      </c>
      <c r="R17" s="22">
        <f>IF(Q17&gt;9,0,Q17)</f>
        <v>7</v>
      </c>
      <c r="S17" s="177"/>
    </row>
    <row r="18" spans="3:19" ht="15.75" thickBot="1"/>
    <row r="19" spans="3:19">
      <c r="C19" s="193" t="s">
        <v>19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5"/>
    </row>
    <row r="20" spans="3:19">
      <c r="C20" s="4" t="s">
        <v>15</v>
      </c>
      <c r="D20" s="191" t="s">
        <v>10</v>
      </c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2"/>
    </row>
    <row r="21" spans="3:19">
      <c r="C21" s="4" t="s">
        <v>16</v>
      </c>
      <c r="D21" s="191" t="s">
        <v>12</v>
      </c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2"/>
    </row>
    <row r="22" spans="3:19">
      <c r="C22" s="4" t="s">
        <v>17</v>
      </c>
      <c r="D22" s="191" t="s">
        <v>13</v>
      </c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2"/>
    </row>
    <row r="23" spans="3:19" ht="15.75" thickBot="1">
      <c r="C23" s="5" t="s">
        <v>18</v>
      </c>
      <c r="D23" s="189" t="s">
        <v>14</v>
      </c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90"/>
    </row>
    <row r="24" spans="3:19">
      <c r="C24" s="196" t="s">
        <v>20</v>
      </c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8"/>
    </row>
    <row r="25" spans="3:19">
      <c r="C25" s="201" t="s">
        <v>15</v>
      </c>
      <c r="D25" s="199" t="s">
        <v>11</v>
      </c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200"/>
    </row>
    <row r="26" spans="3:19">
      <c r="C26" s="201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200"/>
    </row>
    <row r="27" spans="3:19">
      <c r="C27" s="4" t="s">
        <v>16</v>
      </c>
      <c r="D27" s="191" t="s">
        <v>12</v>
      </c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2"/>
    </row>
    <row r="28" spans="3:19">
      <c r="C28" s="4" t="s">
        <v>17</v>
      </c>
      <c r="D28" s="191" t="s">
        <v>13</v>
      </c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2"/>
    </row>
    <row r="29" spans="3:19" ht="15.75" thickBot="1">
      <c r="C29" s="5" t="s">
        <v>18</v>
      </c>
      <c r="D29" s="189" t="s">
        <v>21</v>
      </c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90"/>
    </row>
    <row r="30" spans="3:19" ht="15.75" thickBot="1">
      <c r="C30" s="24" t="s">
        <v>23</v>
      </c>
      <c r="D30" s="178" t="s">
        <v>24</v>
      </c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9"/>
    </row>
    <row r="31" spans="3:19">
      <c r="C31" s="169" t="s">
        <v>29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</row>
  </sheetData>
  <mergeCells count="19">
    <mergeCell ref="I6:L7"/>
    <mergeCell ref="J8:L8"/>
    <mergeCell ref="D29:Q29"/>
    <mergeCell ref="D20:Q20"/>
    <mergeCell ref="D21:Q21"/>
    <mergeCell ref="D22:Q22"/>
    <mergeCell ref="D23:Q23"/>
    <mergeCell ref="C19:Q19"/>
    <mergeCell ref="C24:Q24"/>
    <mergeCell ref="D25:Q26"/>
    <mergeCell ref="C25:C26"/>
    <mergeCell ref="D27:Q27"/>
    <mergeCell ref="D28:Q28"/>
    <mergeCell ref="J10:L10"/>
    <mergeCell ref="C31:Q31"/>
    <mergeCell ref="N9:Q9"/>
    <mergeCell ref="O14:S14"/>
    <mergeCell ref="S16:S17"/>
    <mergeCell ref="D30:Q30"/>
  </mergeCells>
  <conditionalFormatting sqref="J10:L10">
    <cfRule type="cellIs" dxfId="135" priority="1" operator="equal">
      <formula>"Inválido"</formula>
    </cfRule>
    <cfRule type="cellIs" dxfId="134" priority="2" operator="equal">
      <formula>"Válido"</formula>
    </cfRule>
    <cfRule type="expression" dxfId="133" priority="3">
      <formula>"'=AND($B2=""Inválido"", $B2&lt;&gt;"""")'"</formula>
    </cfRule>
    <cfRule type="expression" dxfId="132" priority="4">
      <formula>"'=AND($Q2=""Válido"", $Q2&lt;&gt;"""")'"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752F-79F8-461B-8B5D-F8141A0C7FE5}">
  <dimension ref="B3:U30"/>
  <sheetViews>
    <sheetView topLeftCell="B3" workbookViewId="0">
      <selection activeCell="G6" sqref="G6:I6"/>
    </sheetView>
  </sheetViews>
  <sheetFormatPr defaultRowHeight="15"/>
  <cols>
    <col min="6" max="6" width="24.28515625" bestFit="1" customWidth="1"/>
    <col min="21" max="21" width="11" bestFit="1" customWidth="1"/>
  </cols>
  <sheetData>
    <row r="3" spans="2:21" ht="15.75" thickBot="1"/>
    <row r="4" spans="2:21">
      <c r="F4" s="180" t="s">
        <v>25</v>
      </c>
      <c r="G4" s="181"/>
      <c r="H4" s="181"/>
      <c r="I4" s="182"/>
    </row>
    <row r="5" spans="2:21" ht="15.75" thickBot="1">
      <c r="F5" s="183"/>
      <c r="G5" s="184"/>
      <c r="H5" s="184"/>
      <c r="I5" s="185"/>
    </row>
    <row r="6" spans="2:21" ht="18.75">
      <c r="F6" s="34" t="s">
        <v>26</v>
      </c>
      <c r="G6" s="207" t="s">
        <v>32</v>
      </c>
      <c r="H6" s="207"/>
      <c r="I6" s="208"/>
      <c r="J6" s="211"/>
      <c r="K6" s="211"/>
      <c r="L6" s="211"/>
    </row>
    <row r="7" spans="2:21" ht="21" hidden="1">
      <c r="F7" s="31" t="s">
        <v>30</v>
      </c>
      <c r="G7" s="30" t="str">
        <f>(SUBSTITUTE(SUBSTITUTE(SUBSTITUTE(SUBSTITUTE(G6,".",""),",",""),"-",""),"/",""))</f>
        <v>16290007000125</v>
      </c>
      <c r="H7" s="30"/>
      <c r="I7" s="32"/>
    </row>
    <row r="8" spans="2:21" ht="19.5" thickBot="1">
      <c r="F8" s="33" t="s">
        <v>31</v>
      </c>
      <c r="G8" s="209" t="str">
        <f>IF(MID(G7,13,2)=TEXT(O13,0)&amp;TEXT(P13,0),"Válido","Inválido")</f>
        <v>Válido</v>
      </c>
      <c r="H8" s="209"/>
      <c r="I8" s="210"/>
    </row>
    <row r="11" spans="2:21" ht="15.75" thickBot="1"/>
    <row r="12" spans="2:21">
      <c r="B12" s="6" t="s">
        <v>2</v>
      </c>
      <c r="C12" s="7">
        <v>1</v>
      </c>
      <c r="D12" s="8">
        <v>2</v>
      </c>
      <c r="E12" s="8">
        <v>3</v>
      </c>
      <c r="F12" s="7">
        <v>4</v>
      </c>
      <c r="G12" s="7">
        <v>5</v>
      </c>
      <c r="H12" s="7">
        <v>6</v>
      </c>
      <c r="I12" s="7">
        <v>7</v>
      </c>
      <c r="J12" s="7">
        <v>8</v>
      </c>
      <c r="K12" s="7">
        <v>9</v>
      </c>
      <c r="L12" s="7">
        <v>10</v>
      </c>
      <c r="M12" s="7">
        <v>11</v>
      </c>
      <c r="N12" s="20">
        <v>12</v>
      </c>
      <c r="O12" s="20">
        <v>13</v>
      </c>
      <c r="P12" s="20">
        <v>14</v>
      </c>
      <c r="Q12" s="173" t="s">
        <v>22</v>
      </c>
      <c r="R12" s="174"/>
      <c r="S12" s="174"/>
      <c r="T12" s="174"/>
      <c r="U12" s="175"/>
    </row>
    <row r="13" spans="2:21" ht="15.75" thickBot="1">
      <c r="B13" s="9" t="s">
        <v>26</v>
      </c>
      <c r="C13" s="10">
        <f>IFERROR(VALUE(MID($G$7,C12,1)),"")</f>
        <v>1</v>
      </c>
      <c r="D13" s="10">
        <f t="shared" ref="D13:K13" si="0">IFERROR(VALUE(MID($G$7,D12,1)),"")</f>
        <v>6</v>
      </c>
      <c r="E13" s="10">
        <f t="shared" si="0"/>
        <v>2</v>
      </c>
      <c r="F13" s="10">
        <f t="shared" si="0"/>
        <v>9</v>
      </c>
      <c r="G13" s="10">
        <f t="shared" si="0"/>
        <v>0</v>
      </c>
      <c r="H13" s="10">
        <f t="shared" si="0"/>
        <v>0</v>
      </c>
      <c r="I13" s="10">
        <f t="shared" si="0"/>
        <v>0</v>
      </c>
      <c r="J13" s="10">
        <f t="shared" si="0"/>
        <v>7</v>
      </c>
      <c r="K13" s="10">
        <f t="shared" si="0"/>
        <v>0</v>
      </c>
      <c r="L13" s="10">
        <f>IFERROR(VALUE(MID($G$7,L12,1)),"")</f>
        <v>0</v>
      </c>
      <c r="M13" s="10">
        <f t="shared" ref="M13" si="1">IFERROR(VALUE(MID($G$7,M12,1)),"")</f>
        <v>0</v>
      </c>
      <c r="N13" s="10">
        <f t="shared" ref="N13" si="2">IFERROR(VALUE(MID($G$7,N12,1)),"")</f>
        <v>1</v>
      </c>
      <c r="O13" s="10">
        <f>T14</f>
        <v>2</v>
      </c>
      <c r="P13" s="10">
        <f>T15</f>
        <v>5</v>
      </c>
      <c r="Q13" s="11" t="s">
        <v>3</v>
      </c>
      <c r="R13" s="11" t="s">
        <v>4</v>
      </c>
      <c r="S13" s="11" t="s">
        <v>5</v>
      </c>
      <c r="T13" s="11" t="s">
        <v>6</v>
      </c>
      <c r="U13" s="23" t="s">
        <v>1</v>
      </c>
    </row>
    <row r="14" spans="2:21">
      <c r="B14" s="12" t="s">
        <v>7</v>
      </c>
      <c r="C14" s="13">
        <f>C13*5</f>
        <v>5</v>
      </c>
      <c r="D14" s="13">
        <f>D13*4</f>
        <v>24</v>
      </c>
      <c r="E14" s="13">
        <f>E13*3</f>
        <v>6</v>
      </c>
      <c r="F14" s="13">
        <f>F13*2</f>
        <v>18</v>
      </c>
      <c r="G14" s="13">
        <f>G13*9</f>
        <v>0</v>
      </c>
      <c r="H14" s="13">
        <f>H13*8</f>
        <v>0</v>
      </c>
      <c r="I14" s="13">
        <f>I13*7</f>
        <v>0</v>
      </c>
      <c r="J14" s="13">
        <f>J13*6</f>
        <v>42</v>
      </c>
      <c r="K14" s="13">
        <f>K13*5</f>
        <v>0</v>
      </c>
      <c r="L14" s="13">
        <f>L13*4</f>
        <v>0</v>
      </c>
      <c r="M14" s="13">
        <f>M13*3</f>
        <v>0</v>
      </c>
      <c r="N14" s="13">
        <f>N13*2</f>
        <v>2</v>
      </c>
      <c r="O14" s="14"/>
      <c r="P14" s="14"/>
      <c r="Q14" s="15">
        <f>SUM(C14:N14)</f>
        <v>97</v>
      </c>
      <c r="R14" s="15">
        <f>MOD(Q14,11)</f>
        <v>9</v>
      </c>
      <c r="S14" s="15">
        <f>11-R14</f>
        <v>2</v>
      </c>
      <c r="T14" s="21">
        <f>IF(OR(R14=0,R14=1),0,11-R14)</f>
        <v>2</v>
      </c>
      <c r="U14" s="205" t="str">
        <f>IF(MID($G$7,13,2)=TEXT(O13,0)&amp;TEXT(P13,0),"Verdadeiro","Falso")</f>
        <v>Verdadeiro</v>
      </c>
    </row>
    <row r="15" spans="2:21" ht="15.75" thickBot="1">
      <c r="B15" s="16" t="s">
        <v>9</v>
      </c>
      <c r="C15" s="17">
        <f>C13*6</f>
        <v>6</v>
      </c>
      <c r="D15" s="17">
        <f>D13*5</f>
        <v>30</v>
      </c>
      <c r="E15" s="17">
        <f>E13*4</f>
        <v>8</v>
      </c>
      <c r="F15" s="17">
        <f>F13*3</f>
        <v>27</v>
      </c>
      <c r="G15" s="17">
        <f>G13*2</f>
        <v>0</v>
      </c>
      <c r="H15" s="17">
        <f>H13*9</f>
        <v>0</v>
      </c>
      <c r="I15" s="17">
        <f>I13*8</f>
        <v>0</v>
      </c>
      <c r="J15" s="17">
        <f>J13*7</f>
        <v>49</v>
      </c>
      <c r="K15" s="17">
        <f>K13*6</f>
        <v>0</v>
      </c>
      <c r="L15" s="17">
        <f>L13*5</f>
        <v>0</v>
      </c>
      <c r="M15" s="17">
        <f>M13*4</f>
        <v>0</v>
      </c>
      <c r="N15" s="17">
        <f>N13*3</f>
        <v>3</v>
      </c>
      <c r="O15" s="13">
        <f>T14*2</f>
        <v>4</v>
      </c>
      <c r="P15" s="18"/>
      <c r="Q15" s="19">
        <f>SUM(C15:O15)</f>
        <v>127</v>
      </c>
      <c r="R15" s="19">
        <f>MOD(Q15,11)</f>
        <v>6</v>
      </c>
      <c r="S15" s="19">
        <f>11-R15</f>
        <v>5</v>
      </c>
      <c r="T15" s="22">
        <f>IF(S15&lt;2, 0,S15)</f>
        <v>5</v>
      </c>
      <c r="U15" s="206"/>
    </row>
    <row r="17" spans="4:18" ht="15.75" thickBot="1"/>
    <row r="18" spans="4:18">
      <c r="D18" s="193" t="s">
        <v>33</v>
      </c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5"/>
    </row>
    <row r="19" spans="4:18">
      <c r="D19" s="3" t="s">
        <v>15</v>
      </c>
      <c r="E19" s="212" t="s">
        <v>35</v>
      </c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3"/>
    </row>
    <row r="20" spans="4:18">
      <c r="D20" s="3" t="s">
        <v>16</v>
      </c>
      <c r="E20" s="212" t="s">
        <v>12</v>
      </c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3"/>
    </row>
    <row r="21" spans="4:18">
      <c r="D21" s="3" t="s">
        <v>17</v>
      </c>
      <c r="E21" s="212" t="s">
        <v>13</v>
      </c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3"/>
    </row>
    <row r="22" spans="4:18" ht="15.75" thickBot="1">
      <c r="D22" s="35" t="s">
        <v>18</v>
      </c>
      <c r="E22" s="214" t="s">
        <v>36</v>
      </c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5"/>
    </row>
    <row r="23" spans="4:18">
      <c r="D23" s="218" t="s">
        <v>34</v>
      </c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20"/>
    </row>
    <row r="24" spans="4:18">
      <c r="D24" s="201" t="s">
        <v>15</v>
      </c>
      <c r="E24" s="221" t="s">
        <v>37</v>
      </c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2"/>
    </row>
    <row r="25" spans="4:18" ht="3.75" customHeight="1">
      <c r="D25" s="20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2"/>
    </row>
    <row r="26" spans="4:18">
      <c r="D26" s="3" t="s">
        <v>16</v>
      </c>
      <c r="E26" s="212" t="s">
        <v>12</v>
      </c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3"/>
    </row>
    <row r="27" spans="4:18">
      <c r="D27" s="3" t="s">
        <v>17</v>
      </c>
      <c r="E27" s="212" t="s">
        <v>13</v>
      </c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3"/>
    </row>
    <row r="28" spans="4:18" ht="15.75" thickBot="1">
      <c r="D28" s="35" t="s">
        <v>18</v>
      </c>
      <c r="E28" s="214" t="s">
        <v>21</v>
      </c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5"/>
    </row>
    <row r="29" spans="4:18" ht="15.75" thickBot="1">
      <c r="D29" s="36" t="s">
        <v>23</v>
      </c>
      <c r="E29" s="216" t="s">
        <v>38</v>
      </c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7"/>
    </row>
    <row r="30" spans="4:18">
      <c r="D30" s="169" t="s">
        <v>39</v>
      </c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</sheetData>
  <mergeCells count="19">
    <mergeCell ref="E28:R28"/>
    <mergeCell ref="E29:R29"/>
    <mergeCell ref="D30:R30"/>
    <mergeCell ref="D23:R23"/>
    <mergeCell ref="D24:D25"/>
    <mergeCell ref="E24:R25"/>
    <mergeCell ref="E26:R26"/>
    <mergeCell ref="E27:R27"/>
    <mergeCell ref="D18:R18"/>
    <mergeCell ref="E19:R19"/>
    <mergeCell ref="E20:R20"/>
    <mergeCell ref="E21:R21"/>
    <mergeCell ref="E22:R22"/>
    <mergeCell ref="U14:U15"/>
    <mergeCell ref="G6:I6"/>
    <mergeCell ref="G8:I8"/>
    <mergeCell ref="F4:I5"/>
    <mergeCell ref="J6:L6"/>
    <mergeCell ref="Q12:U12"/>
  </mergeCells>
  <conditionalFormatting sqref="J6:L6">
    <cfRule type="expression" dxfId="131" priority="1">
      <formula>"'=AND($B2=""Inválido"", $B2&lt;&gt;"""")'"</formula>
    </cfRule>
    <cfRule type="expression" dxfId="130" priority="2">
      <formula>"'=AND($Q2=""Válido"", $Q2&lt;&gt;"""")'"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018F-E99C-43D3-80CF-EE802CDA648C}">
  <dimension ref="D1:V26"/>
  <sheetViews>
    <sheetView topLeftCell="E1" zoomScale="84" zoomScaleNormal="84" workbookViewId="0">
      <selection activeCell="V12" sqref="V12"/>
    </sheetView>
  </sheetViews>
  <sheetFormatPr defaultRowHeight="15"/>
  <cols>
    <col min="4" max="4" width="7.42578125" style="37" bestFit="1" customWidth="1"/>
    <col min="5" max="5" width="19.28515625" bestFit="1" customWidth="1"/>
    <col min="6" max="6" width="19.28515625" hidden="1" customWidth="1"/>
    <col min="7" max="7" width="12.5703125" customWidth="1"/>
    <col min="8" max="8" width="10.5703125" bestFit="1" customWidth="1"/>
    <col min="9" max="18" width="10.7109375" bestFit="1" customWidth="1"/>
    <col min="19" max="19" width="10.85546875" hidden="1" customWidth="1"/>
    <col min="21" max="21" width="10.5703125" bestFit="1" customWidth="1"/>
    <col min="22" max="22" width="9.7109375" bestFit="1" customWidth="1"/>
  </cols>
  <sheetData>
    <row r="1" spans="4:22" ht="15" customHeight="1">
      <c r="D1" s="223" t="s">
        <v>231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</row>
    <row r="2" spans="4:22" ht="15" customHeight="1"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</row>
    <row r="3" spans="4:22" ht="15" customHeight="1" thickBot="1"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</row>
    <row r="4" spans="4:22">
      <c r="D4" s="140" t="s">
        <v>249</v>
      </c>
      <c r="E4" s="141" t="s">
        <v>205</v>
      </c>
      <c r="F4" s="141" t="s">
        <v>252</v>
      </c>
      <c r="G4" s="141" t="s">
        <v>207</v>
      </c>
      <c r="H4" s="141" t="s">
        <v>208</v>
      </c>
      <c r="I4" s="141" t="s">
        <v>209</v>
      </c>
      <c r="J4" s="141" t="s">
        <v>210</v>
      </c>
      <c r="K4" s="141" t="s">
        <v>211</v>
      </c>
      <c r="L4" s="141" t="s">
        <v>212</v>
      </c>
      <c r="M4" s="141" t="s">
        <v>213</v>
      </c>
      <c r="N4" s="141" t="s">
        <v>214</v>
      </c>
      <c r="O4" s="141" t="s">
        <v>215</v>
      </c>
      <c r="P4" s="141" t="s">
        <v>216</v>
      </c>
      <c r="Q4" s="141" t="s">
        <v>217</v>
      </c>
      <c r="R4" s="142" t="s">
        <v>218</v>
      </c>
      <c r="S4" s="45" t="s">
        <v>242</v>
      </c>
    </row>
    <row r="5" spans="4:22">
      <c r="D5" s="143">
        <v>1</v>
      </c>
      <c r="E5" s="43" t="s">
        <v>227</v>
      </c>
      <c r="F5" s="43"/>
      <c r="G5" s="41">
        <v>800</v>
      </c>
      <c r="H5" s="41">
        <f>G5-20</f>
        <v>780</v>
      </c>
      <c r="I5" s="41">
        <f t="shared" ref="I5:R5" si="0">H5-20</f>
        <v>760</v>
      </c>
      <c r="J5" s="41">
        <f t="shared" si="0"/>
        <v>740</v>
      </c>
      <c r="K5" s="41">
        <f t="shared" si="0"/>
        <v>720</v>
      </c>
      <c r="L5" s="41">
        <f t="shared" si="0"/>
        <v>700</v>
      </c>
      <c r="M5" s="41">
        <f t="shared" si="0"/>
        <v>680</v>
      </c>
      <c r="N5" s="41">
        <f t="shared" si="0"/>
        <v>660</v>
      </c>
      <c r="O5" s="41">
        <f t="shared" si="0"/>
        <v>640</v>
      </c>
      <c r="P5" s="41">
        <f t="shared" si="0"/>
        <v>620</v>
      </c>
      <c r="Q5" s="41">
        <f t="shared" si="0"/>
        <v>600</v>
      </c>
      <c r="R5" s="144">
        <f t="shared" si="0"/>
        <v>580</v>
      </c>
      <c r="S5" s="137">
        <f>SUM(Tabela6[[#This Row],[JAN]:[DEZ]])</f>
        <v>8280</v>
      </c>
    </row>
    <row r="6" spans="4:22">
      <c r="D6" s="143" t="s">
        <v>238</v>
      </c>
      <c r="E6" s="43" t="s">
        <v>228</v>
      </c>
      <c r="F6" s="43"/>
      <c r="G6" s="41">
        <v>340</v>
      </c>
      <c r="H6" s="41">
        <v>350</v>
      </c>
      <c r="I6" s="41">
        <v>320</v>
      </c>
      <c r="J6" s="41">
        <v>380</v>
      </c>
      <c r="K6" s="41">
        <v>370</v>
      </c>
      <c r="L6" s="41">
        <v>310</v>
      </c>
      <c r="M6" s="41">
        <v>390</v>
      </c>
      <c r="N6" s="41">
        <v>300</v>
      </c>
      <c r="O6" s="41">
        <v>315</v>
      </c>
      <c r="P6" s="41">
        <v>320</v>
      </c>
      <c r="Q6" s="41">
        <v>230</v>
      </c>
      <c r="R6" s="144">
        <v>240</v>
      </c>
      <c r="S6" s="138">
        <f>SUM(Tabela6[[#This Row],[JAN]:[DEZ]])</f>
        <v>3865</v>
      </c>
    </row>
    <row r="7" spans="4:22">
      <c r="D7" s="143" t="s">
        <v>239</v>
      </c>
      <c r="E7" s="43" t="s">
        <v>219</v>
      </c>
      <c r="F7" s="43"/>
      <c r="G7" s="41">
        <v>99</v>
      </c>
      <c r="H7" s="41">
        <v>110</v>
      </c>
      <c r="I7" s="41">
        <v>80</v>
      </c>
      <c r="J7" s="41">
        <v>102</v>
      </c>
      <c r="K7" s="41">
        <v>120</v>
      </c>
      <c r="L7" s="41">
        <v>115</v>
      </c>
      <c r="M7" s="41">
        <v>120</v>
      </c>
      <c r="N7" s="41">
        <v>100</v>
      </c>
      <c r="O7" s="41">
        <v>90</v>
      </c>
      <c r="P7" s="41">
        <v>88</v>
      </c>
      <c r="Q7" s="41">
        <v>94</v>
      </c>
      <c r="R7" s="144">
        <v>140</v>
      </c>
      <c r="S7" s="138">
        <f>SUM(Tabela6[[#This Row],[JAN]:[DEZ]])</f>
        <v>1258</v>
      </c>
    </row>
    <row r="8" spans="4:22">
      <c r="D8" s="143">
        <v>2</v>
      </c>
      <c r="E8" s="43" t="s">
        <v>226</v>
      </c>
      <c r="F8" s="43"/>
      <c r="G8" s="41">
        <v>712</v>
      </c>
      <c r="H8" s="41">
        <v>712</v>
      </c>
      <c r="I8" s="41">
        <v>712</v>
      </c>
      <c r="J8" s="41">
        <v>712</v>
      </c>
      <c r="K8" s="41">
        <v>712</v>
      </c>
      <c r="L8" s="41">
        <v>712</v>
      </c>
      <c r="M8" s="41">
        <v>712</v>
      </c>
      <c r="N8" s="41">
        <v>712</v>
      </c>
      <c r="O8" s="41">
        <v>712</v>
      </c>
      <c r="P8" s="41">
        <v>712</v>
      </c>
      <c r="Q8" s="41">
        <v>712</v>
      </c>
      <c r="R8" s="144">
        <v>712</v>
      </c>
      <c r="S8" s="138">
        <f>SUM(Tabela6[[#This Row],[JAN]:[DEZ]])</f>
        <v>8544</v>
      </c>
    </row>
    <row r="9" spans="4:22">
      <c r="D9" s="143">
        <v>3</v>
      </c>
      <c r="E9" s="43" t="s">
        <v>225</v>
      </c>
      <c r="F9" s="43"/>
      <c r="G9" s="41">
        <v>200</v>
      </c>
      <c r="H9" s="41">
        <v>230</v>
      </c>
      <c r="I9" s="41">
        <v>250</v>
      </c>
      <c r="J9" s="41">
        <v>500</v>
      </c>
      <c r="K9" s="41">
        <v>200</v>
      </c>
      <c r="L9" s="41">
        <v>300</v>
      </c>
      <c r="M9" s="41">
        <v>400</v>
      </c>
      <c r="N9" s="41">
        <v>240</v>
      </c>
      <c r="O9" s="41">
        <v>400</v>
      </c>
      <c r="P9" s="41">
        <v>124</v>
      </c>
      <c r="Q9" s="41">
        <v>200</v>
      </c>
      <c r="R9" s="144">
        <v>250</v>
      </c>
      <c r="S9" s="138">
        <f>SUM(Tabela6[[#This Row],[JAN]:[DEZ]])</f>
        <v>3294</v>
      </c>
    </row>
    <row r="10" spans="4:22">
      <c r="D10" s="143">
        <v>4</v>
      </c>
      <c r="E10" s="43" t="s">
        <v>229</v>
      </c>
      <c r="F10" s="43"/>
      <c r="G10" s="41">
        <v>1000</v>
      </c>
      <c r="H10" s="41">
        <v>1200</v>
      </c>
      <c r="I10" s="41">
        <v>1100</v>
      </c>
      <c r="J10" s="41">
        <v>800</v>
      </c>
      <c r="K10" s="41">
        <v>1400</v>
      </c>
      <c r="L10" s="41">
        <v>1000</v>
      </c>
      <c r="M10" s="41">
        <v>2500</v>
      </c>
      <c r="N10" s="41">
        <v>2000</v>
      </c>
      <c r="O10" s="41">
        <v>1000</v>
      </c>
      <c r="P10" s="41">
        <v>1200</v>
      </c>
      <c r="Q10" s="41">
        <v>700</v>
      </c>
      <c r="R10" s="144">
        <v>500</v>
      </c>
      <c r="S10" s="138">
        <f>SUM(Tabela6[[#This Row],[JAN]:[DEZ]])</f>
        <v>14400</v>
      </c>
    </row>
    <row r="11" spans="4:22" ht="15.75" thickBot="1">
      <c r="D11" s="143">
        <v>5</v>
      </c>
      <c r="E11" s="43" t="s">
        <v>230</v>
      </c>
      <c r="F11" s="43"/>
      <c r="G11" s="41">
        <v>120</v>
      </c>
      <c r="H11" s="41">
        <v>120</v>
      </c>
      <c r="I11" s="41">
        <v>120</v>
      </c>
      <c r="J11" s="41">
        <v>120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144">
        <v>0</v>
      </c>
      <c r="S11" s="138">
        <f>SUM(Tabela6[[#This Row],[JAN]:[DEZ]])</f>
        <v>480</v>
      </c>
    </row>
    <row r="12" spans="4:22">
      <c r="D12" s="143" t="s">
        <v>240</v>
      </c>
      <c r="E12" s="43" t="s">
        <v>206</v>
      </c>
      <c r="F12" s="43"/>
      <c r="G12" s="41">
        <v>100</v>
      </c>
      <c r="H12" s="41">
        <v>100</v>
      </c>
      <c r="I12" s="41">
        <v>100</v>
      </c>
      <c r="J12" s="41">
        <v>100</v>
      </c>
      <c r="K12" s="41">
        <v>100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144">
        <v>0</v>
      </c>
      <c r="S12" s="138">
        <f>SUM(Tabela6[[#This Row],[JAN]:[DEZ]])</f>
        <v>500</v>
      </c>
      <c r="U12" s="53" t="s">
        <v>250</v>
      </c>
      <c r="V12" s="54" t="s">
        <v>242</v>
      </c>
    </row>
    <row r="13" spans="4:22">
      <c r="D13" s="143" t="s">
        <v>241</v>
      </c>
      <c r="E13" s="43" t="s">
        <v>237</v>
      </c>
      <c r="F13" s="43"/>
      <c r="G13" s="44">
        <v>210</v>
      </c>
      <c r="H13" s="44">
        <v>210</v>
      </c>
      <c r="I13" s="44">
        <v>210</v>
      </c>
      <c r="J13" s="44">
        <v>210</v>
      </c>
      <c r="K13" s="44">
        <v>210</v>
      </c>
      <c r="L13" s="44">
        <v>210</v>
      </c>
      <c r="M13" s="44">
        <v>210</v>
      </c>
      <c r="N13" s="44">
        <v>210</v>
      </c>
      <c r="O13" s="44">
        <v>210</v>
      </c>
      <c r="P13" s="44">
        <v>210</v>
      </c>
      <c r="Q13" s="44">
        <v>210</v>
      </c>
      <c r="R13" s="145">
        <v>210</v>
      </c>
      <c r="S13" s="138">
        <f>SUM(Tabela6[[#This Row],[JAN]:[DEZ]])</f>
        <v>2520</v>
      </c>
      <c r="U13" s="3">
        <v>3</v>
      </c>
      <c r="V13" s="49">
        <f ca="1">SUMIF(D5:D13,U13,S5)</f>
        <v>3294</v>
      </c>
    </row>
    <row r="14" spans="4:22" ht="15.75" thickBot="1">
      <c r="D14" s="146" t="s">
        <v>220</v>
      </c>
      <c r="E14" s="147"/>
      <c r="F14" s="147"/>
      <c r="G14" s="148">
        <f t="shared" ref="G14:R14" si="1">SUM(G5:G10)</f>
        <v>3151</v>
      </c>
      <c r="H14" s="148">
        <f t="shared" si="1"/>
        <v>3382</v>
      </c>
      <c r="I14" s="148">
        <f t="shared" si="1"/>
        <v>3222</v>
      </c>
      <c r="J14" s="148">
        <f t="shared" si="1"/>
        <v>3234</v>
      </c>
      <c r="K14" s="148">
        <f t="shared" si="1"/>
        <v>3522</v>
      </c>
      <c r="L14" s="148">
        <f t="shared" si="1"/>
        <v>3137</v>
      </c>
      <c r="M14" s="148">
        <f t="shared" si="1"/>
        <v>4802</v>
      </c>
      <c r="N14" s="148">
        <f t="shared" si="1"/>
        <v>4012</v>
      </c>
      <c r="O14" s="148">
        <f t="shared" si="1"/>
        <v>3157</v>
      </c>
      <c r="P14" s="148">
        <f t="shared" si="1"/>
        <v>3064</v>
      </c>
      <c r="Q14" s="148">
        <f t="shared" si="1"/>
        <v>2536</v>
      </c>
      <c r="R14" s="149">
        <f t="shared" si="1"/>
        <v>2422</v>
      </c>
      <c r="S14" s="139">
        <f>SUM(Tabela6[[#This Row],[JAN]:[DEZ]])</f>
        <v>39641</v>
      </c>
      <c r="U14" s="50" t="s">
        <v>251</v>
      </c>
      <c r="V14" s="55" t="s">
        <v>242</v>
      </c>
    </row>
    <row r="15" spans="4:22" ht="15.75" thickBot="1">
      <c r="D15" s="159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4"/>
      <c r="U15" s="35" t="s">
        <v>247</v>
      </c>
      <c r="V15" s="158">
        <f ca="1">SUMIF(D17:D22,U15,S17)</f>
        <v>1000</v>
      </c>
    </row>
    <row r="16" spans="4:22">
      <c r="D16" s="160" t="s">
        <v>249</v>
      </c>
      <c r="E16" s="161" t="s">
        <v>221</v>
      </c>
      <c r="F16" s="161" t="s">
        <v>253</v>
      </c>
      <c r="G16" s="161" t="s">
        <v>207</v>
      </c>
      <c r="H16" s="161" t="s">
        <v>208</v>
      </c>
      <c r="I16" s="161" t="s">
        <v>209</v>
      </c>
      <c r="J16" s="161" t="s">
        <v>210</v>
      </c>
      <c r="K16" s="161" t="s">
        <v>211</v>
      </c>
      <c r="L16" s="161" t="s">
        <v>212</v>
      </c>
      <c r="M16" s="161" t="s">
        <v>213</v>
      </c>
      <c r="N16" s="161" t="s">
        <v>214</v>
      </c>
      <c r="O16" s="161" t="s">
        <v>215</v>
      </c>
      <c r="P16" s="161" t="s">
        <v>216</v>
      </c>
      <c r="Q16" s="161" t="s">
        <v>217</v>
      </c>
      <c r="R16" s="162" t="s">
        <v>218</v>
      </c>
      <c r="S16" s="46" t="s">
        <v>242</v>
      </c>
    </row>
    <row r="17" spans="4:19">
      <c r="D17" s="163" t="s">
        <v>243</v>
      </c>
      <c r="E17" s="42" t="s">
        <v>222</v>
      </c>
      <c r="F17" s="42"/>
      <c r="G17" s="41">
        <v>4000</v>
      </c>
      <c r="H17" s="41">
        <v>4000</v>
      </c>
      <c r="I17" s="41">
        <v>4000</v>
      </c>
      <c r="J17" s="41">
        <v>4000</v>
      </c>
      <c r="K17" s="41">
        <v>4000</v>
      </c>
      <c r="L17" s="41">
        <v>4000</v>
      </c>
      <c r="M17" s="41">
        <v>4000</v>
      </c>
      <c r="N17" s="41">
        <v>4000</v>
      </c>
      <c r="O17" s="41">
        <v>4000</v>
      </c>
      <c r="P17" s="41">
        <v>4000</v>
      </c>
      <c r="Q17" s="41">
        <v>4000</v>
      </c>
      <c r="R17" s="144">
        <v>4000</v>
      </c>
      <c r="S17" s="137">
        <f>SUM(Tabela7[[#This Row],[JAN]:[DEZ]])</f>
        <v>48000</v>
      </c>
    </row>
    <row r="18" spans="4:19">
      <c r="D18" s="163" t="s">
        <v>244</v>
      </c>
      <c r="E18" s="42" t="s">
        <v>232</v>
      </c>
      <c r="F18" s="42"/>
      <c r="G18" s="41">
        <v>300</v>
      </c>
      <c r="H18" s="41">
        <f>G18+10</f>
        <v>310</v>
      </c>
      <c r="I18" s="41">
        <f t="shared" ref="I18:R18" si="2">H18+10</f>
        <v>320</v>
      </c>
      <c r="J18" s="41">
        <f t="shared" si="2"/>
        <v>330</v>
      </c>
      <c r="K18" s="41">
        <f t="shared" si="2"/>
        <v>340</v>
      </c>
      <c r="L18" s="41">
        <f t="shared" si="2"/>
        <v>350</v>
      </c>
      <c r="M18" s="41">
        <f t="shared" si="2"/>
        <v>360</v>
      </c>
      <c r="N18" s="41">
        <f t="shared" si="2"/>
        <v>370</v>
      </c>
      <c r="O18" s="41">
        <f t="shared" si="2"/>
        <v>380</v>
      </c>
      <c r="P18" s="41">
        <f t="shared" si="2"/>
        <v>390</v>
      </c>
      <c r="Q18" s="41">
        <f t="shared" si="2"/>
        <v>400</v>
      </c>
      <c r="R18" s="144">
        <f t="shared" si="2"/>
        <v>410</v>
      </c>
      <c r="S18" s="138">
        <f>SUM(Tabela7[[#This Row],[JAN]:[DEZ]])</f>
        <v>4260</v>
      </c>
    </row>
    <row r="19" spans="4:19">
      <c r="D19" s="163" t="s">
        <v>245</v>
      </c>
      <c r="E19" s="42" t="s">
        <v>233</v>
      </c>
      <c r="F19" s="42"/>
      <c r="G19" s="41">
        <v>600</v>
      </c>
      <c r="H19" s="41">
        <v>600</v>
      </c>
      <c r="I19" s="41">
        <v>600</v>
      </c>
      <c r="J19" s="41">
        <v>600</v>
      </c>
      <c r="K19" s="41">
        <v>600</v>
      </c>
      <c r="L19" s="41">
        <v>600</v>
      </c>
      <c r="M19" s="41">
        <v>600</v>
      </c>
      <c r="N19" s="41">
        <v>600</v>
      </c>
      <c r="O19" s="41">
        <v>600</v>
      </c>
      <c r="P19" s="41">
        <v>600</v>
      </c>
      <c r="Q19" s="41">
        <v>600</v>
      </c>
      <c r="R19" s="144">
        <v>600</v>
      </c>
      <c r="S19" s="138">
        <f>SUM(Tabela7[[#This Row],[JAN]:[DEZ]])</f>
        <v>7200</v>
      </c>
    </row>
    <row r="20" spans="4:19">
      <c r="D20" s="163" t="s">
        <v>246</v>
      </c>
      <c r="E20" s="42" t="s">
        <v>234</v>
      </c>
      <c r="F20" s="42"/>
      <c r="G20" s="41">
        <v>0</v>
      </c>
      <c r="H20" s="41">
        <v>0</v>
      </c>
      <c r="I20" s="41">
        <v>0</v>
      </c>
      <c r="J20" s="41">
        <v>2000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144">
        <v>0</v>
      </c>
      <c r="S20" s="138">
        <f>SUM(Tabela7[[#This Row],[JAN]:[DEZ]])</f>
        <v>2000</v>
      </c>
    </row>
    <row r="21" spans="4:19">
      <c r="D21" s="163" t="s">
        <v>247</v>
      </c>
      <c r="E21" s="42" t="s">
        <v>235</v>
      </c>
      <c r="F21" s="42"/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1000</v>
      </c>
      <c r="N21" s="41">
        <v>0</v>
      </c>
      <c r="O21" s="41">
        <v>0</v>
      </c>
      <c r="P21" s="41">
        <v>0</v>
      </c>
      <c r="Q21" s="41">
        <v>0</v>
      </c>
      <c r="R21" s="144">
        <v>0</v>
      </c>
      <c r="S21" s="138">
        <f>SUM(Tabela7[[#This Row],[JAN]:[DEZ]])</f>
        <v>1000</v>
      </c>
    </row>
    <row r="22" spans="4:19">
      <c r="D22" s="163" t="s">
        <v>248</v>
      </c>
      <c r="E22" s="42" t="s">
        <v>236</v>
      </c>
      <c r="F22" s="42"/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1333</v>
      </c>
      <c r="O22" s="41">
        <v>0</v>
      </c>
      <c r="P22" s="41">
        <v>0</v>
      </c>
      <c r="Q22" s="41">
        <v>0</v>
      </c>
      <c r="R22" s="144">
        <v>0</v>
      </c>
      <c r="S22" s="138">
        <f>SUM(Tabela7[[#This Row],[JAN]:[DEZ]])</f>
        <v>1333</v>
      </c>
    </row>
    <row r="23" spans="4:19" ht="15.75" thickBot="1">
      <c r="D23" s="164"/>
      <c r="E23" s="165" t="s">
        <v>220</v>
      </c>
      <c r="F23" s="165"/>
      <c r="G23" s="166">
        <f t="shared" ref="G23:R23" si="3">SUM(G17:G22)</f>
        <v>4900</v>
      </c>
      <c r="H23" s="166">
        <f t="shared" si="3"/>
        <v>4910</v>
      </c>
      <c r="I23" s="166">
        <f t="shared" si="3"/>
        <v>4920</v>
      </c>
      <c r="J23" s="166">
        <f t="shared" si="3"/>
        <v>6930</v>
      </c>
      <c r="K23" s="166">
        <f t="shared" si="3"/>
        <v>4940</v>
      </c>
      <c r="L23" s="166">
        <f t="shared" si="3"/>
        <v>4950</v>
      </c>
      <c r="M23" s="166">
        <f t="shared" si="3"/>
        <v>5960</v>
      </c>
      <c r="N23" s="166">
        <f t="shared" si="3"/>
        <v>6303</v>
      </c>
      <c r="O23" s="166">
        <f t="shared" si="3"/>
        <v>4980</v>
      </c>
      <c r="P23" s="166">
        <f t="shared" si="3"/>
        <v>4990</v>
      </c>
      <c r="Q23" s="166">
        <f t="shared" si="3"/>
        <v>5000</v>
      </c>
      <c r="R23" s="167">
        <f t="shared" si="3"/>
        <v>5010</v>
      </c>
      <c r="S23" s="139">
        <f>SUM(Tabela7[[#This Row],[JAN]:[DEZ]])</f>
        <v>63793</v>
      </c>
    </row>
    <row r="24" spans="4:19" ht="15.75" thickBot="1"/>
    <row r="25" spans="4:19">
      <c r="E25" s="150" t="s">
        <v>223</v>
      </c>
      <c r="F25" s="151"/>
      <c r="G25" s="152">
        <f t="shared" ref="G25:R25" si="4">G23-G14</f>
        <v>1749</v>
      </c>
      <c r="H25" s="152">
        <f t="shared" si="4"/>
        <v>1528</v>
      </c>
      <c r="I25" s="152">
        <f t="shared" si="4"/>
        <v>1698</v>
      </c>
      <c r="J25" s="152">
        <f t="shared" si="4"/>
        <v>3696</v>
      </c>
      <c r="K25" s="152">
        <f t="shared" si="4"/>
        <v>1418</v>
      </c>
      <c r="L25" s="152">
        <f t="shared" si="4"/>
        <v>1813</v>
      </c>
      <c r="M25" s="152">
        <f t="shared" si="4"/>
        <v>1158</v>
      </c>
      <c r="N25" s="152">
        <f t="shared" si="4"/>
        <v>2291</v>
      </c>
      <c r="O25" s="152">
        <f t="shared" si="4"/>
        <v>1823</v>
      </c>
      <c r="P25" s="152">
        <f t="shared" si="4"/>
        <v>1926</v>
      </c>
      <c r="Q25" s="152">
        <f t="shared" si="4"/>
        <v>2464</v>
      </c>
      <c r="R25" s="153">
        <f t="shared" si="4"/>
        <v>2588</v>
      </c>
    </row>
    <row r="26" spans="4:19" ht="15.75" thickBot="1">
      <c r="E26" s="154" t="s">
        <v>224</v>
      </c>
      <c r="F26" s="155"/>
      <c r="G26" s="156">
        <f>G25</f>
        <v>1749</v>
      </c>
      <c r="H26" s="156">
        <f>H25+G26</f>
        <v>3277</v>
      </c>
      <c r="I26" s="156">
        <f t="shared" ref="I26:R26" si="5">I25+H26</f>
        <v>4975</v>
      </c>
      <c r="J26" s="156">
        <f t="shared" si="5"/>
        <v>8671</v>
      </c>
      <c r="K26" s="156">
        <f t="shared" si="5"/>
        <v>10089</v>
      </c>
      <c r="L26" s="156">
        <f t="shared" si="5"/>
        <v>11902</v>
      </c>
      <c r="M26" s="156">
        <f t="shared" si="5"/>
        <v>13060</v>
      </c>
      <c r="N26" s="156">
        <f t="shared" si="5"/>
        <v>15351</v>
      </c>
      <c r="O26" s="156">
        <f t="shared" si="5"/>
        <v>17174</v>
      </c>
      <c r="P26" s="156">
        <f t="shared" si="5"/>
        <v>19100</v>
      </c>
      <c r="Q26" s="156">
        <f t="shared" si="5"/>
        <v>21564</v>
      </c>
      <c r="R26" s="157">
        <f t="shared" si="5"/>
        <v>24152</v>
      </c>
    </row>
  </sheetData>
  <mergeCells count="1">
    <mergeCell ref="D1:R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A101-057B-4BA5-AC63-88001D2AED44}">
  <dimension ref="C3:AL52"/>
  <sheetViews>
    <sheetView tabSelected="1" zoomScale="86" zoomScaleNormal="86" workbookViewId="0">
      <selection activeCell="K8" sqref="K8:K12"/>
    </sheetView>
  </sheetViews>
  <sheetFormatPr defaultRowHeight="15"/>
  <cols>
    <col min="3" max="3" width="12" bestFit="1" customWidth="1"/>
    <col min="4" max="4" width="45.85546875" customWidth="1"/>
    <col min="11" max="11" width="9.140625" style="39"/>
    <col min="14" max="15" width="3" bestFit="1" customWidth="1"/>
    <col min="16" max="16" width="3.28515625" customWidth="1"/>
    <col min="17" max="17" width="2.5703125" customWidth="1"/>
    <col min="18" max="21" width="3" bestFit="1" customWidth="1"/>
    <col min="22" max="22" width="2" bestFit="1" customWidth="1"/>
    <col min="23" max="23" width="3.140625" bestFit="1" customWidth="1"/>
    <col min="24" max="33" width="3.42578125" bestFit="1" customWidth="1"/>
    <col min="34" max="35" width="3.28515625" bestFit="1" customWidth="1"/>
  </cols>
  <sheetData>
    <row r="3" spans="3:38" ht="15.75" thickBot="1"/>
    <row r="4" spans="3:38" ht="24" thickBot="1">
      <c r="D4" s="244" t="s">
        <v>5574</v>
      </c>
      <c r="E4" s="245"/>
      <c r="F4" s="245"/>
      <c r="G4" s="245"/>
      <c r="H4" s="245"/>
      <c r="I4" s="245"/>
      <c r="J4" s="245"/>
      <c r="K4" s="245"/>
      <c r="L4" s="246"/>
      <c r="N4" s="101">
        <v>1</v>
      </c>
      <c r="O4" s="102">
        <v>2</v>
      </c>
      <c r="P4" s="102">
        <v>3</v>
      </c>
      <c r="Q4" s="102">
        <v>4</v>
      </c>
      <c r="R4" s="102">
        <v>5</v>
      </c>
      <c r="S4" s="102">
        <v>6</v>
      </c>
      <c r="T4" s="102">
        <v>7</v>
      </c>
      <c r="U4" s="102">
        <v>8</v>
      </c>
      <c r="V4" s="102">
        <v>9</v>
      </c>
      <c r="W4" s="102">
        <v>10</v>
      </c>
      <c r="X4" s="102">
        <v>11</v>
      </c>
      <c r="Y4" s="102">
        <v>12</v>
      </c>
      <c r="Z4" s="102">
        <v>13</v>
      </c>
      <c r="AA4" s="102">
        <v>14</v>
      </c>
      <c r="AB4" s="102">
        <v>15</v>
      </c>
      <c r="AC4" s="102">
        <v>16</v>
      </c>
      <c r="AD4" s="102">
        <v>17</v>
      </c>
      <c r="AE4" s="102">
        <v>18</v>
      </c>
      <c r="AF4" s="102">
        <v>19</v>
      </c>
      <c r="AG4" s="103">
        <v>20</v>
      </c>
      <c r="AH4" s="103">
        <v>21</v>
      </c>
      <c r="AI4" s="104">
        <v>22</v>
      </c>
    </row>
    <row r="5" spans="3:38" ht="15.75" thickBot="1">
      <c r="L5" s="37"/>
      <c r="N5" s="247"/>
      <c r="O5" s="248"/>
      <c r="P5" s="248"/>
      <c r="Q5" s="248"/>
      <c r="R5" s="248"/>
      <c r="S5" s="248"/>
      <c r="T5" s="248"/>
      <c r="U5" s="248"/>
      <c r="V5" s="249"/>
      <c r="W5" s="105" t="s">
        <v>73</v>
      </c>
      <c r="X5" s="250"/>
      <c r="Y5" s="248"/>
      <c r="Z5" s="248"/>
      <c r="AA5" s="248"/>
      <c r="AB5" s="248"/>
      <c r="AC5" s="248"/>
      <c r="AD5" s="248"/>
      <c r="AE5" s="248"/>
      <c r="AF5" s="248"/>
      <c r="AG5" s="249"/>
      <c r="AH5" s="106" t="s">
        <v>41</v>
      </c>
      <c r="AI5" s="107" t="s">
        <v>40</v>
      </c>
    </row>
    <row r="6" spans="3:38" ht="15.75" thickBot="1">
      <c r="D6" s="95" t="s">
        <v>100</v>
      </c>
      <c r="E6" s="251" t="s">
        <v>83</v>
      </c>
      <c r="F6" s="252"/>
      <c r="G6" s="252"/>
      <c r="H6" s="252"/>
      <c r="I6" s="252"/>
      <c r="J6" s="252"/>
      <c r="K6" s="252"/>
      <c r="L6" s="253"/>
      <c r="N6" s="241" t="s">
        <v>5572</v>
      </c>
      <c r="O6" s="242"/>
      <c r="P6" s="243"/>
      <c r="Q6" s="241" t="s">
        <v>82</v>
      </c>
      <c r="R6" s="242"/>
      <c r="S6" s="242"/>
      <c r="T6" s="242"/>
      <c r="U6" s="243"/>
      <c r="V6" s="241" t="s">
        <v>81</v>
      </c>
      <c r="W6" s="242"/>
      <c r="X6" s="242"/>
      <c r="Y6" s="243"/>
      <c r="Z6" s="241" t="s">
        <v>80</v>
      </c>
      <c r="AA6" s="242"/>
      <c r="AB6" s="242"/>
      <c r="AC6" s="243"/>
      <c r="AD6" s="241" t="s">
        <v>79</v>
      </c>
      <c r="AE6" s="242"/>
      <c r="AF6" s="242"/>
      <c r="AG6" s="242"/>
      <c r="AH6" s="243"/>
      <c r="AI6" s="108" t="s">
        <v>5573</v>
      </c>
    </row>
    <row r="7" spans="3:38">
      <c r="C7" s="112" t="s">
        <v>78</v>
      </c>
      <c r="D7" s="109" t="s">
        <v>77</v>
      </c>
      <c r="E7" s="110" t="s">
        <v>76</v>
      </c>
      <c r="F7" s="110" t="s">
        <v>75</v>
      </c>
      <c r="G7" s="110" t="s">
        <v>74</v>
      </c>
      <c r="H7" s="110" t="s">
        <v>73</v>
      </c>
      <c r="I7" s="110" t="s">
        <v>41</v>
      </c>
      <c r="J7" s="110" t="s">
        <v>40</v>
      </c>
      <c r="K7" s="111" t="s">
        <v>72</v>
      </c>
      <c r="L7" s="110" t="s">
        <v>71</v>
      </c>
      <c r="N7" s="81">
        <f>$I$19</f>
        <v>44967</v>
      </c>
      <c r="O7" s="79">
        <f t="shared" ref="O7:AI7" si="0">N7+7</f>
        <v>44974</v>
      </c>
      <c r="P7" s="82">
        <f t="shared" si="0"/>
        <v>44981</v>
      </c>
      <c r="Q7" s="81">
        <f t="shared" si="0"/>
        <v>44988</v>
      </c>
      <c r="R7" s="79">
        <f t="shared" si="0"/>
        <v>44995</v>
      </c>
      <c r="S7" s="79">
        <f t="shared" si="0"/>
        <v>45002</v>
      </c>
      <c r="T7" s="79">
        <f t="shared" si="0"/>
        <v>45009</v>
      </c>
      <c r="U7" s="82">
        <f t="shared" si="0"/>
        <v>45016</v>
      </c>
      <c r="V7" s="81">
        <f t="shared" si="0"/>
        <v>45023</v>
      </c>
      <c r="W7" s="79">
        <f t="shared" si="0"/>
        <v>45030</v>
      </c>
      <c r="X7" s="79">
        <f t="shared" si="0"/>
        <v>45037</v>
      </c>
      <c r="Y7" s="82">
        <f t="shared" si="0"/>
        <v>45044</v>
      </c>
      <c r="Z7" s="81">
        <f t="shared" si="0"/>
        <v>45051</v>
      </c>
      <c r="AA7" s="79">
        <f t="shared" si="0"/>
        <v>45058</v>
      </c>
      <c r="AB7" s="79">
        <f t="shared" si="0"/>
        <v>45065</v>
      </c>
      <c r="AC7" s="82">
        <f t="shared" si="0"/>
        <v>45072</v>
      </c>
      <c r="AD7" s="81">
        <f t="shared" si="0"/>
        <v>45079</v>
      </c>
      <c r="AE7" s="79">
        <f t="shared" si="0"/>
        <v>45086</v>
      </c>
      <c r="AF7" s="79">
        <f t="shared" si="0"/>
        <v>45093</v>
      </c>
      <c r="AG7" s="79">
        <f t="shared" si="0"/>
        <v>45100</v>
      </c>
      <c r="AH7" s="82">
        <f t="shared" si="0"/>
        <v>45107</v>
      </c>
      <c r="AI7" s="85">
        <f t="shared" si="0"/>
        <v>45114</v>
      </c>
    </row>
    <row r="8" spans="3:38">
      <c r="C8" s="88">
        <v>50482311060</v>
      </c>
      <c r="D8" s="89" t="s">
        <v>93</v>
      </c>
      <c r="E8" s="90">
        <f>SUM(N8:AG8)</f>
        <v>4</v>
      </c>
      <c r="F8" s="91">
        <v>7</v>
      </c>
      <c r="G8" s="91">
        <v>8</v>
      </c>
      <c r="H8" s="92">
        <f>IF(OR(ISBLANK(F8),ISBLANK(G8)),"",AVERAGE(F8:G8))</f>
        <v>7.5</v>
      </c>
      <c r="I8" s="91">
        <v>9</v>
      </c>
      <c r="J8" s="91"/>
      <c r="K8" s="38">
        <f>IF(E8&gt;=$K$16,"Rep.F",IF(OR(H8="",I8=""),"",IF(ISBLANK(J8),AVERAGE(H8,I8),AVERAGE(LARGE(H8:I8,1),J8))))</f>
        <v>8.25</v>
      </c>
      <c r="L8" s="92" t="str">
        <f t="shared" ref="L8:L13" si="1">IF(OR(K8="", E8=""), "", IF(AND(K8&gt;6, E8&lt;22), "A", "R"))</f>
        <v>A</v>
      </c>
      <c r="M8" s="39"/>
      <c r="N8" s="3"/>
      <c r="O8" s="78"/>
      <c r="P8" s="51"/>
      <c r="Q8" s="3"/>
      <c r="R8" s="80"/>
      <c r="S8" s="80"/>
      <c r="T8" s="80"/>
      <c r="U8" s="51"/>
      <c r="V8" s="3"/>
      <c r="W8" s="80"/>
      <c r="X8" s="80"/>
      <c r="Y8" s="51"/>
      <c r="Z8" s="3"/>
      <c r="AA8" s="80">
        <v>4</v>
      </c>
      <c r="AB8" s="80"/>
      <c r="AC8" s="51"/>
      <c r="AD8" s="3"/>
      <c r="AE8" s="80"/>
      <c r="AF8" s="80"/>
      <c r="AG8" s="80"/>
      <c r="AH8" s="51"/>
      <c r="AI8" s="86"/>
    </row>
    <row r="9" spans="3:38">
      <c r="C9" s="88" t="s">
        <v>95</v>
      </c>
      <c r="D9" s="89" t="s">
        <v>94</v>
      </c>
      <c r="E9" s="90">
        <f>SUM(N9:AG9)</f>
        <v>8</v>
      </c>
      <c r="F9" s="91">
        <v>9</v>
      </c>
      <c r="G9" s="91">
        <v>10</v>
      </c>
      <c r="H9" s="92">
        <f>IF(OR(ISBLANK(F9),ISBLANK(G9)),"",AVERAGE(F9:G9))</f>
        <v>9.5</v>
      </c>
      <c r="I9" s="91">
        <v>6</v>
      </c>
      <c r="J9" s="91"/>
      <c r="K9" s="38">
        <f t="shared" ref="K9:K14" si="2">IF(E9&gt;=$K$16,"Rep.F",IF(OR(H9="",I9=""),"",IF(ISBLANK(J9),AVERAGE(H9,I9),AVERAGE(LARGE(H9:I9,1),J9))))</f>
        <v>7.75</v>
      </c>
      <c r="L9" s="92" t="str">
        <f t="shared" si="1"/>
        <v>A</v>
      </c>
      <c r="M9" s="39"/>
      <c r="N9" s="3"/>
      <c r="O9" s="78"/>
      <c r="P9" s="51">
        <v>4</v>
      </c>
      <c r="Q9" s="3"/>
      <c r="R9" s="80"/>
      <c r="S9" s="80"/>
      <c r="T9" s="80">
        <v>4</v>
      </c>
      <c r="U9" s="51"/>
      <c r="V9" s="3"/>
      <c r="W9" s="80"/>
      <c r="X9" s="80"/>
      <c r="Y9" s="51"/>
      <c r="Z9" s="3"/>
      <c r="AA9" s="80"/>
      <c r="AB9" s="80"/>
      <c r="AC9" s="51"/>
      <c r="AD9" s="3"/>
      <c r="AE9" s="80"/>
      <c r="AF9" s="80"/>
      <c r="AG9" s="80"/>
      <c r="AH9" s="51"/>
      <c r="AI9" s="86"/>
      <c r="AL9" t="s">
        <v>5575</v>
      </c>
    </row>
    <row r="10" spans="3:38">
      <c r="C10" s="88" t="s">
        <v>96</v>
      </c>
      <c r="D10" s="89" t="s">
        <v>97</v>
      </c>
      <c r="E10" s="90">
        <f>SUM(N10:AG10)</f>
        <v>12</v>
      </c>
      <c r="F10" s="91">
        <v>6</v>
      </c>
      <c r="G10" s="91">
        <v>5</v>
      </c>
      <c r="H10" s="92">
        <f t="shared" ref="H10:H14" si="3">IF(OR(ISBLANK(F10),ISBLANK(G10)),"",AVERAGE(F10:G10))</f>
        <v>5.5</v>
      </c>
      <c r="I10" s="91">
        <v>4.5</v>
      </c>
      <c r="J10" s="91">
        <v>3</v>
      </c>
      <c r="K10" s="38">
        <f t="shared" si="2"/>
        <v>4.25</v>
      </c>
      <c r="L10" s="92" t="str">
        <f t="shared" si="1"/>
        <v>R</v>
      </c>
      <c r="M10" s="39"/>
      <c r="N10" s="3"/>
      <c r="O10" s="78">
        <v>2</v>
      </c>
      <c r="P10" s="51"/>
      <c r="Q10" s="3"/>
      <c r="R10" s="80">
        <v>2</v>
      </c>
      <c r="S10" s="80"/>
      <c r="T10" s="80"/>
      <c r="U10" s="51"/>
      <c r="V10" s="3">
        <v>2</v>
      </c>
      <c r="W10" s="80"/>
      <c r="X10" s="80"/>
      <c r="Y10" s="51">
        <v>2</v>
      </c>
      <c r="Z10" s="3"/>
      <c r="AA10" s="80">
        <v>2</v>
      </c>
      <c r="AB10" s="80"/>
      <c r="AC10" s="51">
        <v>2</v>
      </c>
      <c r="AD10" s="3"/>
      <c r="AE10" s="80"/>
      <c r="AF10" s="80"/>
      <c r="AG10" s="80"/>
      <c r="AH10" s="51"/>
      <c r="AI10" s="86"/>
      <c r="AL10" t="s">
        <v>5577</v>
      </c>
    </row>
    <row r="11" spans="3:38">
      <c r="C11" s="88" t="s">
        <v>98</v>
      </c>
      <c r="D11" s="89" t="s">
        <v>99</v>
      </c>
      <c r="E11" s="90">
        <v>30</v>
      </c>
      <c r="F11" s="91">
        <v>10</v>
      </c>
      <c r="G11" s="91">
        <v>10</v>
      </c>
      <c r="H11" s="92">
        <f t="shared" si="3"/>
        <v>10</v>
      </c>
      <c r="I11" s="91">
        <v>10</v>
      </c>
      <c r="J11" s="91"/>
      <c r="K11" s="38" t="str">
        <f t="shared" si="2"/>
        <v>Rep.F</v>
      </c>
      <c r="L11" s="92" t="str">
        <f t="shared" si="1"/>
        <v>R</v>
      </c>
      <c r="M11" s="39"/>
      <c r="N11" s="3"/>
      <c r="O11" s="78"/>
      <c r="P11" s="51"/>
      <c r="Q11" s="3"/>
      <c r="R11" s="80"/>
      <c r="S11" s="80"/>
      <c r="T11" s="80"/>
      <c r="U11" s="51"/>
      <c r="V11" s="3"/>
      <c r="W11" s="80"/>
      <c r="X11" s="80"/>
      <c r="Y11" s="51"/>
      <c r="Z11" s="3"/>
      <c r="AA11" s="80"/>
      <c r="AB11" s="80"/>
      <c r="AC11" s="51"/>
      <c r="AD11" s="3"/>
      <c r="AE11" s="80"/>
      <c r="AF11" s="80"/>
      <c r="AG11" s="80"/>
      <c r="AH11" s="51"/>
      <c r="AI11" s="86"/>
    </row>
    <row r="12" spans="3:38">
      <c r="C12" s="88" t="s">
        <v>104</v>
      </c>
      <c r="D12" s="89" t="s">
        <v>101</v>
      </c>
      <c r="E12" s="90">
        <f>SUM(N12:AG12)</f>
        <v>0</v>
      </c>
      <c r="F12" s="91">
        <v>9</v>
      </c>
      <c r="G12" s="91">
        <v>0</v>
      </c>
      <c r="H12" s="92">
        <f t="shared" si="3"/>
        <v>4.5</v>
      </c>
      <c r="I12" s="91">
        <v>10</v>
      </c>
      <c r="J12" s="91"/>
      <c r="K12" s="38">
        <f>IF(E12&gt;=$K$16,"Rep.F",IF(OR(H12="",I12=""),"",IF(ISBLANK(J12),AVERAGE(H12,I12),AVERAGE(LARGE(H12:I12,1),J12))))</f>
        <v>7.25</v>
      </c>
      <c r="L12" s="92" t="str">
        <f t="shared" si="1"/>
        <v>A</v>
      </c>
      <c r="M12" s="39"/>
      <c r="N12" s="3"/>
      <c r="O12" s="78"/>
      <c r="P12" s="51"/>
      <c r="Q12" s="3"/>
      <c r="R12" s="80"/>
      <c r="S12" s="80"/>
      <c r="T12" s="80"/>
      <c r="U12" s="51"/>
      <c r="V12" s="3"/>
      <c r="W12" s="80"/>
      <c r="X12" s="80"/>
      <c r="Y12" s="51"/>
      <c r="Z12" s="3"/>
      <c r="AA12" s="80"/>
      <c r="AB12" s="80"/>
      <c r="AC12" s="51"/>
      <c r="AD12" s="3"/>
      <c r="AE12" s="80"/>
      <c r="AF12" s="80"/>
      <c r="AG12" s="80"/>
      <c r="AH12" s="51"/>
      <c r="AI12" s="86"/>
    </row>
    <row r="13" spans="3:38">
      <c r="C13" s="93"/>
      <c r="D13" s="89"/>
      <c r="E13" s="90">
        <f>SUM(N13:AG13)</f>
        <v>0</v>
      </c>
      <c r="F13" s="91"/>
      <c r="G13" s="91"/>
      <c r="H13" s="92" t="str">
        <f t="shared" si="3"/>
        <v/>
      </c>
      <c r="I13" s="91"/>
      <c r="J13" s="91"/>
      <c r="K13" s="38" t="str">
        <f t="shared" si="2"/>
        <v/>
      </c>
      <c r="L13" s="92" t="str">
        <f t="shared" si="1"/>
        <v/>
      </c>
      <c r="M13" s="39"/>
      <c r="N13" s="3"/>
      <c r="O13" s="78"/>
      <c r="P13" s="51"/>
      <c r="Q13" s="3"/>
      <c r="R13" s="80"/>
      <c r="S13" s="80"/>
      <c r="T13" s="80"/>
      <c r="U13" s="51"/>
      <c r="V13" s="3"/>
      <c r="W13" s="80"/>
      <c r="X13" s="80"/>
      <c r="Y13" s="51"/>
      <c r="Z13" s="3"/>
      <c r="AA13" s="80"/>
      <c r="AB13" s="80"/>
      <c r="AC13" s="51"/>
      <c r="AD13" s="3"/>
      <c r="AE13" s="80"/>
      <c r="AF13" s="80"/>
      <c r="AG13" s="80"/>
      <c r="AH13" s="51"/>
      <c r="AI13" s="86"/>
    </row>
    <row r="14" spans="3:38" ht="15.75" thickBot="1">
      <c r="C14" s="93"/>
      <c r="D14" s="89"/>
      <c r="E14" s="90">
        <f>SUM(N14:AG14)</f>
        <v>0</v>
      </c>
      <c r="F14" s="91"/>
      <c r="G14" s="91"/>
      <c r="H14" s="92" t="str">
        <f t="shared" si="3"/>
        <v/>
      </c>
      <c r="I14" s="91"/>
      <c r="J14" s="91"/>
      <c r="K14" s="38" t="str">
        <f t="shared" si="2"/>
        <v/>
      </c>
      <c r="L14" s="92" t="str">
        <f>IF(OR(K14="", E14=""), "", IF(AND(K14&gt;6, E14&lt;22), "A", "R"))</f>
        <v/>
      </c>
      <c r="M14" s="39"/>
      <c r="N14" s="35"/>
      <c r="O14" s="83"/>
      <c r="P14" s="52"/>
      <c r="Q14" s="35"/>
      <c r="R14" s="84"/>
      <c r="S14" s="84"/>
      <c r="T14" s="84"/>
      <c r="U14" s="52"/>
      <c r="V14" s="35"/>
      <c r="W14" s="84"/>
      <c r="X14" s="84"/>
      <c r="Y14" s="52"/>
      <c r="Z14" s="35"/>
      <c r="AA14" s="84"/>
      <c r="AB14" s="84"/>
      <c r="AC14" s="52"/>
      <c r="AD14" s="35"/>
      <c r="AE14" s="84"/>
      <c r="AF14" s="84"/>
      <c r="AG14" s="84"/>
      <c r="AH14" s="52"/>
      <c r="AI14" s="87"/>
    </row>
    <row r="15" spans="3:38" ht="15.75" thickBot="1">
      <c r="L15" s="37"/>
    </row>
    <row r="16" spans="3:38" ht="15.75" thickBot="1">
      <c r="C16" s="235" t="s">
        <v>70</v>
      </c>
      <c r="D16" s="236"/>
      <c r="F16" s="237" t="s">
        <v>84</v>
      </c>
      <c r="G16" s="238"/>
      <c r="H16" s="238"/>
      <c r="I16" s="238"/>
      <c r="J16" s="238"/>
      <c r="K16" s="120">
        <f>K17*25%</f>
        <v>22</v>
      </c>
      <c r="L16" s="121" t="s">
        <v>69</v>
      </c>
    </row>
    <row r="17" spans="3:12">
      <c r="C17" s="113">
        <v>45023</v>
      </c>
      <c r="D17" s="114" t="s">
        <v>88</v>
      </c>
      <c r="F17" s="239" t="s">
        <v>85</v>
      </c>
      <c r="G17" s="240"/>
      <c r="H17" s="240"/>
      <c r="I17" s="240"/>
      <c r="J17" s="240"/>
      <c r="K17" s="122">
        <f>K18*22</f>
        <v>88</v>
      </c>
      <c r="L17" s="123" t="s">
        <v>69</v>
      </c>
    </row>
    <row r="18" spans="3:12">
      <c r="C18" s="113">
        <v>45037</v>
      </c>
      <c r="D18" s="114" t="s">
        <v>89</v>
      </c>
      <c r="F18" s="239" t="s">
        <v>86</v>
      </c>
      <c r="G18" s="240"/>
      <c r="H18" s="240"/>
      <c r="I18" s="240"/>
      <c r="J18" s="240"/>
      <c r="K18" s="124">
        <v>4</v>
      </c>
      <c r="L18" s="123" t="s">
        <v>69</v>
      </c>
    </row>
    <row r="19" spans="3:12">
      <c r="C19" s="113">
        <v>45047</v>
      </c>
      <c r="D19" s="114" t="s">
        <v>90</v>
      </c>
      <c r="F19" s="125"/>
      <c r="G19" s="126" t="s">
        <v>92</v>
      </c>
      <c r="H19" s="126"/>
      <c r="I19" s="224">
        <v>44967</v>
      </c>
      <c r="J19" s="224"/>
      <c r="K19" s="122"/>
      <c r="L19" s="123"/>
    </row>
    <row r="20" spans="3:12">
      <c r="C20" s="113">
        <v>45086</v>
      </c>
      <c r="D20" s="114" t="s">
        <v>91</v>
      </c>
      <c r="F20" s="132" t="s">
        <v>68</v>
      </c>
      <c r="G20" s="127" t="s">
        <v>67</v>
      </c>
      <c r="H20" s="127"/>
      <c r="I20" s="128"/>
      <c r="J20" s="127"/>
      <c r="K20" s="122"/>
      <c r="L20" s="123"/>
    </row>
    <row r="21" spans="3:12">
      <c r="C21" s="113"/>
      <c r="D21" s="114"/>
      <c r="F21" s="132" t="s">
        <v>66</v>
      </c>
      <c r="G21" s="127" t="s">
        <v>65</v>
      </c>
      <c r="H21" s="127"/>
      <c r="I21" s="127"/>
      <c r="J21" s="127"/>
      <c r="K21" s="122"/>
      <c r="L21" s="123"/>
    </row>
    <row r="22" spans="3:12">
      <c r="C22" s="115"/>
      <c r="D22" s="114"/>
      <c r="F22" s="132" t="s">
        <v>64</v>
      </c>
      <c r="G22" s="127" t="s">
        <v>63</v>
      </c>
      <c r="H22" s="127"/>
      <c r="I22" s="127"/>
      <c r="J22" s="127"/>
      <c r="K22" s="122"/>
      <c r="L22" s="123"/>
    </row>
    <row r="23" spans="3:12">
      <c r="C23" s="113"/>
      <c r="D23" s="114"/>
      <c r="F23" s="132" t="s">
        <v>62</v>
      </c>
      <c r="G23" s="97" t="s">
        <v>60</v>
      </c>
      <c r="H23" s="97"/>
      <c r="I23" s="224">
        <v>45040</v>
      </c>
      <c r="J23" s="224"/>
      <c r="K23" s="122"/>
      <c r="L23" s="123"/>
    </row>
    <row r="24" spans="3:12">
      <c r="C24" s="116"/>
      <c r="D24" s="117"/>
      <c r="F24" s="132" t="s">
        <v>61</v>
      </c>
      <c r="G24" s="97" t="s">
        <v>60</v>
      </c>
      <c r="H24" s="97"/>
      <c r="I24" s="224">
        <v>45090</v>
      </c>
      <c r="J24" s="224"/>
      <c r="K24" s="122"/>
      <c r="L24" s="123"/>
    </row>
    <row r="25" spans="3:12" ht="15.75" thickBot="1">
      <c r="C25" s="118"/>
      <c r="D25" s="119"/>
      <c r="F25" s="133" t="s">
        <v>87</v>
      </c>
      <c r="G25" s="129" t="s">
        <v>60</v>
      </c>
      <c r="H25" s="129"/>
      <c r="I25" s="225">
        <v>45101</v>
      </c>
      <c r="J25" s="225"/>
      <c r="K25" s="130"/>
      <c r="L25" s="131"/>
    </row>
    <row r="26" spans="3:12" ht="15.75" thickBot="1">
      <c r="L26" s="37"/>
    </row>
    <row r="27" spans="3:12" ht="15.75" thickBot="1">
      <c r="D27" s="100" t="s">
        <v>59</v>
      </c>
      <c r="L27" s="37"/>
    </row>
    <row r="28" spans="3:12" ht="15" customHeight="1">
      <c r="D28" s="226" t="s">
        <v>58</v>
      </c>
      <c r="E28" s="227"/>
      <c r="F28" s="227"/>
      <c r="G28" s="227"/>
      <c r="H28" s="227"/>
      <c r="I28" s="227"/>
      <c r="J28" s="227"/>
      <c r="K28" s="227"/>
      <c r="L28" s="228"/>
    </row>
    <row r="29" spans="3:12">
      <c r="D29" s="229"/>
      <c r="E29" s="230"/>
      <c r="F29" s="230"/>
      <c r="G29" s="230"/>
      <c r="H29" s="230"/>
      <c r="I29" s="230"/>
      <c r="J29" s="230"/>
      <c r="K29" s="230"/>
      <c r="L29" s="231"/>
    </row>
    <row r="30" spans="3:12" ht="15.75" thickBot="1">
      <c r="D30" s="232"/>
      <c r="E30" s="233"/>
      <c r="F30" s="233"/>
      <c r="G30" s="233"/>
      <c r="H30" s="233"/>
      <c r="I30" s="233"/>
      <c r="J30" s="233"/>
      <c r="K30" s="233"/>
      <c r="L30" s="234"/>
    </row>
    <row r="31" spans="3:12">
      <c r="L31" s="37"/>
    </row>
    <row r="32" spans="3:12">
      <c r="D32" s="95" t="s">
        <v>57</v>
      </c>
      <c r="L32" s="37"/>
    </row>
    <row r="33" spans="3:12">
      <c r="C33" s="94">
        <v>1</v>
      </c>
      <c r="D33" s="96" t="s">
        <v>56</v>
      </c>
      <c r="E33" s="97"/>
      <c r="F33" s="97"/>
      <c r="G33" s="97"/>
      <c r="H33" s="97"/>
      <c r="I33" s="97"/>
      <c r="J33" s="97"/>
      <c r="K33" s="98"/>
      <c r="L33" s="99"/>
    </row>
    <row r="34" spans="3:12">
      <c r="C34" s="94">
        <v>2</v>
      </c>
      <c r="D34" s="96" t="s">
        <v>55</v>
      </c>
      <c r="E34" s="97"/>
      <c r="F34" s="97"/>
      <c r="G34" s="97"/>
      <c r="H34" s="97"/>
      <c r="I34" s="97"/>
      <c r="J34" s="97"/>
      <c r="K34" s="98"/>
      <c r="L34" s="99"/>
    </row>
    <row r="35" spans="3:12">
      <c r="C35" s="94">
        <v>3</v>
      </c>
      <c r="D35" s="96" t="s">
        <v>54</v>
      </c>
      <c r="E35" s="97"/>
      <c r="F35" s="97"/>
      <c r="G35" s="97"/>
      <c r="H35" s="97"/>
      <c r="I35" s="97"/>
      <c r="J35" s="97"/>
      <c r="K35" s="98"/>
      <c r="L35" s="99"/>
    </row>
    <row r="36" spans="3:12">
      <c r="C36" s="94">
        <v>4</v>
      </c>
      <c r="D36" s="96" t="s">
        <v>53</v>
      </c>
      <c r="E36" s="97"/>
      <c r="F36" s="97"/>
      <c r="G36" s="97"/>
      <c r="H36" s="97"/>
      <c r="I36" s="97"/>
      <c r="J36" s="97"/>
      <c r="K36" s="98"/>
      <c r="L36" s="99"/>
    </row>
    <row r="37" spans="3:12">
      <c r="C37" s="94">
        <v>5</v>
      </c>
      <c r="D37" s="96" t="s">
        <v>52</v>
      </c>
      <c r="E37" s="97"/>
      <c r="F37" s="97"/>
      <c r="G37" s="97"/>
      <c r="H37" s="97"/>
      <c r="I37" s="97"/>
      <c r="J37" s="97"/>
      <c r="K37" s="98"/>
      <c r="L37" s="99"/>
    </row>
    <row r="38" spans="3:12">
      <c r="C38" s="94">
        <v>6</v>
      </c>
      <c r="D38" s="96" t="s">
        <v>51</v>
      </c>
      <c r="E38" s="97"/>
      <c r="F38" s="97"/>
      <c r="G38" s="97"/>
      <c r="H38" s="97"/>
      <c r="I38" s="97"/>
      <c r="J38" s="97"/>
      <c r="K38" s="98"/>
      <c r="L38" s="99"/>
    </row>
    <row r="39" spans="3:12">
      <c r="C39" s="94">
        <v>7</v>
      </c>
      <c r="D39" s="96" t="s">
        <v>50</v>
      </c>
      <c r="E39" s="97"/>
      <c r="F39" s="97"/>
      <c r="G39" s="97"/>
      <c r="H39" s="97"/>
      <c r="I39" s="97"/>
      <c r="J39" s="97"/>
      <c r="K39" s="98"/>
      <c r="L39" s="99"/>
    </row>
    <row r="40" spans="3:12">
      <c r="C40" s="94">
        <v>8</v>
      </c>
      <c r="D40" s="96" t="s">
        <v>103</v>
      </c>
      <c r="E40" s="97"/>
      <c r="F40" s="97"/>
      <c r="G40" s="97"/>
      <c r="H40" s="97"/>
      <c r="I40" s="97"/>
      <c r="J40" s="97"/>
      <c r="K40" s="98"/>
      <c r="L40" s="99"/>
    </row>
    <row r="41" spans="3:12">
      <c r="C41" s="94">
        <v>9</v>
      </c>
      <c r="D41" s="96" t="s">
        <v>49</v>
      </c>
      <c r="E41" s="97"/>
      <c r="F41" s="97"/>
      <c r="G41" s="97"/>
      <c r="H41" s="97"/>
      <c r="I41" s="97"/>
      <c r="J41" s="97"/>
      <c r="K41" s="98"/>
      <c r="L41" s="99"/>
    </row>
    <row r="42" spans="3:12">
      <c r="C42" s="94">
        <v>10</v>
      </c>
      <c r="D42" s="96" t="s">
        <v>48</v>
      </c>
      <c r="E42" s="97"/>
      <c r="F42" s="97"/>
      <c r="G42" s="97"/>
      <c r="H42" s="97"/>
      <c r="I42" s="97"/>
      <c r="J42" s="97"/>
      <c r="K42" s="98"/>
      <c r="L42" s="99"/>
    </row>
    <row r="43" spans="3:12">
      <c r="C43" s="94">
        <v>11</v>
      </c>
      <c r="D43" s="96" t="s">
        <v>47</v>
      </c>
      <c r="E43" s="97"/>
      <c r="F43" s="97"/>
      <c r="G43" s="97"/>
      <c r="H43" s="97"/>
      <c r="I43" s="97"/>
      <c r="J43" s="97"/>
      <c r="K43" s="98"/>
      <c r="L43" s="99"/>
    </row>
    <row r="44" spans="3:12">
      <c r="C44" s="94">
        <v>12</v>
      </c>
      <c r="D44" s="96" t="s">
        <v>42</v>
      </c>
      <c r="E44" s="97"/>
      <c r="F44" s="97"/>
      <c r="G44" s="97"/>
      <c r="H44" s="97"/>
      <c r="I44" s="97"/>
      <c r="J44" s="97"/>
      <c r="K44" s="98"/>
      <c r="L44" s="99"/>
    </row>
    <row r="45" spans="3:12">
      <c r="C45" s="94">
        <v>13</v>
      </c>
      <c r="D45" s="96" t="s">
        <v>46</v>
      </c>
      <c r="E45" s="97"/>
      <c r="F45" s="97"/>
      <c r="G45" s="97"/>
      <c r="H45" s="97"/>
      <c r="I45" s="97"/>
      <c r="J45" s="97"/>
      <c r="K45" s="98"/>
      <c r="L45" s="99"/>
    </row>
    <row r="46" spans="3:12">
      <c r="C46" s="94">
        <v>14</v>
      </c>
      <c r="D46" s="96" t="s">
        <v>45</v>
      </c>
      <c r="E46" s="97"/>
      <c r="F46" s="97"/>
      <c r="G46" s="97"/>
      <c r="H46" s="97"/>
      <c r="I46" s="97"/>
      <c r="J46" s="97"/>
      <c r="K46" s="98"/>
      <c r="L46" s="99"/>
    </row>
    <row r="47" spans="3:12">
      <c r="C47" s="94">
        <v>15</v>
      </c>
      <c r="D47" s="96" t="s">
        <v>44</v>
      </c>
      <c r="E47" s="97"/>
      <c r="F47" s="97"/>
      <c r="G47" s="97"/>
      <c r="H47" s="97"/>
      <c r="I47" s="97"/>
      <c r="J47" s="97"/>
      <c r="K47" s="98"/>
      <c r="L47" s="99"/>
    </row>
    <row r="48" spans="3:12">
      <c r="C48" s="94">
        <v>16</v>
      </c>
      <c r="D48" s="96" t="s">
        <v>43</v>
      </c>
      <c r="E48" s="97"/>
      <c r="F48" s="97"/>
      <c r="G48" s="97"/>
      <c r="H48" s="97"/>
      <c r="I48" s="97"/>
      <c r="J48" s="97"/>
      <c r="K48" s="98"/>
      <c r="L48" s="99"/>
    </row>
    <row r="49" spans="3:12">
      <c r="C49" s="94">
        <v>17</v>
      </c>
      <c r="D49" s="96" t="s">
        <v>42</v>
      </c>
      <c r="E49" s="97"/>
      <c r="F49" s="97"/>
      <c r="G49" s="97"/>
      <c r="H49" s="97"/>
      <c r="I49" s="97"/>
      <c r="J49" s="97"/>
      <c r="K49" s="98"/>
      <c r="L49" s="99"/>
    </row>
    <row r="50" spans="3:12">
      <c r="C50" s="94">
        <v>18</v>
      </c>
      <c r="D50" s="96" t="s">
        <v>42</v>
      </c>
      <c r="E50" s="97"/>
      <c r="F50" s="97"/>
      <c r="G50" s="97"/>
      <c r="H50" s="97"/>
      <c r="I50" s="97"/>
      <c r="J50" s="97"/>
      <c r="K50" s="98"/>
      <c r="L50" s="99"/>
    </row>
    <row r="51" spans="3:12">
      <c r="C51" s="94">
        <v>19</v>
      </c>
      <c r="D51" s="96" t="s">
        <v>102</v>
      </c>
      <c r="E51" s="97"/>
      <c r="F51" s="97"/>
      <c r="G51" s="97"/>
      <c r="H51" s="97"/>
      <c r="I51" s="97"/>
      <c r="J51" s="97"/>
      <c r="K51" s="98"/>
      <c r="L51" s="99"/>
    </row>
    <row r="52" spans="3:12">
      <c r="C52" s="94">
        <v>20</v>
      </c>
      <c r="D52" s="96" t="s">
        <v>40</v>
      </c>
      <c r="E52" s="97"/>
      <c r="F52" s="97"/>
      <c r="G52" s="97"/>
      <c r="H52" s="97"/>
      <c r="I52" s="97"/>
      <c r="J52" s="97"/>
      <c r="K52" s="98"/>
      <c r="L52" s="99"/>
    </row>
  </sheetData>
  <mergeCells count="18">
    <mergeCell ref="AD6:AH6"/>
    <mergeCell ref="D4:L4"/>
    <mergeCell ref="N5:V5"/>
    <mergeCell ref="X5:AG5"/>
    <mergeCell ref="E6:L6"/>
    <mergeCell ref="Q6:U6"/>
    <mergeCell ref="N6:P6"/>
    <mergeCell ref="V6:Y6"/>
    <mergeCell ref="Z6:AC6"/>
    <mergeCell ref="I23:J23"/>
    <mergeCell ref="I24:J24"/>
    <mergeCell ref="I25:J25"/>
    <mergeCell ref="D28:L30"/>
    <mergeCell ref="C16:D16"/>
    <mergeCell ref="F16:J16"/>
    <mergeCell ref="F17:J17"/>
    <mergeCell ref="F18:J18"/>
    <mergeCell ref="I19:J19"/>
  </mergeCells>
  <conditionalFormatting sqref="L8:L14">
    <cfRule type="cellIs" dxfId="87" priority="36" operator="equal">
      <formula>"Rep"</formula>
    </cfRule>
  </conditionalFormatting>
  <conditionalFormatting sqref="L8:L14">
    <cfRule type="cellIs" dxfId="86" priority="35" operator="equal">
      <formula>"Rep"</formula>
    </cfRule>
  </conditionalFormatting>
  <conditionalFormatting sqref="D8">
    <cfRule type="cellIs" dxfId="85" priority="32" operator="equal">
      <formula>"Rep"</formula>
    </cfRule>
  </conditionalFormatting>
  <conditionalFormatting sqref="D8">
    <cfRule type="cellIs" dxfId="84" priority="31" operator="equal">
      <formula>"Rep"</formula>
    </cfRule>
  </conditionalFormatting>
  <conditionalFormatting sqref="D9">
    <cfRule type="cellIs" dxfId="83" priority="28" operator="equal">
      <formula>"Rep"</formula>
    </cfRule>
  </conditionalFormatting>
  <conditionalFormatting sqref="D9">
    <cfRule type="cellIs" dxfId="82" priority="27" operator="equal">
      <formula>"Rep"</formula>
    </cfRule>
  </conditionalFormatting>
  <conditionalFormatting sqref="D10">
    <cfRule type="cellIs" dxfId="81" priority="24" operator="equal">
      <formula>"Rep"</formula>
    </cfRule>
  </conditionalFormatting>
  <conditionalFormatting sqref="D10">
    <cfRule type="cellIs" dxfId="80" priority="23" operator="equal">
      <formula>"Rep"</formula>
    </cfRule>
  </conditionalFormatting>
  <conditionalFormatting sqref="D11">
    <cfRule type="cellIs" dxfId="79" priority="20" operator="equal">
      <formula>"Rep"</formula>
    </cfRule>
  </conditionalFormatting>
  <conditionalFormatting sqref="D11">
    <cfRule type="cellIs" dxfId="78" priority="19" operator="equal">
      <formula>"Rep"</formula>
    </cfRule>
  </conditionalFormatting>
  <conditionalFormatting sqref="D12">
    <cfRule type="cellIs" dxfId="77" priority="16" operator="equal">
      <formula>"Rep"</formula>
    </cfRule>
  </conditionalFormatting>
  <conditionalFormatting sqref="D12">
    <cfRule type="cellIs" dxfId="76" priority="15" operator="equal">
      <formula>"Rep"</formula>
    </cfRule>
  </conditionalFormatting>
  <conditionalFormatting sqref="C13">
    <cfRule type="cellIs" dxfId="75" priority="14" operator="equal">
      <formula>"Rep"</formula>
    </cfRule>
  </conditionalFormatting>
  <conditionalFormatting sqref="C13">
    <cfRule type="cellIs" dxfId="74" priority="13" operator="equal">
      <formula>"Rep"</formula>
    </cfRule>
  </conditionalFormatting>
  <conditionalFormatting sqref="D13">
    <cfRule type="cellIs" dxfId="73" priority="12" operator="equal">
      <formula>"Rep"</formula>
    </cfRule>
  </conditionalFormatting>
  <conditionalFormatting sqref="D13">
    <cfRule type="cellIs" dxfId="72" priority="11" operator="equal">
      <formula>"Rep"</formula>
    </cfRule>
  </conditionalFormatting>
  <conditionalFormatting sqref="C14">
    <cfRule type="cellIs" dxfId="71" priority="10" operator="equal">
      <formula>"Rep"</formula>
    </cfRule>
  </conditionalFormatting>
  <conditionalFormatting sqref="C14">
    <cfRule type="cellIs" dxfId="70" priority="9" operator="equal">
      <formula>"Rep"</formula>
    </cfRule>
  </conditionalFormatting>
  <conditionalFormatting sqref="D14">
    <cfRule type="cellIs" dxfId="69" priority="8" operator="equal">
      <formula>"Rep"</formula>
    </cfRule>
  </conditionalFormatting>
  <conditionalFormatting sqref="D14">
    <cfRule type="cellIs" dxfId="68" priority="7" operator="equal">
      <formula>"Rep"</formula>
    </cfRule>
  </conditionalFormatting>
  <conditionalFormatting sqref="K8:K14">
    <cfRule type="cellIs" dxfId="67" priority="3" operator="greaterThanOrEqual">
      <formula>6</formula>
    </cfRule>
    <cfRule type="cellIs" dxfId="66" priority="4" operator="lessThan">
      <formula>6</formula>
    </cfRule>
  </conditionalFormatting>
  <conditionalFormatting sqref="C8:C12">
    <cfRule type="cellIs" dxfId="65" priority="2" operator="equal">
      <formula>"Rep"</formula>
    </cfRule>
  </conditionalFormatting>
  <conditionalFormatting sqref="C8:C12">
    <cfRule type="cellIs" dxfId="64" priority="1" operator="equal">
      <formula>"Rep"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E2E4-7F22-45DB-A5BA-8B80F59BE5CF}">
  <dimension ref="B3:L59"/>
  <sheetViews>
    <sheetView topLeftCell="A38" workbookViewId="0">
      <selection activeCell="F39" sqref="F39"/>
    </sheetView>
  </sheetViews>
  <sheetFormatPr defaultRowHeight="15"/>
  <cols>
    <col min="2" max="2" width="12.7109375" bestFit="1" customWidth="1"/>
    <col min="3" max="3" width="11.42578125" bestFit="1" customWidth="1"/>
    <col min="4" max="4" width="16.7109375" bestFit="1" customWidth="1"/>
    <col min="5" max="5" width="20.85546875" bestFit="1" customWidth="1"/>
    <col min="8" max="8" width="16.28515625" bestFit="1" customWidth="1"/>
    <col min="9" max="9" width="23.28515625" bestFit="1" customWidth="1"/>
    <col min="10" max="10" width="25.85546875" bestFit="1" customWidth="1"/>
    <col min="11" max="11" width="10.28515625" bestFit="1" customWidth="1"/>
    <col min="12" max="12" width="15.42578125" bestFit="1" customWidth="1"/>
  </cols>
  <sheetData>
    <row r="3" spans="2:12">
      <c r="B3" s="39" t="s">
        <v>5578</v>
      </c>
      <c r="C3" s="39" t="s">
        <v>105</v>
      </c>
      <c r="D3" s="39" t="s">
        <v>106</v>
      </c>
      <c r="E3" s="39" t="s">
        <v>107</v>
      </c>
      <c r="F3" s="39" t="s">
        <v>108</v>
      </c>
      <c r="G3" s="39" t="s">
        <v>109</v>
      </c>
      <c r="H3" s="39" t="s">
        <v>110</v>
      </c>
      <c r="I3" s="39" t="s">
        <v>111</v>
      </c>
      <c r="J3" s="39" t="s">
        <v>112</v>
      </c>
      <c r="K3" s="39" t="s">
        <v>113</v>
      </c>
      <c r="L3" s="39" t="s">
        <v>5571</v>
      </c>
    </row>
    <row r="4" spans="2:12">
      <c r="B4" s="39" t="s">
        <v>5579</v>
      </c>
      <c r="C4" s="39" t="str">
        <f>VLOOKUP(salario[[#This Row],[Cidade]],CIDADES[],2,FALSE)</f>
        <v>GO</v>
      </c>
      <c r="D4" s="39" t="s">
        <v>1134</v>
      </c>
      <c r="E4" s="39" t="s">
        <v>116</v>
      </c>
      <c r="F4" s="39" t="s">
        <v>117</v>
      </c>
      <c r="G4" s="39">
        <v>52</v>
      </c>
      <c r="H4" s="40">
        <v>1200</v>
      </c>
      <c r="I4" s="39" t="s">
        <v>118</v>
      </c>
      <c r="J4" s="39" t="s">
        <v>119</v>
      </c>
      <c r="K4" s="39" t="s">
        <v>120</v>
      </c>
      <c r="L4" s="39">
        <v>2023</v>
      </c>
    </row>
    <row r="5" spans="2:12">
      <c r="B5" s="39" t="s">
        <v>5582</v>
      </c>
      <c r="C5" s="39" t="str">
        <f>VLOOKUP(salario[[#This Row],[Cidade]],CIDADES[],2,FALSE)</f>
        <v>PE</v>
      </c>
      <c r="D5" s="39" t="s">
        <v>122</v>
      </c>
      <c r="E5" s="39" t="s">
        <v>123</v>
      </c>
      <c r="F5" s="39" t="s">
        <v>117</v>
      </c>
      <c r="G5" s="39">
        <v>23</v>
      </c>
      <c r="H5" s="40">
        <v>2750</v>
      </c>
      <c r="I5" s="39" t="s">
        <v>124</v>
      </c>
      <c r="J5" s="39" t="s">
        <v>125</v>
      </c>
      <c r="K5" s="39" t="s">
        <v>138</v>
      </c>
      <c r="L5" s="39">
        <v>2015</v>
      </c>
    </row>
    <row r="6" spans="2:12">
      <c r="B6" s="39" t="s">
        <v>5580</v>
      </c>
      <c r="C6" s="39" t="str">
        <f>VLOOKUP(salario[[#This Row],[Cidade]],CIDADES[],2,FALSE)</f>
        <v>SC</v>
      </c>
      <c r="D6" s="39" t="s">
        <v>4706</v>
      </c>
      <c r="E6" s="39" t="s">
        <v>128</v>
      </c>
      <c r="F6" s="39" t="s">
        <v>117</v>
      </c>
      <c r="G6" s="39">
        <v>45</v>
      </c>
      <c r="H6" s="40">
        <v>1200</v>
      </c>
      <c r="I6" s="39" t="s">
        <v>129</v>
      </c>
      <c r="J6" s="39" t="s">
        <v>119</v>
      </c>
      <c r="K6" s="39" t="s">
        <v>120</v>
      </c>
      <c r="L6" s="39">
        <v>2022</v>
      </c>
    </row>
    <row r="7" spans="2:12">
      <c r="B7" s="39" t="s">
        <v>5581</v>
      </c>
      <c r="C7" s="39" t="str">
        <f>VLOOKUP(salario[[#This Row],[Cidade]],CIDADES[],2,FALSE)</f>
        <v>MG</v>
      </c>
      <c r="D7" s="39" t="s">
        <v>131</v>
      </c>
      <c r="E7" s="39" t="s">
        <v>132</v>
      </c>
      <c r="F7" s="39" t="s">
        <v>133</v>
      </c>
      <c r="G7" s="39">
        <v>45</v>
      </c>
      <c r="H7" s="40">
        <v>1500</v>
      </c>
      <c r="I7" s="39" t="s">
        <v>129</v>
      </c>
      <c r="J7" s="39" t="s">
        <v>119</v>
      </c>
      <c r="K7" s="39" t="s">
        <v>134</v>
      </c>
      <c r="L7" s="39">
        <v>2020</v>
      </c>
    </row>
    <row r="8" spans="2:12">
      <c r="B8" s="39" t="s">
        <v>5581</v>
      </c>
      <c r="C8" s="39" t="str">
        <f>VLOOKUP(salario[[#This Row],[Cidade]],CIDADES[],2,FALSE)</f>
        <v>RJ</v>
      </c>
      <c r="D8" s="39" t="s">
        <v>136</v>
      </c>
      <c r="E8" s="39" t="s">
        <v>137</v>
      </c>
      <c r="F8" s="39" t="s">
        <v>133</v>
      </c>
      <c r="G8" s="39">
        <v>29</v>
      </c>
      <c r="H8" s="40">
        <v>1800</v>
      </c>
      <c r="I8" s="39" t="s">
        <v>129</v>
      </c>
      <c r="J8" s="39" t="s">
        <v>119</v>
      </c>
      <c r="K8" s="39" t="s">
        <v>138</v>
      </c>
      <c r="L8" s="39">
        <v>2023</v>
      </c>
    </row>
    <row r="9" spans="2:12">
      <c r="B9" s="39" t="s">
        <v>5579</v>
      </c>
      <c r="C9" s="39" t="str">
        <f>VLOOKUP(salario[[#This Row],[Cidade]],CIDADES[],2,FALSE)</f>
        <v>MT</v>
      </c>
      <c r="D9" s="39" t="s">
        <v>140</v>
      </c>
      <c r="E9" s="39" t="s">
        <v>141</v>
      </c>
      <c r="F9" s="39" t="s">
        <v>133</v>
      </c>
      <c r="G9" s="39">
        <v>21</v>
      </c>
      <c r="H9" s="40">
        <v>1500</v>
      </c>
      <c r="I9" s="39" t="s">
        <v>129</v>
      </c>
      <c r="J9" s="39" t="s">
        <v>142</v>
      </c>
      <c r="K9" s="39" t="s">
        <v>134</v>
      </c>
      <c r="L9" s="39">
        <v>2021</v>
      </c>
    </row>
    <row r="10" spans="2:12">
      <c r="B10" s="39" t="s">
        <v>5580</v>
      </c>
      <c r="C10" s="39" t="str">
        <f>VLOOKUP(salario[[#This Row],[Cidade]],CIDADES[],2,FALSE)</f>
        <v>SC</v>
      </c>
      <c r="D10" s="39" t="s">
        <v>144</v>
      </c>
      <c r="E10" s="39" t="s">
        <v>145</v>
      </c>
      <c r="F10" s="39" t="s">
        <v>117</v>
      </c>
      <c r="G10" s="39">
        <v>20</v>
      </c>
      <c r="H10" s="40">
        <v>1800</v>
      </c>
      <c r="I10" s="39" t="s">
        <v>146</v>
      </c>
      <c r="J10" s="39" t="s">
        <v>147</v>
      </c>
      <c r="K10" s="39" t="s">
        <v>120</v>
      </c>
      <c r="L10" s="39">
        <v>2020</v>
      </c>
    </row>
    <row r="11" spans="2:12">
      <c r="B11" s="39" t="s">
        <v>5582</v>
      </c>
      <c r="C11" s="39" t="str">
        <f>VLOOKUP(salario[[#This Row],[Cidade]],CIDADES[],2,FALSE)</f>
        <v>PI</v>
      </c>
      <c r="D11" s="39" t="s">
        <v>149</v>
      </c>
      <c r="E11" s="39" t="s">
        <v>150</v>
      </c>
      <c r="F11" s="39" t="s">
        <v>133</v>
      </c>
      <c r="G11" s="39">
        <v>26</v>
      </c>
      <c r="H11" s="40">
        <v>2500</v>
      </c>
      <c r="I11" s="39" t="s">
        <v>129</v>
      </c>
      <c r="J11" s="39" t="s">
        <v>151</v>
      </c>
      <c r="K11" s="39" t="s">
        <v>134</v>
      </c>
      <c r="L11" s="39">
        <v>2002</v>
      </c>
    </row>
    <row r="12" spans="2:12">
      <c r="B12" s="39" t="s">
        <v>5581</v>
      </c>
      <c r="C12" s="39" t="str">
        <f>VLOOKUP(salario[[#This Row],[Cidade]],CIDADES[],2,FALSE)</f>
        <v>SP</v>
      </c>
      <c r="D12" s="39" t="s">
        <v>152</v>
      </c>
      <c r="E12" s="39" t="s">
        <v>93</v>
      </c>
      <c r="F12" s="39" t="s">
        <v>133</v>
      </c>
      <c r="G12" s="39">
        <v>33</v>
      </c>
      <c r="H12" s="40">
        <v>7000</v>
      </c>
      <c r="I12" s="39" t="s">
        <v>153</v>
      </c>
      <c r="J12" s="39" t="s">
        <v>154</v>
      </c>
      <c r="K12" s="39" t="s">
        <v>120</v>
      </c>
      <c r="L12" s="39">
        <v>2020</v>
      </c>
    </row>
    <row r="13" spans="2:12">
      <c r="B13" s="39" t="s">
        <v>5581</v>
      </c>
      <c r="C13" s="39" t="str">
        <f>VLOOKUP(salario[[#This Row],[Cidade]],CIDADES[],2,FALSE)</f>
        <v>MG</v>
      </c>
      <c r="D13" s="39" t="s">
        <v>155</v>
      </c>
      <c r="E13" s="39" t="s">
        <v>156</v>
      </c>
      <c r="F13" s="39" t="s">
        <v>117</v>
      </c>
      <c r="G13" s="39">
        <v>41</v>
      </c>
      <c r="H13" s="40">
        <v>10000</v>
      </c>
      <c r="I13" s="39" t="s">
        <v>153</v>
      </c>
      <c r="J13" s="39" t="s">
        <v>157</v>
      </c>
      <c r="K13" s="39" t="s">
        <v>138</v>
      </c>
      <c r="L13" s="39">
        <v>2022</v>
      </c>
    </row>
    <row r="14" spans="2:12">
      <c r="B14" s="39" t="s">
        <v>5582</v>
      </c>
      <c r="C14" s="39" t="str">
        <f>VLOOKUP(salario[[#This Row],[Cidade]],CIDADES[],2,FALSE)</f>
        <v>BA</v>
      </c>
      <c r="D14" s="39" t="s">
        <v>159</v>
      </c>
      <c r="E14" s="39" t="s">
        <v>160</v>
      </c>
      <c r="F14" s="39" t="s">
        <v>133</v>
      </c>
      <c r="G14" s="39">
        <v>27</v>
      </c>
      <c r="H14" s="40">
        <v>15000</v>
      </c>
      <c r="I14" s="39" t="s">
        <v>153</v>
      </c>
      <c r="J14" s="39" t="s">
        <v>161</v>
      </c>
      <c r="K14" s="39" t="s">
        <v>138</v>
      </c>
      <c r="L14" s="39">
        <v>2010</v>
      </c>
    </row>
    <row r="15" spans="2:12">
      <c r="B15" s="39" t="s">
        <v>5581</v>
      </c>
      <c r="C15" s="39" t="str">
        <f>VLOOKUP(salario[[#This Row],[Cidade]],CIDADES[],2,FALSE)</f>
        <v>RJ</v>
      </c>
      <c r="D15" s="39" t="s">
        <v>162</v>
      </c>
      <c r="E15" s="39" t="s">
        <v>163</v>
      </c>
      <c r="F15" s="39" t="s">
        <v>117</v>
      </c>
      <c r="G15" s="39">
        <v>47</v>
      </c>
      <c r="H15" s="40">
        <v>9000</v>
      </c>
      <c r="I15" s="39" t="s">
        <v>153</v>
      </c>
      <c r="J15" s="39" t="s">
        <v>164</v>
      </c>
      <c r="K15" s="39" t="s">
        <v>138</v>
      </c>
      <c r="L15" s="39">
        <v>2023</v>
      </c>
    </row>
    <row r="16" spans="2:12">
      <c r="B16" s="39" t="s">
        <v>5579</v>
      </c>
      <c r="C16" s="39" t="str">
        <f>VLOOKUP(salario[[#This Row],[Cidade]],CIDADES[],2,FALSE)</f>
        <v>DF</v>
      </c>
      <c r="D16" s="39" t="s">
        <v>5576</v>
      </c>
      <c r="E16" s="39" t="s">
        <v>166</v>
      </c>
      <c r="F16" s="39" t="s">
        <v>133</v>
      </c>
      <c r="G16" s="39">
        <v>29</v>
      </c>
      <c r="H16" s="40">
        <v>5000</v>
      </c>
      <c r="I16" s="39" t="s">
        <v>153</v>
      </c>
      <c r="J16" s="39" t="s">
        <v>167</v>
      </c>
      <c r="K16" s="39" t="s">
        <v>138</v>
      </c>
      <c r="L16" s="39">
        <v>2021</v>
      </c>
    </row>
    <row r="17" spans="2:12">
      <c r="B17" s="39" t="s">
        <v>5583</v>
      </c>
      <c r="C17" s="39" t="str">
        <f>VLOOKUP(salario[[#This Row],[Cidade]],CIDADES[],2,FALSE)</f>
        <v>AC</v>
      </c>
      <c r="D17" s="39" t="s">
        <v>169</v>
      </c>
      <c r="E17" s="39" t="s">
        <v>170</v>
      </c>
      <c r="F17" s="39" t="s">
        <v>133</v>
      </c>
      <c r="G17" s="39">
        <v>32</v>
      </c>
      <c r="H17" s="40">
        <v>12100</v>
      </c>
      <c r="I17" s="39" t="s">
        <v>153</v>
      </c>
      <c r="J17" s="39" t="s">
        <v>171</v>
      </c>
      <c r="K17" s="39" t="s">
        <v>134</v>
      </c>
      <c r="L17" s="39">
        <v>2020</v>
      </c>
    </row>
    <row r="18" spans="2:12">
      <c r="B18" s="39" t="s">
        <v>5582</v>
      </c>
      <c r="C18" s="39" t="str">
        <f>VLOOKUP(salario[[#This Row],[Cidade]],CIDADES[],2,FALSE)</f>
        <v>SE</v>
      </c>
      <c r="D18" s="39" t="s">
        <v>173</v>
      </c>
      <c r="E18" s="39" t="s">
        <v>174</v>
      </c>
      <c r="F18" s="39" t="s">
        <v>133</v>
      </c>
      <c r="G18" s="39">
        <v>40</v>
      </c>
      <c r="H18" s="40">
        <v>3500</v>
      </c>
      <c r="I18" s="39" t="s">
        <v>153</v>
      </c>
      <c r="J18" s="39" t="s">
        <v>175</v>
      </c>
      <c r="K18" s="39" t="s">
        <v>120</v>
      </c>
      <c r="L18" s="39">
        <v>2022</v>
      </c>
    </row>
    <row r="19" spans="2:12">
      <c r="B19" s="39" t="s">
        <v>5581</v>
      </c>
      <c r="C19" s="39" t="str">
        <f>VLOOKUP(salario[[#This Row],[Cidade]],CIDADES[],2,FALSE)</f>
        <v>ES</v>
      </c>
      <c r="D19" s="39" t="s">
        <v>177</v>
      </c>
      <c r="E19" s="39" t="s">
        <v>178</v>
      </c>
      <c r="F19" s="39" t="s">
        <v>133</v>
      </c>
      <c r="G19" s="39">
        <v>44</v>
      </c>
      <c r="H19" s="40">
        <v>3000</v>
      </c>
      <c r="I19" s="39" t="s">
        <v>179</v>
      </c>
      <c r="J19" s="39" t="s">
        <v>180</v>
      </c>
      <c r="K19" s="39" t="s">
        <v>134</v>
      </c>
      <c r="L19" s="39">
        <v>2019</v>
      </c>
    </row>
    <row r="20" spans="2:12">
      <c r="B20" s="39" t="s">
        <v>5582</v>
      </c>
      <c r="C20" s="39" t="str">
        <f>VLOOKUP(salario[[#This Row],[Cidade]],CIDADES[],2,FALSE)</f>
        <v>AL</v>
      </c>
      <c r="D20" s="39" t="s">
        <v>182</v>
      </c>
      <c r="E20" s="39" t="s">
        <v>183</v>
      </c>
      <c r="F20" s="39" t="s">
        <v>117</v>
      </c>
      <c r="G20" s="39">
        <v>55</v>
      </c>
      <c r="H20" s="40">
        <v>6500</v>
      </c>
      <c r="I20" s="39" t="s">
        <v>179</v>
      </c>
      <c r="J20" s="39" t="s">
        <v>180</v>
      </c>
      <c r="K20" s="39" t="s">
        <v>134</v>
      </c>
      <c r="L20" s="39">
        <v>2018</v>
      </c>
    </row>
    <row r="21" spans="2:12">
      <c r="B21" s="39" t="s">
        <v>5583</v>
      </c>
      <c r="C21" s="39" t="str">
        <f>VLOOKUP(salario[[#This Row],[Cidade]],CIDADES[],2,FALSE)</f>
        <v>AM</v>
      </c>
      <c r="D21" s="39" t="s">
        <v>185</v>
      </c>
      <c r="E21" s="39" t="s">
        <v>186</v>
      </c>
      <c r="F21" s="39" t="s">
        <v>117</v>
      </c>
      <c r="G21" s="39">
        <v>34</v>
      </c>
      <c r="H21" s="40">
        <v>10200</v>
      </c>
      <c r="I21" s="39" t="s">
        <v>179</v>
      </c>
      <c r="J21" s="39" t="s">
        <v>187</v>
      </c>
      <c r="K21" s="39" t="s">
        <v>134</v>
      </c>
      <c r="L21" s="39">
        <v>2016</v>
      </c>
    </row>
    <row r="22" spans="2:12">
      <c r="B22" s="39" t="s">
        <v>5580</v>
      </c>
      <c r="C22" s="39" t="str">
        <f>VLOOKUP(salario[[#This Row],[Cidade]],CIDADES[],2,FALSE)</f>
        <v>PR</v>
      </c>
      <c r="D22" s="39" t="s">
        <v>189</v>
      </c>
      <c r="E22" s="39" t="s">
        <v>190</v>
      </c>
      <c r="F22" s="39" t="s">
        <v>117</v>
      </c>
      <c r="G22" s="39">
        <v>28</v>
      </c>
      <c r="H22" s="40">
        <v>3100</v>
      </c>
      <c r="I22" s="39" t="s">
        <v>179</v>
      </c>
      <c r="J22" s="39" t="s">
        <v>191</v>
      </c>
      <c r="K22" s="39" t="s">
        <v>120</v>
      </c>
      <c r="L22" s="39">
        <v>2004</v>
      </c>
    </row>
    <row r="23" spans="2:12">
      <c r="B23" s="39" t="s">
        <v>5582</v>
      </c>
      <c r="C23" s="39" t="str">
        <f>VLOOKUP(salario[[#This Row],[Cidade]],CIDADES[],2,FALSE)</f>
        <v>PB</v>
      </c>
      <c r="D23" s="39" t="s">
        <v>193</v>
      </c>
      <c r="E23" s="39" t="s">
        <v>194</v>
      </c>
      <c r="F23" s="39" t="s">
        <v>133</v>
      </c>
      <c r="G23" s="39">
        <v>50</v>
      </c>
      <c r="H23" s="40">
        <v>4000</v>
      </c>
      <c r="I23" s="39" t="s">
        <v>179</v>
      </c>
      <c r="J23" s="39" t="s">
        <v>195</v>
      </c>
      <c r="K23" s="39" t="s">
        <v>134</v>
      </c>
      <c r="L23" s="39">
        <v>2003</v>
      </c>
    </row>
    <row r="24" spans="2:12">
      <c r="B24" s="39" t="s">
        <v>5580</v>
      </c>
      <c r="C24" s="39" t="str">
        <f>VLOOKUP(salario[[#This Row],[Cidade]],CIDADES[],2,FALSE)</f>
        <v>RS</v>
      </c>
      <c r="D24" s="39" t="s">
        <v>197</v>
      </c>
      <c r="E24" s="39" t="s">
        <v>198</v>
      </c>
      <c r="F24" s="39" t="s">
        <v>117</v>
      </c>
      <c r="G24" s="39">
        <v>38</v>
      </c>
      <c r="H24" s="40">
        <v>12000</v>
      </c>
      <c r="I24" s="39" t="s">
        <v>179</v>
      </c>
      <c r="J24" s="39" t="s">
        <v>199</v>
      </c>
      <c r="K24" s="39" t="s">
        <v>138</v>
      </c>
      <c r="L24" s="39">
        <v>2000</v>
      </c>
    </row>
    <row r="25" spans="2:12">
      <c r="B25" s="39" t="s">
        <v>5580</v>
      </c>
      <c r="C25" s="39" t="str">
        <f>VLOOKUP(salario[[#This Row],[Cidade]],CIDADES[],2,FALSE)</f>
        <v>PR</v>
      </c>
      <c r="D25" s="39" t="s">
        <v>201</v>
      </c>
      <c r="E25" s="39" t="s">
        <v>202</v>
      </c>
      <c r="F25" s="39" t="s">
        <v>117</v>
      </c>
      <c r="G25" s="39">
        <v>43</v>
      </c>
      <c r="H25" s="40">
        <v>3300</v>
      </c>
      <c r="I25" s="39" t="s">
        <v>203</v>
      </c>
      <c r="J25" s="39" t="s">
        <v>204</v>
      </c>
      <c r="K25" s="39" t="s">
        <v>134</v>
      </c>
      <c r="L25" s="39">
        <v>2010</v>
      </c>
    </row>
    <row r="26" spans="2:12">
      <c r="B26" s="39" t="s">
        <v>5581</v>
      </c>
      <c r="C26" s="39" t="str">
        <f>VLOOKUP(salario[[#This Row],[Cidade]],CIDADES[],2,FALSE)</f>
        <v>SP</v>
      </c>
      <c r="D26" s="39" t="s">
        <v>5166</v>
      </c>
      <c r="E26" s="40" t="s">
        <v>5548</v>
      </c>
      <c r="F26" s="40" t="s">
        <v>133</v>
      </c>
      <c r="G26" s="39">
        <v>30</v>
      </c>
      <c r="H26" s="40">
        <v>3500</v>
      </c>
      <c r="I26" s="40" t="s">
        <v>124</v>
      </c>
      <c r="J26" s="40" t="s">
        <v>119</v>
      </c>
      <c r="K26" s="40" t="s">
        <v>120</v>
      </c>
      <c r="L26" s="39">
        <v>2017</v>
      </c>
    </row>
    <row r="27" spans="2:12">
      <c r="B27" s="39" t="s">
        <v>5581</v>
      </c>
      <c r="C27" s="39" t="str">
        <f>VLOOKUP(salario[[#This Row],[Cidade]],CIDADES[],2,FALSE)</f>
        <v>RJ</v>
      </c>
      <c r="D27" s="39" t="s">
        <v>3775</v>
      </c>
      <c r="E27" s="40" t="s">
        <v>5549</v>
      </c>
      <c r="F27" s="40" t="s">
        <v>133</v>
      </c>
      <c r="G27" s="39">
        <v>25</v>
      </c>
      <c r="H27" s="40">
        <v>4800</v>
      </c>
      <c r="I27" s="40" t="s">
        <v>129</v>
      </c>
      <c r="J27" s="40" t="s">
        <v>125</v>
      </c>
      <c r="K27" s="40" t="s">
        <v>134</v>
      </c>
      <c r="L27" s="39">
        <v>2020</v>
      </c>
    </row>
    <row r="28" spans="2:12">
      <c r="B28" s="39" t="s">
        <v>5582</v>
      </c>
      <c r="C28" s="39" t="str">
        <f>VLOOKUP(salario[[#This Row],[Cidade]],CIDADES[],2,FALSE)</f>
        <v>BA</v>
      </c>
      <c r="D28" s="39" t="s">
        <v>588</v>
      </c>
      <c r="E28" s="40" t="s">
        <v>5550</v>
      </c>
      <c r="F28" s="40" t="s">
        <v>117</v>
      </c>
      <c r="G28" s="39">
        <v>38</v>
      </c>
      <c r="H28" s="40">
        <v>2900</v>
      </c>
      <c r="I28" s="40" t="s">
        <v>179</v>
      </c>
      <c r="J28" s="40" t="s">
        <v>119</v>
      </c>
      <c r="K28" s="40" t="s">
        <v>120</v>
      </c>
      <c r="L28" s="39">
        <v>2019</v>
      </c>
    </row>
    <row r="29" spans="2:12">
      <c r="B29" s="39" t="s">
        <v>5579</v>
      </c>
      <c r="C29" s="39" t="str">
        <f>VLOOKUP(salario[[#This Row],[Cidade]],CIDADES[],2,FALSE)</f>
        <v>GO</v>
      </c>
      <c r="D29" s="39" t="s">
        <v>1136</v>
      </c>
      <c r="E29" s="40" t="s">
        <v>5551</v>
      </c>
      <c r="F29" s="40" t="s">
        <v>133</v>
      </c>
      <c r="G29" s="39">
        <v>22</v>
      </c>
      <c r="H29" s="40">
        <v>5200</v>
      </c>
      <c r="I29" s="40" t="s">
        <v>203</v>
      </c>
      <c r="J29" s="40" t="s">
        <v>119</v>
      </c>
      <c r="K29" s="40" t="s">
        <v>138</v>
      </c>
      <c r="L29" s="39">
        <v>2016</v>
      </c>
    </row>
    <row r="30" spans="2:12">
      <c r="B30" s="39" t="s">
        <v>5582</v>
      </c>
      <c r="C30" s="39" t="str">
        <f>VLOOKUP(salario[[#This Row],[Cidade]],CIDADES[],2,FALSE)</f>
        <v>CE</v>
      </c>
      <c r="D30" s="39" t="s">
        <v>972</v>
      </c>
      <c r="E30" s="40" t="s">
        <v>5552</v>
      </c>
      <c r="F30" s="40" t="s">
        <v>117</v>
      </c>
      <c r="G30" s="39">
        <v>41</v>
      </c>
      <c r="H30" s="40">
        <v>4100</v>
      </c>
      <c r="I30" s="40" t="s">
        <v>153</v>
      </c>
      <c r="J30" s="40" t="s">
        <v>119</v>
      </c>
      <c r="K30" s="40" t="s">
        <v>134</v>
      </c>
      <c r="L30" s="39">
        <v>2021</v>
      </c>
    </row>
    <row r="31" spans="2:12">
      <c r="B31" s="39" t="s">
        <v>5581</v>
      </c>
      <c r="C31" s="39" t="str">
        <f>VLOOKUP(salario[[#This Row],[Cidade]],CIDADES[],2,FALSE)</f>
        <v>MG</v>
      </c>
      <c r="D31" s="39" t="s">
        <v>2207</v>
      </c>
      <c r="E31" s="40" t="s">
        <v>5553</v>
      </c>
      <c r="F31" s="40" t="s">
        <v>133</v>
      </c>
      <c r="G31" s="39">
        <v>29</v>
      </c>
      <c r="H31" s="40">
        <v>6300</v>
      </c>
      <c r="I31" s="40" t="s">
        <v>129</v>
      </c>
      <c r="J31" s="40" t="s">
        <v>142</v>
      </c>
      <c r="K31" s="40" t="s">
        <v>120</v>
      </c>
      <c r="L31" s="39">
        <v>2018</v>
      </c>
    </row>
    <row r="32" spans="2:12">
      <c r="B32" s="39" t="s">
        <v>5583</v>
      </c>
      <c r="C32" s="39" t="str">
        <f>VLOOKUP(salario[[#This Row],[Cidade]],CIDADES[],2,FALSE)</f>
        <v>PA</v>
      </c>
      <c r="D32" s="39" t="s">
        <v>2699</v>
      </c>
      <c r="E32" s="40" t="s">
        <v>5554</v>
      </c>
      <c r="F32" s="40" t="s">
        <v>117</v>
      </c>
      <c r="G32" s="39">
        <v>35</v>
      </c>
      <c r="H32" s="40">
        <v>3700</v>
      </c>
      <c r="I32" s="40" t="s">
        <v>179</v>
      </c>
      <c r="J32" s="40" t="s">
        <v>147</v>
      </c>
      <c r="K32" s="40" t="s">
        <v>134</v>
      </c>
      <c r="L32" s="39">
        <v>2015</v>
      </c>
    </row>
    <row r="33" spans="2:12">
      <c r="B33" s="39" t="s">
        <v>5582</v>
      </c>
      <c r="C33" s="39" t="str">
        <f>VLOOKUP(salario[[#This Row],[Cidade]],CIDADES[],2,FALSE)</f>
        <v>PE</v>
      </c>
      <c r="D33" s="39" t="s">
        <v>3388</v>
      </c>
      <c r="E33" s="40" t="s">
        <v>5555</v>
      </c>
      <c r="F33" s="40" t="s">
        <v>133</v>
      </c>
      <c r="G33" s="39">
        <v>23</v>
      </c>
      <c r="H33" s="40">
        <v>5900</v>
      </c>
      <c r="I33" s="40" t="s">
        <v>203</v>
      </c>
      <c r="J33" s="40" t="s">
        <v>151</v>
      </c>
      <c r="K33" s="40" t="s">
        <v>138</v>
      </c>
      <c r="L33" s="39">
        <v>2022</v>
      </c>
    </row>
    <row r="34" spans="2:12">
      <c r="B34" s="39" t="s">
        <v>5580</v>
      </c>
      <c r="C34" s="39" t="str">
        <f>VLOOKUP(salario[[#This Row],[Cidade]],CIDADES[],2,FALSE)</f>
        <v>PR</v>
      </c>
      <c r="D34" s="39" t="s">
        <v>3230</v>
      </c>
      <c r="E34" s="40" t="s">
        <v>5556</v>
      </c>
      <c r="F34" s="40" t="s">
        <v>117</v>
      </c>
      <c r="G34" s="39">
        <v>44</v>
      </c>
      <c r="H34" s="40">
        <v>4600</v>
      </c>
      <c r="I34" s="40" t="s">
        <v>124</v>
      </c>
      <c r="J34" s="40" t="s">
        <v>154</v>
      </c>
      <c r="K34" s="40" t="s">
        <v>120</v>
      </c>
      <c r="L34" s="39">
        <v>2017</v>
      </c>
    </row>
    <row r="35" spans="2:12">
      <c r="B35" s="39" t="s">
        <v>5580</v>
      </c>
      <c r="C35" s="39" t="str">
        <f>VLOOKUP(salario[[#This Row],[Cidade]],CIDADES[],2,FALSE)</f>
        <v>RS</v>
      </c>
      <c r="D35" s="39" t="s">
        <v>4253</v>
      </c>
      <c r="E35" s="40" t="s">
        <v>5557</v>
      </c>
      <c r="F35" s="40" t="s">
        <v>133</v>
      </c>
      <c r="G35" s="39">
        <v>31</v>
      </c>
      <c r="H35" s="40">
        <v>3200</v>
      </c>
      <c r="I35" s="40" t="s">
        <v>153</v>
      </c>
      <c r="J35" s="40" t="s">
        <v>157</v>
      </c>
      <c r="K35" s="40" t="s">
        <v>134</v>
      </c>
      <c r="L35" s="39">
        <v>2023</v>
      </c>
    </row>
    <row r="36" spans="2:12">
      <c r="B36" s="39" t="s">
        <v>5582</v>
      </c>
      <c r="C36" s="39" t="str">
        <f>VLOOKUP(salario[[#This Row],[Cidade]],CIDADES[],2,FALSE)</f>
        <v>MA</v>
      </c>
      <c r="D36" s="39" t="s">
        <v>1462</v>
      </c>
      <c r="E36" s="40" t="s">
        <v>5558</v>
      </c>
      <c r="F36" s="40" t="s">
        <v>117</v>
      </c>
      <c r="G36" s="39">
        <v>27</v>
      </c>
      <c r="H36" s="40">
        <v>5500</v>
      </c>
      <c r="I36" s="40" t="s">
        <v>129</v>
      </c>
      <c r="J36" s="40" t="s">
        <v>161</v>
      </c>
      <c r="K36" s="40" t="s">
        <v>138</v>
      </c>
      <c r="L36" s="39">
        <v>2016</v>
      </c>
    </row>
    <row r="37" spans="2:12">
      <c r="B37" s="39" t="s">
        <v>5579</v>
      </c>
      <c r="C37" s="39" t="str">
        <f>VLOOKUP(salario[[#This Row],[Cidade]],CIDADES[],2,FALSE)</f>
        <v>MT</v>
      </c>
      <c r="D37" s="39" t="s">
        <v>1692</v>
      </c>
      <c r="E37" s="40" t="s">
        <v>5559</v>
      </c>
      <c r="F37" s="40" t="s">
        <v>133</v>
      </c>
      <c r="G37" s="39">
        <v>42</v>
      </c>
      <c r="H37" s="40">
        <v>4400</v>
      </c>
      <c r="I37" s="40" t="s">
        <v>179</v>
      </c>
      <c r="J37" s="40" t="s">
        <v>164</v>
      </c>
      <c r="K37" s="40" t="s">
        <v>134</v>
      </c>
      <c r="L37" s="39">
        <v>2020</v>
      </c>
    </row>
    <row r="38" spans="2:12">
      <c r="B38" s="39" t="s">
        <v>5583</v>
      </c>
      <c r="C38" s="39" t="str">
        <f>VLOOKUP(salario[[#This Row],[Cidade]],CIDADES[],2,FALSE)</f>
        <v>AC</v>
      </c>
      <c r="D38" s="39" t="s">
        <v>169</v>
      </c>
      <c r="E38" s="40" t="s">
        <v>5560</v>
      </c>
      <c r="F38" s="40" t="s">
        <v>117</v>
      </c>
      <c r="G38" s="39">
        <v>33</v>
      </c>
      <c r="H38" s="40">
        <v>3900</v>
      </c>
      <c r="I38" s="40" t="s">
        <v>203</v>
      </c>
      <c r="J38" s="40" t="s">
        <v>167</v>
      </c>
      <c r="K38" s="40" t="s">
        <v>120</v>
      </c>
      <c r="L38" s="39">
        <v>2018</v>
      </c>
    </row>
    <row r="39" spans="2:12">
      <c r="B39" s="39" t="s">
        <v>5582</v>
      </c>
      <c r="C39" s="39" t="str">
        <f>VLOOKUP(salario[[#This Row],[Cidade]],CIDADES[],2,FALSE)</f>
        <v>BA</v>
      </c>
      <c r="D39" s="39" t="s">
        <v>634</v>
      </c>
      <c r="E39" s="40" t="s">
        <v>5561</v>
      </c>
      <c r="F39" s="40" t="s">
        <v>133</v>
      </c>
      <c r="G39" s="39">
        <v>26</v>
      </c>
      <c r="H39" s="40">
        <v>6100</v>
      </c>
      <c r="I39" s="40" t="s">
        <v>124</v>
      </c>
      <c r="J39" s="40" t="s">
        <v>5568</v>
      </c>
      <c r="K39" s="40" t="s">
        <v>134</v>
      </c>
      <c r="L39" s="39">
        <v>2016</v>
      </c>
    </row>
    <row r="40" spans="2:12">
      <c r="B40" s="39" t="s">
        <v>5581</v>
      </c>
      <c r="C40" s="39" t="str">
        <f>VLOOKUP(salario[[#This Row],[Cidade]],CIDADES[],2,FALSE)</f>
        <v>SP</v>
      </c>
      <c r="D40" s="39" t="s">
        <v>4814</v>
      </c>
      <c r="E40" s="40" t="s">
        <v>5562</v>
      </c>
      <c r="F40" s="40" t="s">
        <v>117</v>
      </c>
      <c r="G40" s="39">
        <v>39</v>
      </c>
      <c r="H40" s="40">
        <v>4300</v>
      </c>
      <c r="I40" s="40" t="s">
        <v>153</v>
      </c>
      <c r="J40" s="40" t="s">
        <v>175</v>
      </c>
      <c r="K40" s="40" t="s">
        <v>138</v>
      </c>
      <c r="L40" s="39">
        <v>2021</v>
      </c>
    </row>
    <row r="41" spans="2:12">
      <c r="B41" s="39" t="s">
        <v>5582</v>
      </c>
      <c r="C41" s="39" t="str">
        <f>VLOOKUP(salario[[#This Row],[Cidade]],CIDADES[],2,FALSE)</f>
        <v>CE</v>
      </c>
      <c r="D41" s="39" t="s">
        <v>1039</v>
      </c>
      <c r="E41" s="40" t="s">
        <v>5563</v>
      </c>
      <c r="F41" s="40" t="s">
        <v>133</v>
      </c>
      <c r="G41" s="39">
        <v>28</v>
      </c>
      <c r="H41" s="40">
        <v>3600</v>
      </c>
      <c r="I41" s="40" t="s">
        <v>129</v>
      </c>
      <c r="J41" s="40" t="s">
        <v>180</v>
      </c>
      <c r="K41" s="40" t="s">
        <v>120</v>
      </c>
      <c r="L41" s="39">
        <v>2019</v>
      </c>
    </row>
    <row r="42" spans="2:12">
      <c r="B42" s="39" t="s">
        <v>5581</v>
      </c>
      <c r="C42" s="39" t="str">
        <f>VLOOKUP(salario[[#This Row],[Cidade]],CIDADES[],2,FALSE)</f>
        <v>MG</v>
      </c>
      <c r="D42" s="39" t="s">
        <v>2606</v>
      </c>
      <c r="E42" s="40" t="s">
        <v>5564</v>
      </c>
      <c r="F42" s="40" t="s">
        <v>117</v>
      </c>
      <c r="G42" s="39">
        <v>43</v>
      </c>
      <c r="H42" s="40">
        <v>5800</v>
      </c>
      <c r="I42" s="40" t="s">
        <v>179</v>
      </c>
      <c r="J42" s="40" t="s">
        <v>180</v>
      </c>
      <c r="K42" s="40" t="s">
        <v>134</v>
      </c>
      <c r="L42" s="39">
        <v>2015</v>
      </c>
    </row>
    <row r="43" spans="2:12">
      <c r="B43" s="39" t="s">
        <v>5582</v>
      </c>
      <c r="C43" s="39" t="str">
        <f>VLOOKUP(salario[[#This Row],[Cidade]],CIDADES[],2,FALSE)</f>
        <v>PA</v>
      </c>
      <c r="D43" s="39" t="s">
        <v>2746</v>
      </c>
      <c r="E43" s="40" t="s">
        <v>5565</v>
      </c>
      <c r="F43" s="40" t="s">
        <v>133</v>
      </c>
      <c r="G43" s="39">
        <v>24</v>
      </c>
      <c r="H43" s="40">
        <v>4500</v>
      </c>
      <c r="I43" s="40" t="s">
        <v>203</v>
      </c>
      <c r="J43" s="40" t="s">
        <v>187</v>
      </c>
      <c r="K43" s="40" t="s">
        <v>138</v>
      </c>
      <c r="L43" s="39">
        <v>2022</v>
      </c>
    </row>
    <row r="44" spans="2:12">
      <c r="B44" s="39" t="s">
        <v>5582</v>
      </c>
      <c r="C44" s="39" t="str">
        <f>VLOOKUP(salario[[#This Row],[Cidade]],CIDADES[],2,FALSE)</f>
        <v>PE</v>
      </c>
      <c r="D44" s="39" t="s">
        <v>3407</v>
      </c>
      <c r="E44" s="40" t="s">
        <v>5566</v>
      </c>
      <c r="F44" s="40" t="s">
        <v>117</v>
      </c>
      <c r="G44" s="39">
        <v>37</v>
      </c>
      <c r="H44" s="40">
        <v>3400</v>
      </c>
      <c r="I44" s="40" t="s">
        <v>153</v>
      </c>
      <c r="J44" s="40" t="s">
        <v>5569</v>
      </c>
      <c r="K44" s="40" t="s">
        <v>120</v>
      </c>
      <c r="L44" s="39">
        <v>2016</v>
      </c>
    </row>
    <row r="45" spans="2:12">
      <c r="B45" s="39" t="s">
        <v>5580</v>
      </c>
      <c r="C45" s="39" t="str">
        <f>VLOOKUP(salario[[#This Row],[Cidade]],CIDADES[],2,FALSE)</f>
        <v>RS</v>
      </c>
      <c r="D45" s="39" t="s">
        <v>4094</v>
      </c>
      <c r="E45" s="40" t="s">
        <v>5567</v>
      </c>
      <c r="F45" s="40" t="s">
        <v>133</v>
      </c>
      <c r="G45" s="39">
        <v>34</v>
      </c>
      <c r="H45" s="40">
        <v>5700</v>
      </c>
      <c r="I45" s="40" t="s">
        <v>124</v>
      </c>
      <c r="J45" s="40" t="s">
        <v>195</v>
      </c>
      <c r="K45" s="40" t="s">
        <v>134</v>
      </c>
      <c r="L45" s="39">
        <v>2020</v>
      </c>
    </row>
    <row r="46" spans="2:12">
      <c r="B46" s="39" t="s">
        <v>5583</v>
      </c>
      <c r="C46" s="39" t="str">
        <f>VLOOKUP(salario[[#This Row],[Cidade]],CIDADES[],2,FALSE)</f>
        <v>RN</v>
      </c>
      <c r="D46" s="61" t="s">
        <v>3830</v>
      </c>
      <c r="E46" s="39" t="s">
        <v>5584</v>
      </c>
      <c r="F46" s="39" t="s">
        <v>117</v>
      </c>
      <c r="G46" s="39">
        <v>22</v>
      </c>
      <c r="H46" s="40">
        <v>2000</v>
      </c>
      <c r="I46" s="39" t="s">
        <v>118</v>
      </c>
      <c r="J46" s="39" t="s">
        <v>119</v>
      </c>
      <c r="K46" s="39" t="s">
        <v>120</v>
      </c>
      <c r="L46" s="39">
        <v>2023</v>
      </c>
    </row>
    <row r="47" spans="2:12">
      <c r="B47" s="39" t="s">
        <v>5583</v>
      </c>
      <c r="C47" s="39" t="str">
        <f>VLOOKUP(salario[[#This Row],[Cidade]],CIDADES[],2,FALSE)</f>
        <v>TO</v>
      </c>
      <c r="D47" s="39" t="s">
        <v>5532</v>
      </c>
      <c r="E47" s="39" t="s">
        <v>5585</v>
      </c>
      <c r="F47" s="39" t="s">
        <v>117</v>
      </c>
      <c r="G47" s="39">
        <v>19</v>
      </c>
      <c r="H47" s="40">
        <v>2500</v>
      </c>
      <c r="I47" s="39" t="s">
        <v>129</v>
      </c>
      <c r="J47" s="39" t="s">
        <v>119</v>
      </c>
      <c r="K47" s="39" t="s">
        <v>120</v>
      </c>
      <c r="L47" s="39">
        <v>2023</v>
      </c>
    </row>
    <row r="48" spans="2:12">
      <c r="B48" s="39" t="s">
        <v>5581</v>
      </c>
      <c r="C48" s="39" t="str">
        <f>VLOOKUP(salario[[#This Row],[Cidade]],CIDADES[],2,FALSE)</f>
        <v>RJ</v>
      </c>
      <c r="D48" s="168" t="s">
        <v>3725</v>
      </c>
      <c r="E48" s="39" t="s">
        <v>5586</v>
      </c>
      <c r="F48" s="39" t="s">
        <v>117</v>
      </c>
      <c r="G48" s="39">
        <v>30</v>
      </c>
      <c r="H48" s="40">
        <v>4000</v>
      </c>
      <c r="I48" s="39" t="s">
        <v>203</v>
      </c>
      <c r="J48" s="39" t="s">
        <v>175</v>
      </c>
      <c r="K48" s="39" t="s">
        <v>134</v>
      </c>
      <c r="L48" s="39">
        <v>2022</v>
      </c>
    </row>
    <row r="49" spans="2:12">
      <c r="B49" s="39" t="s">
        <v>5579</v>
      </c>
      <c r="C49" s="39" t="str">
        <f>VLOOKUP(salario[[#This Row],[Cidade]],CIDADES[],2,FALSE)</f>
        <v>DF</v>
      </c>
      <c r="D49" s="39" t="s">
        <v>5576</v>
      </c>
      <c r="E49" s="39" t="s">
        <v>5587</v>
      </c>
      <c r="F49" s="39" t="s">
        <v>117</v>
      </c>
      <c r="G49" s="39">
        <v>23</v>
      </c>
      <c r="H49" s="40">
        <v>2000</v>
      </c>
      <c r="I49" s="39" t="s">
        <v>124</v>
      </c>
      <c r="J49" s="40" t="s">
        <v>5569</v>
      </c>
      <c r="K49" s="39" t="s">
        <v>138</v>
      </c>
      <c r="L49" s="39">
        <v>2020</v>
      </c>
    </row>
    <row r="50" spans="2:12">
      <c r="C50" s="39"/>
    </row>
    <row r="51" spans="2:12">
      <c r="C51" s="39"/>
    </row>
    <row r="52" spans="2:12">
      <c r="C52" s="39"/>
    </row>
    <row r="53" spans="2:12">
      <c r="C53" s="39"/>
    </row>
    <row r="54" spans="2:12">
      <c r="C54" s="39"/>
    </row>
    <row r="55" spans="2:12">
      <c r="C55" s="39"/>
    </row>
    <row r="56" spans="2:12">
      <c r="C56" s="39"/>
    </row>
    <row r="57" spans="2:12">
      <c r="C57" s="39"/>
    </row>
    <row r="58" spans="2:12">
      <c r="C58" s="39"/>
    </row>
    <row r="59" spans="2:12">
      <c r="B59" s="39"/>
      <c r="C59" s="39"/>
      <c r="D59" s="39"/>
      <c r="E59" s="39"/>
      <c r="F59" s="39"/>
      <c r="G59" s="39"/>
      <c r="H59" s="40"/>
      <c r="I59" s="39"/>
      <c r="J59" s="39"/>
      <c r="K59" s="39"/>
      <c r="L59" s="3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E0F2-5A04-4CEC-B4DD-CC5F275932F9}">
  <dimension ref="C4:H5574"/>
  <sheetViews>
    <sheetView topLeftCell="A3586" workbookViewId="0">
      <selection activeCell="C3597" sqref="C3597"/>
    </sheetView>
  </sheetViews>
  <sheetFormatPr defaultRowHeight="15"/>
  <cols>
    <col min="3" max="3" width="30" style="60" bestFit="1" customWidth="1"/>
    <col min="8" max="8" width="14.28515625" bestFit="1" customWidth="1"/>
  </cols>
  <sheetData>
    <row r="4" spans="3:4" ht="19.5" thickBot="1">
      <c r="C4" s="65" t="s">
        <v>256</v>
      </c>
      <c r="D4" s="136" t="s">
        <v>105</v>
      </c>
    </row>
    <row r="5" spans="3:4">
      <c r="C5" s="66" t="s">
        <v>257</v>
      </c>
      <c r="D5" s="62" t="s">
        <v>168</v>
      </c>
    </row>
    <row r="6" spans="3:4">
      <c r="C6" s="61" t="s">
        <v>258</v>
      </c>
      <c r="D6" s="63" t="s">
        <v>168</v>
      </c>
    </row>
    <row r="7" spans="3:4">
      <c r="C7" s="61" t="s">
        <v>259</v>
      </c>
      <c r="D7" s="63" t="s">
        <v>168</v>
      </c>
    </row>
    <row r="8" spans="3:4">
      <c r="C8" s="61" t="s">
        <v>260</v>
      </c>
      <c r="D8" s="63" t="s">
        <v>168</v>
      </c>
    </row>
    <row r="9" spans="3:4">
      <c r="C9" s="61" t="s">
        <v>261</v>
      </c>
      <c r="D9" s="63" t="s">
        <v>168</v>
      </c>
    </row>
    <row r="10" spans="3:4">
      <c r="C10" s="61" t="s">
        <v>262</v>
      </c>
      <c r="D10" s="63" t="s">
        <v>168</v>
      </c>
    </row>
    <row r="11" spans="3:4">
      <c r="C11" s="61" t="s">
        <v>263</v>
      </c>
      <c r="D11" s="63" t="s">
        <v>168</v>
      </c>
    </row>
    <row r="12" spans="3:4">
      <c r="C12" s="61" t="s">
        <v>264</v>
      </c>
      <c r="D12" s="63" t="s">
        <v>168</v>
      </c>
    </row>
    <row r="13" spans="3:4">
      <c r="C13" s="61" t="s">
        <v>265</v>
      </c>
      <c r="D13" s="63" t="s">
        <v>168</v>
      </c>
    </row>
    <row r="14" spans="3:4">
      <c r="C14" s="61" t="s">
        <v>266</v>
      </c>
      <c r="D14" s="63" t="s">
        <v>168</v>
      </c>
    </row>
    <row r="15" spans="3:4">
      <c r="C15" s="61" t="s">
        <v>267</v>
      </c>
      <c r="D15" s="63" t="s">
        <v>168</v>
      </c>
    </row>
    <row r="16" spans="3:4">
      <c r="C16" s="61" t="s">
        <v>268</v>
      </c>
      <c r="D16" s="63" t="s">
        <v>168</v>
      </c>
    </row>
    <row r="17" spans="3:4">
      <c r="C17" s="61" t="s">
        <v>269</v>
      </c>
      <c r="D17" s="63" t="s">
        <v>168</v>
      </c>
    </row>
    <row r="18" spans="3:4">
      <c r="C18" s="61" t="s">
        <v>270</v>
      </c>
      <c r="D18" s="63" t="s">
        <v>168</v>
      </c>
    </row>
    <row r="19" spans="3:4">
      <c r="C19" s="61" t="s">
        <v>271</v>
      </c>
      <c r="D19" s="63" t="s">
        <v>168</v>
      </c>
    </row>
    <row r="20" spans="3:4">
      <c r="C20" s="61" t="s">
        <v>169</v>
      </c>
      <c r="D20" s="63" t="s">
        <v>168</v>
      </c>
    </row>
    <row r="21" spans="3:4">
      <c r="C21" s="61" t="s">
        <v>272</v>
      </c>
      <c r="D21" s="63" t="s">
        <v>168</v>
      </c>
    </row>
    <row r="22" spans="3:4">
      <c r="C22" s="61" t="s">
        <v>273</v>
      </c>
      <c r="D22" s="63" t="s">
        <v>168</v>
      </c>
    </row>
    <row r="23" spans="3:4">
      <c r="C23" s="61" t="s">
        <v>274</v>
      </c>
      <c r="D23" s="63" t="s">
        <v>168</v>
      </c>
    </row>
    <row r="24" spans="3:4">
      <c r="C24" s="61" t="s">
        <v>275</v>
      </c>
      <c r="D24" s="63" t="s">
        <v>168</v>
      </c>
    </row>
    <row r="25" spans="3:4">
      <c r="C25" s="61" t="s">
        <v>276</v>
      </c>
      <c r="D25" s="63" t="s">
        <v>168</v>
      </c>
    </row>
    <row r="26" spans="3:4">
      <c r="C26" s="61" t="s">
        <v>277</v>
      </c>
      <c r="D26" s="63" t="s">
        <v>168</v>
      </c>
    </row>
    <row r="27" spans="3:4">
      <c r="C27" s="61" t="s">
        <v>279</v>
      </c>
      <c r="D27" s="63" t="s">
        <v>278</v>
      </c>
    </row>
    <row r="28" spans="3:4">
      <c r="C28" s="61" t="s">
        <v>280</v>
      </c>
      <c r="D28" s="63" t="s">
        <v>278</v>
      </c>
    </row>
    <row r="29" spans="3:4">
      <c r="C29" s="61" t="s">
        <v>281</v>
      </c>
      <c r="D29" s="63" t="s">
        <v>278</v>
      </c>
    </row>
    <row r="30" spans="3:4">
      <c r="C30" s="61" t="s">
        <v>282</v>
      </c>
      <c r="D30" s="63" t="s">
        <v>278</v>
      </c>
    </row>
    <row r="31" spans="3:4">
      <c r="C31" s="61" t="s">
        <v>283</v>
      </c>
      <c r="D31" s="63" t="s">
        <v>278</v>
      </c>
    </row>
    <row r="32" spans="3:4">
      <c r="C32" s="61" t="s">
        <v>284</v>
      </c>
      <c r="D32" s="63" t="s">
        <v>278</v>
      </c>
    </row>
    <row r="33" spans="3:4">
      <c r="C33" s="61" t="s">
        <v>285</v>
      </c>
      <c r="D33" s="63" t="s">
        <v>278</v>
      </c>
    </row>
    <row r="34" spans="3:4">
      <c r="C34" s="61" t="s">
        <v>286</v>
      </c>
      <c r="D34" s="63" t="s">
        <v>278</v>
      </c>
    </row>
    <row r="35" spans="3:4">
      <c r="C35" s="61" t="s">
        <v>287</v>
      </c>
      <c r="D35" s="63" t="s">
        <v>278</v>
      </c>
    </row>
    <row r="36" spans="3:4">
      <c r="C36" s="61" t="s">
        <v>288</v>
      </c>
      <c r="D36" s="63" t="s">
        <v>278</v>
      </c>
    </row>
    <row r="37" spans="3:4">
      <c r="C37" s="61" t="s">
        <v>289</v>
      </c>
      <c r="D37" s="63" t="s">
        <v>278</v>
      </c>
    </row>
    <row r="38" spans="3:4">
      <c r="C38" s="61" t="s">
        <v>290</v>
      </c>
      <c r="D38" s="63" t="s">
        <v>278</v>
      </c>
    </row>
    <row r="39" spans="3:4">
      <c r="C39" s="61" t="s">
        <v>291</v>
      </c>
      <c r="D39" s="63" t="s">
        <v>278</v>
      </c>
    </row>
    <row r="40" spans="3:4">
      <c r="C40" s="61" t="s">
        <v>292</v>
      </c>
      <c r="D40" s="63" t="s">
        <v>278</v>
      </c>
    </row>
    <row r="41" spans="3:4">
      <c r="C41" s="61" t="s">
        <v>293</v>
      </c>
      <c r="D41" s="63" t="s">
        <v>278</v>
      </c>
    </row>
    <row r="42" spans="3:4">
      <c r="C42" s="61" t="s">
        <v>182</v>
      </c>
      <c r="D42" s="63" t="s">
        <v>278</v>
      </c>
    </row>
    <row r="43" spans="3:4">
      <c r="C43" s="61" t="s">
        <v>294</v>
      </c>
      <c r="D43" s="63" t="s">
        <v>278</v>
      </c>
    </row>
    <row r="44" spans="3:4">
      <c r="C44" s="61" t="s">
        <v>295</v>
      </c>
      <c r="D44" s="63" t="s">
        <v>278</v>
      </c>
    </row>
    <row r="45" spans="3:4">
      <c r="C45" s="61" t="s">
        <v>296</v>
      </c>
      <c r="D45" s="63" t="s">
        <v>278</v>
      </c>
    </row>
    <row r="46" spans="3:4">
      <c r="C46" s="61" t="s">
        <v>297</v>
      </c>
      <c r="D46" s="63" t="s">
        <v>278</v>
      </c>
    </row>
    <row r="47" spans="3:4">
      <c r="C47" s="61" t="s">
        <v>298</v>
      </c>
      <c r="D47" s="63" t="s">
        <v>278</v>
      </c>
    </row>
    <row r="48" spans="3:4">
      <c r="C48" s="61" t="s">
        <v>299</v>
      </c>
      <c r="D48" s="63" t="s">
        <v>278</v>
      </c>
    </row>
    <row r="49" spans="3:4">
      <c r="C49" s="61" t="s">
        <v>300</v>
      </c>
      <c r="D49" s="63" t="s">
        <v>278</v>
      </c>
    </row>
    <row r="50" spans="3:4">
      <c r="C50" s="61" t="s">
        <v>301</v>
      </c>
      <c r="D50" s="63" t="s">
        <v>278</v>
      </c>
    </row>
    <row r="51" spans="3:4">
      <c r="C51" s="61" t="s">
        <v>302</v>
      </c>
      <c r="D51" s="63" t="s">
        <v>278</v>
      </c>
    </row>
    <row r="52" spans="3:4">
      <c r="C52" s="61" t="s">
        <v>303</v>
      </c>
      <c r="D52" s="63" t="s">
        <v>278</v>
      </c>
    </row>
    <row r="53" spans="3:4">
      <c r="C53" s="61" t="s">
        <v>304</v>
      </c>
      <c r="D53" s="63" t="s">
        <v>278</v>
      </c>
    </row>
    <row r="54" spans="3:4">
      <c r="C54" s="61" t="s">
        <v>305</v>
      </c>
      <c r="D54" s="63" t="s">
        <v>278</v>
      </c>
    </row>
    <row r="55" spans="3:4">
      <c r="C55" s="61" t="s">
        <v>306</v>
      </c>
      <c r="D55" s="63" t="s">
        <v>278</v>
      </c>
    </row>
    <row r="56" spans="3:4">
      <c r="C56" s="61" t="s">
        <v>307</v>
      </c>
      <c r="D56" s="63" t="s">
        <v>278</v>
      </c>
    </row>
    <row r="57" spans="3:4">
      <c r="C57" s="61" t="s">
        <v>308</v>
      </c>
      <c r="D57" s="63" t="s">
        <v>278</v>
      </c>
    </row>
    <row r="58" spans="3:4">
      <c r="C58" s="61" t="s">
        <v>309</v>
      </c>
      <c r="D58" s="63" t="s">
        <v>278</v>
      </c>
    </row>
    <row r="59" spans="3:4">
      <c r="C59" s="61" t="s">
        <v>310</v>
      </c>
      <c r="D59" s="63" t="s">
        <v>278</v>
      </c>
    </row>
    <row r="60" spans="3:4">
      <c r="C60" s="61" t="s">
        <v>311</v>
      </c>
      <c r="D60" s="63" t="s">
        <v>278</v>
      </c>
    </row>
    <row r="61" spans="3:4">
      <c r="C61" s="61" t="s">
        <v>312</v>
      </c>
      <c r="D61" s="63" t="s">
        <v>278</v>
      </c>
    </row>
    <row r="62" spans="3:4">
      <c r="C62" s="61" t="s">
        <v>313</v>
      </c>
      <c r="D62" s="63" t="s">
        <v>278</v>
      </c>
    </row>
    <row r="63" spans="3:4">
      <c r="C63" s="61" t="s">
        <v>314</v>
      </c>
      <c r="D63" s="63" t="s">
        <v>278</v>
      </c>
    </row>
    <row r="64" spans="3:4">
      <c r="C64" s="61" t="s">
        <v>315</v>
      </c>
      <c r="D64" s="63" t="s">
        <v>278</v>
      </c>
    </row>
    <row r="65" spans="3:4">
      <c r="C65" s="61" t="s">
        <v>316</v>
      </c>
      <c r="D65" s="63" t="s">
        <v>278</v>
      </c>
    </row>
    <row r="66" spans="3:4">
      <c r="C66" s="61" t="s">
        <v>317</v>
      </c>
      <c r="D66" s="63" t="s">
        <v>278</v>
      </c>
    </row>
    <row r="67" spans="3:4">
      <c r="C67" s="61" t="s">
        <v>318</v>
      </c>
      <c r="D67" s="63" t="s">
        <v>278</v>
      </c>
    </row>
    <row r="68" spans="3:4">
      <c r="C68" s="61" t="s">
        <v>319</v>
      </c>
      <c r="D68" s="63" t="s">
        <v>278</v>
      </c>
    </row>
    <row r="69" spans="3:4">
      <c r="C69" s="61" t="s">
        <v>320</v>
      </c>
      <c r="D69" s="63" t="s">
        <v>278</v>
      </c>
    </row>
    <row r="70" spans="3:4">
      <c r="C70" s="61" t="s">
        <v>321</v>
      </c>
      <c r="D70" s="63" t="s">
        <v>278</v>
      </c>
    </row>
    <row r="71" spans="3:4">
      <c r="C71" s="61" t="s">
        <v>322</v>
      </c>
      <c r="D71" s="63" t="s">
        <v>278</v>
      </c>
    </row>
    <row r="72" spans="3:4">
      <c r="C72" s="61" t="s">
        <v>323</v>
      </c>
      <c r="D72" s="63" t="s">
        <v>278</v>
      </c>
    </row>
    <row r="73" spans="3:4">
      <c r="C73" s="61" t="s">
        <v>324</v>
      </c>
      <c r="D73" s="63" t="s">
        <v>278</v>
      </c>
    </row>
    <row r="74" spans="3:4">
      <c r="C74" s="61" t="s">
        <v>325</v>
      </c>
      <c r="D74" s="63" t="s">
        <v>278</v>
      </c>
    </row>
    <row r="75" spans="3:4">
      <c r="C75" s="61" t="s">
        <v>326</v>
      </c>
      <c r="D75" s="63" t="s">
        <v>278</v>
      </c>
    </row>
    <row r="76" spans="3:4">
      <c r="C76" s="61" t="s">
        <v>327</v>
      </c>
      <c r="D76" s="63" t="s">
        <v>278</v>
      </c>
    </row>
    <row r="77" spans="3:4">
      <c r="C77" s="61" t="s">
        <v>328</v>
      </c>
      <c r="D77" s="63" t="s">
        <v>278</v>
      </c>
    </row>
    <row r="78" spans="3:4">
      <c r="C78" s="61" t="s">
        <v>329</v>
      </c>
      <c r="D78" s="63" t="s">
        <v>278</v>
      </c>
    </row>
    <row r="79" spans="3:4">
      <c r="C79" s="61" t="s">
        <v>330</v>
      </c>
      <c r="D79" s="63" t="s">
        <v>278</v>
      </c>
    </row>
    <row r="80" spans="3:4">
      <c r="C80" s="61" t="s">
        <v>331</v>
      </c>
      <c r="D80" s="63" t="s">
        <v>278</v>
      </c>
    </row>
    <row r="81" spans="3:4">
      <c r="C81" s="61" t="s">
        <v>332</v>
      </c>
      <c r="D81" s="63" t="s">
        <v>278</v>
      </c>
    </row>
    <row r="82" spans="3:4">
      <c r="C82" s="61" t="s">
        <v>333</v>
      </c>
      <c r="D82" s="63" t="s">
        <v>278</v>
      </c>
    </row>
    <row r="83" spans="3:4">
      <c r="C83" s="61" t="s">
        <v>334</v>
      </c>
      <c r="D83" s="63" t="s">
        <v>278</v>
      </c>
    </row>
    <row r="84" spans="3:4">
      <c r="C84" s="61" t="s">
        <v>335</v>
      </c>
      <c r="D84" s="63" t="s">
        <v>278</v>
      </c>
    </row>
    <row r="85" spans="3:4">
      <c r="C85" s="61" t="s">
        <v>336</v>
      </c>
      <c r="D85" s="63" t="s">
        <v>278</v>
      </c>
    </row>
    <row r="86" spans="3:4">
      <c r="C86" s="61" t="s">
        <v>337</v>
      </c>
      <c r="D86" s="63" t="s">
        <v>278</v>
      </c>
    </row>
    <row r="87" spans="3:4">
      <c r="C87" s="61" t="s">
        <v>338</v>
      </c>
      <c r="D87" s="63" t="s">
        <v>278</v>
      </c>
    </row>
    <row r="88" spans="3:4">
      <c r="C88" s="61" t="s">
        <v>339</v>
      </c>
      <c r="D88" s="63" t="s">
        <v>278</v>
      </c>
    </row>
    <row r="89" spans="3:4">
      <c r="C89" s="61" t="s">
        <v>340</v>
      </c>
      <c r="D89" s="63" t="s">
        <v>278</v>
      </c>
    </row>
    <row r="90" spans="3:4">
      <c r="C90" s="61" t="s">
        <v>341</v>
      </c>
      <c r="D90" s="63" t="s">
        <v>278</v>
      </c>
    </row>
    <row r="91" spans="3:4">
      <c r="C91" s="61" t="s">
        <v>342</v>
      </c>
      <c r="D91" s="63" t="s">
        <v>278</v>
      </c>
    </row>
    <row r="92" spans="3:4">
      <c r="C92" s="61" t="s">
        <v>343</v>
      </c>
      <c r="D92" s="63" t="s">
        <v>278</v>
      </c>
    </row>
    <row r="93" spans="3:4">
      <c r="C93" s="61" t="s">
        <v>344</v>
      </c>
      <c r="D93" s="63" t="s">
        <v>278</v>
      </c>
    </row>
    <row r="94" spans="3:4">
      <c r="C94" s="61" t="s">
        <v>345</v>
      </c>
      <c r="D94" s="63" t="s">
        <v>278</v>
      </c>
    </row>
    <row r="95" spans="3:4">
      <c r="C95" s="61" t="s">
        <v>346</v>
      </c>
      <c r="D95" s="63" t="s">
        <v>278</v>
      </c>
    </row>
    <row r="96" spans="3:4">
      <c r="C96" s="61" t="s">
        <v>347</v>
      </c>
      <c r="D96" s="63" t="s">
        <v>278</v>
      </c>
    </row>
    <row r="97" spans="3:4">
      <c r="C97" s="61" t="s">
        <v>348</v>
      </c>
      <c r="D97" s="63" t="s">
        <v>278</v>
      </c>
    </row>
    <row r="98" spans="3:4">
      <c r="C98" s="61" t="s">
        <v>349</v>
      </c>
      <c r="D98" s="63" t="s">
        <v>278</v>
      </c>
    </row>
    <row r="99" spans="3:4">
      <c r="C99" s="61" t="s">
        <v>350</v>
      </c>
      <c r="D99" s="63" t="s">
        <v>278</v>
      </c>
    </row>
    <row r="100" spans="3:4">
      <c r="C100" s="61" t="s">
        <v>351</v>
      </c>
      <c r="D100" s="63" t="s">
        <v>278</v>
      </c>
    </row>
    <row r="101" spans="3:4">
      <c r="C101" s="61" t="s">
        <v>352</v>
      </c>
      <c r="D101" s="63" t="s">
        <v>278</v>
      </c>
    </row>
    <row r="102" spans="3:4">
      <c r="C102" s="61" t="s">
        <v>353</v>
      </c>
      <c r="D102" s="63" t="s">
        <v>278</v>
      </c>
    </row>
    <row r="103" spans="3:4">
      <c r="C103" s="61" t="s">
        <v>354</v>
      </c>
      <c r="D103" s="63" t="s">
        <v>278</v>
      </c>
    </row>
    <row r="104" spans="3:4">
      <c r="C104" s="61" t="s">
        <v>355</v>
      </c>
      <c r="D104" s="63" t="s">
        <v>278</v>
      </c>
    </row>
    <row r="105" spans="3:4">
      <c r="C105" s="61" t="s">
        <v>356</v>
      </c>
      <c r="D105" s="63" t="s">
        <v>278</v>
      </c>
    </row>
    <row r="106" spans="3:4">
      <c r="C106" s="61" t="s">
        <v>357</v>
      </c>
      <c r="D106" s="63" t="s">
        <v>278</v>
      </c>
    </row>
    <row r="107" spans="3:4">
      <c r="C107" s="61" t="s">
        <v>358</v>
      </c>
      <c r="D107" s="63" t="s">
        <v>278</v>
      </c>
    </row>
    <row r="108" spans="3:4">
      <c r="C108" s="61" t="s">
        <v>359</v>
      </c>
      <c r="D108" s="63" t="s">
        <v>278</v>
      </c>
    </row>
    <row r="109" spans="3:4">
      <c r="C109" s="61" t="s">
        <v>360</v>
      </c>
      <c r="D109" s="63" t="s">
        <v>278</v>
      </c>
    </row>
    <row r="110" spans="3:4">
      <c r="C110" s="61" t="s">
        <v>361</v>
      </c>
      <c r="D110" s="63" t="s">
        <v>278</v>
      </c>
    </row>
    <row r="111" spans="3:4">
      <c r="C111" s="61" t="s">
        <v>362</v>
      </c>
      <c r="D111" s="63" t="s">
        <v>278</v>
      </c>
    </row>
    <row r="112" spans="3:4">
      <c r="C112" s="61" t="s">
        <v>363</v>
      </c>
      <c r="D112" s="63" t="s">
        <v>278</v>
      </c>
    </row>
    <row r="113" spans="3:4">
      <c r="C113" s="61" t="s">
        <v>364</v>
      </c>
      <c r="D113" s="63" t="s">
        <v>278</v>
      </c>
    </row>
    <row r="114" spans="3:4">
      <c r="C114" s="61" t="s">
        <v>365</v>
      </c>
      <c r="D114" s="63" t="s">
        <v>278</v>
      </c>
    </row>
    <row r="115" spans="3:4">
      <c r="C115" s="61" t="s">
        <v>366</v>
      </c>
      <c r="D115" s="63" t="s">
        <v>278</v>
      </c>
    </row>
    <row r="116" spans="3:4">
      <c r="C116" s="61" t="s">
        <v>367</v>
      </c>
      <c r="D116" s="63" t="s">
        <v>278</v>
      </c>
    </row>
    <row r="117" spans="3:4">
      <c r="C117" s="61" t="s">
        <v>368</v>
      </c>
      <c r="D117" s="63" t="s">
        <v>278</v>
      </c>
    </row>
    <row r="118" spans="3:4">
      <c r="C118" s="61" t="s">
        <v>369</v>
      </c>
      <c r="D118" s="63" t="s">
        <v>278</v>
      </c>
    </row>
    <row r="119" spans="3:4">
      <c r="C119" s="61" t="s">
        <v>370</v>
      </c>
      <c r="D119" s="63" t="s">
        <v>278</v>
      </c>
    </row>
    <row r="120" spans="3:4">
      <c r="C120" s="61" t="s">
        <v>371</v>
      </c>
      <c r="D120" s="63" t="s">
        <v>278</v>
      </c>
    </row>
    <row r="121" spans="3:4">
      <c r="C121" s="61" t="s">
        <v>372</v>
      </c>
      <c r="D121" s="63" t="s">
        <v>278</v>
      </c>
    </row>
    <row r="122" spans="3:4">
      <c r="C122" s="61" t="s">
        <v>373</v>
      </c>
      <c r="D122" s="63" t="s">
        <v>278</v>
      </c>
    </row>
    <row r="123" spans="3:4">
      <c r="C123" s="61" t="s">
        <v>374</v>
      </c>
      <c r="D123" s="63" t="s">
        <v>278</v>
      </c>
    </row>
    <row r="124" spans="3:4">
      <c r="C124" s="61" t="s">
        <v>375</v>
      </c>
      <c r="D124" s="63" t="s">
        <v>278</v>
      </c>
    </row>
    <row r="125" spans="3:4">
      <c r="C125" s="61" t="s">
        <v>376</v>
      </c>
      <c r="D125" s="63" t="s">
        <v>278</v>
      </c>
    </row>
    <row r="126" spans="3:4">
      <c r="C126" s="61" t="s">
        <v>377</v>
      </c>
      <c r="D126" s="63" t="s">
        <v>278</v>
      </c>
    </row>
    <row r="127" spans="3:4">
      <c r="C127" s="61" t="s">
        <v>378</v>
      </c>
      <c r="D127" s="63" t="s">
        <v>278</v>
      </c>
    </row>
    <row r="128" spans="3:4">
      <c r="C128" s="61" t="s">
        <v>379</v>
      </c>
      <c r="D128" s="63" t="s">
        <v>278</v>
      </c>
    </row>
    <row r="129" spans="3:4">
      <c r="C129" s="61" t="s">
        <v>381</v>
      </c>
      <c r="D129" s="63" t="s">
        <v>380</v>
      </c>
    </row>
    <row r="130" spans="3:4">
      <c r="C130" s="61" t="s">
        <v>382</v>
      </c>
      <c r="D130" s="63" t="s">
        <v>380</v>
      </c>
    </row>
    <row r="131" spans="3:4">
      <c r="C131" s="61" t="s">
        <v>383</v>
      </c>
      <c r="D131" s="63" t="s">
        <v>380</v>
      </c>
    </row>
    <row r="132" spans="3:4">
      <c r="C132" s="61" t="s">
        <v>384</v>
      </c>
      <c r="D132" s="63" t="s">
        <v>380</v>
      </c>
    </row>
    <row r="133" spans="3:4">
      <c r="C133" s="61" t="s">
        <v>385</v>
      </c>
      <c r="D133" s="63" t="s">
        <v>380</v>
      </c>
    </row>
    <row r="134" spans="3:4">
      <c r="C134" s="61" t="s">
        <v>386</v>
      </c>
      <c r="D134" s="63" t="s">
        <v>380</v>
      </c>
    </row>
    <row r="135" spans="3:4">
      <c r="C135" s="61" t="s">
        <v>387</v>
      </c>
      <c r="D135" s="63" t="s">
        <v>380</v>
      </c>
    </row>
    <row r="136" spans="3:4">
      <c r="C136" s="61" t="s">
        <v>388</v>
      </c>
      <c r="D136" s="63" t="s">
        <v>380</v>
      </c>
    </row>
    <row r="137" spans="3:4">
      <c r="C137" s="61" t="s">
        <v>389</v>
      </c>
      <c r="D137" s="63" t="s">
        <v>380</v>
      </c>
    </row>
    <row r="138" spans="3:4">
      <c r="C138" s="61" t="s">
        <v>390</v>
      </c>
      <c r="D138" s="63" t="s">
        <v>380</v>
      </c>
    </row>
    <row r="139" spans="3:4">
      <c r="C139" s="61" t="s">
        <v>391</v>
      </c>
      <c r="D139" s="63" t="s">
        <v>380</v>
      </c>
    </row>
    <row r="140" spans="3:4">
      <c r="C140" s="61" t="s">
        <v>392</v>
      </c>
      <c r="D140" s="63" t="s">
        <v>380</v>
      </c>
    </row>
    <row r="141" spans="3:4">
      <c r="C141" s="61" t="s">
        <v>393</v>
      </c>
      <c r="D141" s="63" t="s">
        <v>380</v>
      </c>
    </row>
    <row r="142" spans="3:4">
      <c r="C142" s="61" t="s">
        <v>394</v>
      </c>
      <c r="D142" s="63" t="s">
        <v>380</v>
      </c>
    </row>
    <row r="143" spans="3:4">
      <c r="C143" s="61" t="s">
        <v>395</v>
      </c>
      <c r="D143" s="63" t="s">
        <v>380</v>
      </c>
    </row>
    <row r="144" spans="3:4">
      <c r="C144" s="61" t="s">
        <v>396</v>
      </c>
      <c r="D144" s="63" t="s">
        <v>380</v>
      </c>
    </row>
    <row r="145" spans="3:4">
      <c r="C145" s="61" t="s">
        <v>397</v>
      </c>
      <c r="D145" s="63" t="s">
        <v>184</v>
      </c>
    </row>
    <row r="146" spans="3:4">
      <c r="C146" s="61" t="s">
        <v>398</v>
      </c>
      <c r="D146" s="63" t="s">
        <v>184</v>
      </c>
    </row>
    <row r="147" spans="3:4">
      <c r="C147" s="61" t="s">
        <v>399</v>
      </c>
      <c r="D147" s="63" t="s">
        <v>184</v>
      </c>
    </row>
    <row r="148" spans="3:4">
      <c r="C148" s="61" t="s">
        <v>400</v>
      </c>
      <c r="D148" s="63" t="s">
        <v>184</v>
      </c>
    </row>
    <row r="149" spans="3:4">
      <c r="C149" s="61" t="s">
        <v>401</v>
      </c>
      <c r="D149" s="63" t="s">
        <v>184</v>
      </c>
    </row>
    <row r="150" spans="3:4">
      <c r="C150" s="61" t="s">
        <v>402</v>
      </c>
      <c r="D150" s="63" t="s">
        <v>184</v>
      </c>
    </row>
    <row r="151" spans="3:4">
      <c r="C151" s="61" t="s">
        <v>403</v>
      </c>
      <c r="D151" s="63" t="s">
        <v>184</v>
      </c>
    </row>
    <row r="152" spans="3:4">
      <c r="C152" s="61" t="s">
        <v>404</v>
      </c>
      <c r="D152" s="63" t="s">
        <v>184</v>
      </c>
    </row>
    <row r="153" spans="3:4">
      <c r="C153" s="61" t="s">
        <v>405</v>
      </c>
      <c r="D153" s="63" t="s">
        <v>184</v>
      </c>
    </row>
    <row r="154" spans="3:4">
      <c r="C154" s="61" t="s">
        <v>406</v>
      </c>
      <c r="D154" s="63" t="s">
        <v>184</v>
      </c>
    </row>
    <row r="155" spans="3:4">
      <c r="C155" s="61" t="s">
        <v>407</v>
      </c>
      <c r="D155" s="63" t="s">
        <v>184</v>
      </c>
    </row>
    <row r="156" spans="3:4">
      <c r="C156" s="61" t="s">
        <v>408</v>
      </c>
      <c r="D156" s="63" t="s">
        <v>184</v>
      </c>
    </row>
    <row r="157" spans="3:4">
      <c r="C157" s="61" t="s">
        <v>409</v>
      </c>
      <c r="D157" s="63" t="s">
        <v>184</v>
      </c>
    </row>
    <row r="158" spans="3:4">
      <c r="C158" s="61" t="s">
        <v>410</v>
      </c>
      <c r="D158" s="63" t="s">
        <v>184</v>
      </c>
    </row>
    <row r="159" spans="3:4">
      <c r="C159" s="61" t="s">
        <v>411</v>
      </c>
      <c r="D159" s="63" t="s">
        <v>184</v>
      </c>
    </row>
    <row r="160" spans="3:4">
      <c r="C160" s="61" t="s">
        <v>412</v>
      </c>
      <c r="D160" s="63" t="s">
        <v>184</v>
      </c>
    </row>
    <row r="161" spans="3:4">
      <c r="C161" s="61" t="s">
        <v>413</v>
      </c>
      <c r="D161" s="63" t="s">
        <v>184</v>
      </c>
    </row>
    <row r="162" spans="3:4">
      <c r="C162" s="61" t="s">
        <v>414</v>
      </c>
      <c r="D162" s="63" t="s">
        <v>184</v>
      </c>
    </row>
    <row r="163" spans="3:4">
      <c r="C163" s="61" t="s">
        <v>415</v>
      </c>
      <c r="D163" s="63" t="s">
        <v>184</v>
      </c>
    </row>
    <row r="164" spans="3:4">
      <c r="C164" s="61" t="s">
        <v>416</v>
      </c>
      <c r="D164" s="63" t="s">
        <v>184</v>
      </c>
    </row>
    <row r="165" spans="3:4">
      <c r="C165" s="61" t="s">
        <v>417</v>
      </c>
      <c r="D165" s="63" t="s">
        <v>184</v>
      </c>
    </row>
    <row r="166" spans="3:4">
      <c r="C166" s="61" t="s">
        <v>418</v>
      </c>
      <c r="D166" s="63" t="s">
        <v>184</v>
      </c>
    </row>
    <row r="167" spans="3:4">
      <c r="C167" s="61" t="s">
        <v>419</v>
      </c>
      <c r="D167" s="63" t="s">
        <v>184</v>
      </c>
    </row>
    <row r="168" spans="3:4">
      <c r="C168" s="61" t="s">
        <v>420</v>
      </c>
      <c r="D168" s="63" t="s">
        <v>184</v>
      </c>
    </row>
    <row r="169" spans="3:4">
      <c r="C169" s="61" t="s">
        <v>421</v>
      </c>
      <c r="D169" s="63" t="s">
        <v>184</v>
      </c>
    </row>
    <row r="170" spans="3:4">
      <c r="C170" s="61" t="s">
        <v>422</v>
      </c>
      <c r="D170" s="63" t="s">
        <v>184</v>
      </c>
    </row>
    <row r="171" spans="3:4">
      <c r="C171" s="61" t="s">
        <v>423</v>
      </c>
      <c r="D171" s="63" t="s">
        <v>184</v>
      </c>
    </row>
    <row r="172" spans="3:4">
      <c r="C172" s="61" t="s">
        <v>424</v>
      </c>
      <c r="D172" s="63" t="s">
        <v>184</v>
      </c>
    </row>
    <row r="173" spans="3:4">
      <c r="C173" s="61" t="s">
        <v>425</v>
      </c>
      <c r="D173" s="63" t="s">
        <v>184</v>
      </c>
    </row>
    <row r="174" spans="3:4">
      <c r="C174" s="61" t="s">
        <v>426</v>
      </c>
      <c r="D174" s="63" t="s">
        <v>184</v>
      </c>
    </row>
    <row r="175" spans="3:4">
      <c r="C175" s="61" t="s">
        <v>427</v>
      </c>
      <c r="D175" s="63" t="s">
        <v>184</v>
      </c>
    </row>
    <row r="176" spans="3:4">
      <c r="C176" s="61" t="s">
        <v>428</v>
      </c>
      <c r="D176" s="63" t="s">
        <v>184</v>
      </c>
    </row>
    <row r="177" spans="3:4">
      <c r="C177" s="61" t="s">
        <v>429</v>
      </c>
      <c r="D177" s="63" t="s">
        <v>184</v>
      </c>
    </row>
    <row r="178" spans="3:4">
      <c r="C178" s="61" t="s">
        <v>430</v>
      </c>
      <c r="D178" s="63" t="s">
        <v>184</v>
      </c>
    </row>
    <row r="179" spans="3:4">
      <c r="C179" s="61" t="s">
        <v>431</v>
      </c>
      <c r="D179" s="63" t="s">
        <v>184</v>
      </c>
    </row>
    <row r="180" spans="3:4">
      <c r="C180" s="61" t="s">
        <v>432</v>
      </c>
      <c r="D180" s="63" t="s">
        <v>184</v>
      </c>
    </row>
    <row r="181" spans="3:4">
      <c r="C181" s="61" t="s">
        <v>433</v>
      </c>
      <c r="D181" s="63" t="s">
        <v>184</v>
      </c>
    </row>
    <row r="182" spans="3:4">
      <c r="C182" s="61" t="s">
        <v>185</v>
      </c>
      <c r="D182" s="63" t="s">
        <v>184</v>
      </c>
    </row>
    <row r="183" spans="3:4">
      <c r="C183" s="61" t="s">
        <v>434</v>
      </c>
      <c r="D183" s="63" t="s">
        <v>184</v>
      </c>
    </row>
    <row r="184" spans="3:4">
      <c r="C184" s="61" t="s">
        <v>435</v>
      </c>
      <c r="D184" s="63" t="s">
        <v>184</v>
      </c>
    </row>
    <row r="185" spans="3:4">
      <c r="C185" s="61" t="s">
        <v>436</v>
      </c>
      <c r="D185" s="63" t="s">
        <v>184</v>
      </c>
    </row>
    <row r="186" spans="3:4">
      <c r="C186" s="61" t="s">
        <v>437</v>
      </c>
      <c r="D186" s="63" t="s">
        <v>184</v>
      </c>
    </row>
    <row r="187" spans="3:4">
      <c r="C187" s="61" t="s">
        <v>438</v>
      </c>
      <c r="D187" s="63" t="s">
        <v>184</v>
      </c>
    </row>
    <row r="188" spans="3:4">
      <c r="C188" s="61" t="s">
        <v>439</v>
      </c>
      <c r="D188" s="63" t="s">
        <v>184</v>
      </c>
    </row>
    <row r="189" spans="3:4">
      <c r="C189" s="61" t="s">
        <v>440</v>
      </c>
      <c r="D189" s="63" t="s">
        <v>184</v>
      </c>
    </row>
    <row r="190" spans="3:4">
      <c r="C190" s="61" t="s">
        <v>441</v>
      </c>
      <c r="D190" s="63" t="s">
        <v>184</v>
      </c>
    </row>
    <row r="191" spans="3:4">
      <c r="C191" s="61" t="s">
        <v>442</v>
      </c>
      <c r="D191" s="63" t="s">
        <v>184</v>
      </c>
    </row>
    <row r="192" spans="3:4">
      <c r="C192" s="61" t="s">
        <v>443</v>
      </c>
      <c r="D192" s="63" t="s">
        <v>184</v>
      </c>
    </row>
    <row r="193" spans="3:4">
      <c r="C193" s="61" t="s">
        <v>444</v>
      </c>
      <c r="D193" s="63" t="s">
        <v>184</v>
      </c>
    </row>
    <row r="194" spans="3:4">
      <c r="C194" s="61" t="s">
        <v>445</v>
      </c>
      <c r="D194" s="63" t="s">
        <v>184</v>
      </c>
    </row>
    <row r="195" spans="3:4">
      <c r="C195" s="61" t="s">
        <v>446</v>
      </c>
      <c r="D195" s="63" t="s">
        <v>184</v>
      </c>
    </row>
    <row r="196" spans="3:4">
      <c r="C196" s="61" t="s">
        <v>447</v>
      </c>
      <c r="D196" s="63" t="s">
        <v>184</v>
      </c>
    </row>
    <row r="197" spans="3:4">
      <c r="C197" s="61" t="s">
        <v>448</v>
      </c>
      <c r="D197" s="63" t="s">
        <v>184</v>
      </c>
    </row>
    <row r="198" spans="3:4">
      <c r="C198" s="61" t="s">
        <v>449</v>
      </c>
      <c r="D198" s="63" t="s">
        <v>184</v>
      </c>
    </row>
    <row r="199" spans="3:4">
      <c r="C199" s="61" t="s">
        <v>450</v>
      </c>
      <c r="D199" s="63" t="s">
        <v>184</v>
      </c>
    </row>
    <row r="200" spans="3:4">
      <c r="C200" s="61" t="s">
        <v>451</v>
      </c>
      <c r="D200" s="63" t="s">
        <v>184</v>
      </c>
    </row>
    <row r="201" spans="3:4">
      <c r="C201" s="61" t="s">
        <v>452</v>
      </c>
      <c r="D201" s="63" t="s">
        <v>184</v>
      </c>
    </row>
    <row r="202" spans="3:4">
      <c r="C202" s="61" t="s">
        <v>453</v>
      </c>
      <c r="D202" s="63" t="s">
        <v>184</v>
      </c>
    </row>
    <row r="203" spans="3:4">
      <c r="C203" s="61" t="s">
        <v>454</v>
      </c>
      <c r="D203" s="63" t="s">
        <v>184</v>
      </c>
    </row>
    <row r="204" spans="3:4">
      <c r="C204" s="61" t="s">
        <v>455</v>
      </c>
      <c r="D204" s="63" t="s">
        <v>184</v>
      </c>
    </row>
    <row r="205" spans="3:4">
      <c r="C205" s="61" t="s">
        <v>456</v>
      </c>
      <c r="D205" s="63" t="s">
        <v>184</v>
      </c>
    </row>
    <row r="206" spans="3:4">
      <c r="C206" s="61" t="s">
        <v>457</v>
      </c>
      <c r="D206" s="63" t="s">
        <v>184</v>
      </c>
    </row>
    <row r="207" spans="3:4">
      <c r="C207" s="61" t="s">
        <v>458</v>
      </c>
      <c r="D207" s="63" t="s">
        <v>158</v>
      </c>
    </row>
    <row r="208" spans="3:4">
      <c r="C208" s="61" t="s">
        <v>459</v>
      </c>
      <c r="D208" s="63" t="s">
        <v>158</v>
      </c>
    </row>
    <row r="209" spans="3:4">
      <c r="C209" s="61" t="s">
        <v>460</v>
      </c>
      <c r="D209" s="63" t="s">
        <v>158</v>
      </c>
    </row>
    <row r="210" spans="3:4">
      <c r="C210" s="61" t="s">
        <v>461</v>
      </c>
      <c r="D210" s="63" t="s">
        <v>158</v>
      </c>
    </row>
    <row r="211" spans="3:4">
      <c r="C211" s="61" t="s">
        <v>462</v>
      </c>
      <c r="D211" s="63" t="s">
        <v>158</v>
      </c>
    </row>
    <row r="212" spans="3:4">
      <c r="C212" s="61" t="s">
        <v>463</v>
      </c>
      <c r="D212" s="63" t="s">
        <v>158</v>
      </c>
    </row>
    <row r="213" spans="3:4">
      <c r="C213" s="61" t="s">
        <v>464</v>
      </c>
      <c r="D213" s="63" t="s">
        <v>158</v>
      </c>
    </row>
    <row r="214" spans="3:4">
      <c r="C214" s="61" t="s">
        <v>465</v>
      </c>
      <c r="D214" s="63" t="s">
        <v>158</v>
      </c>
    </row>
    <row r="215" spans="3:4">
      <c r="C215" s="61" t="s">
        <v>466</v>
      </c>
      <c r="D215" s="63" t="s">
        <v>158</v>
      </c>
    </row>
    <row r="216" spans="3:4">
      <c r="C216" s="61" t="s">
        <v>467</v>
      </c>
      <c r="D216" s="63" t="s">
        <v>158</v>
      </c>
    </row>
    <row r="217" spans="3:4">
      <c r="C217" s="61" t="s">
        <v>468</v>
      </c>
      <c r="D217" s="63" t="s">
        <v>158</v>
      </c>
    </row>
    <row r="218" spans="3:4">
      <c r="C218" s="61" t="s">
        <v>469</v>
      </c>
      <c r="D218" s="63" t="s">
        <v>158</v>
      </c>
    </row>
    <row r="219" spans="3:4">
      <c r="C219" s="61" t="s">
        <v>470</v>
      </c>
      <c r="D219" s="63" t="s">
        <v>158</v>
      </c>
    </row>
    <row r="220" spans="3:4">
      <c r="C220" s="61" t="s">
        <v>471</v>
      </c>
      <c r="D220" s="63" t="s">
        <v>158</v>
      </c>
    </row>
    <row r="221" spans="3:4">
      <c r="C221" s="61" t="s">
        <v>472</v>
      </c>
      <c r="D221" s="63" t="s">
        <v>158</v>
      </c>
    </row>
    <row r="222" spans="3:4">
      <c r="C222" s="61" t="s">
        <v>473</v>
      </c>
      <c r="D222" s="63" t="s">
        <v>158</v>
      </c>
    </row>
    <row r="223" spans="3:4">
      <c r="C223" s="61" t="s">
        <v>474</v>
      </c>
      <c r="D223" s="63" t="s">
        <v>158</v>
      </c>
    </row>
    <row r="224" spans="3:4">
      <c r="C224" s="61" t="s">
        <v>475</v>
      </c>
      <c r="D224" s="63" t="s">
        <v>158</v>
      </c>
    </row>
    <row r="225" spans="3:4">
      <c r="C225" s="61" t="s">
        <v>476</v>
      </c>
      <c r="D225" s="63" t="s">
        <v>158</v>
      </c>
    </row>
    <row r="226" spans="3:4">
      <c r="C226" s="61" t="s">
        <v>477</v>
      </c>
      <c r="D226" s="63" t="s">
        <v>158</v>
      </c>
    </row>
    <row r="227" spans="3:4">
      <c r="C227" s="61" t="s">
        <v>478</v>
      </c>
      <c r="D227" s="63" t="s">
        <v>158</v>
      </c>
    </row>
    <row r="228" spans="3:4">
      <c r="C228" s="61" t="s">
        <v>479</v>
      </c>
      <c r="D228" s="63" t="s">
        <v>158</v>
      </c>
    </row>
    <row r="229" spans="3:4">
      <c r="C229" s="61" t="s">
        <v>480</v>
      </c>
      <c r="D229" s="63" t="s">
        <v>158</v>
      </c>
    </row>
    <row r="230" spans="3:4">
      <c r="C230" s="61" t="s">
        <v>481</v>
      </c>
      <c r="D230" s="63" t="s">
        <v>158</v>
      </c>
    </row>
    <row r="231" spans="3:4">
      <c r="C231" s="61" t="s">
        <v>482</v>
      </c>
      <c r="D231" s="63" t="s">
        <v>158</v>
      </c>
    </row>
    <row r="232" spans="3:4">
      <c r="C232" s="61" t="s">
        <v>483</v>
      </c>
      <c r="D232" s="63" t="s">
        <v>158</v>
      </c>
    </row>
    <row r="233" spans="3:4">
      <c r="C233" s="61" t="s">
        <v>484</v>
      </c>
      <c r="D233" s="63" t="s">
        <v>158</v>
      </c>
    </row>
    <row r="234" spans="3:4">
      <c r="C234" s="61" t="s">
        <v>485</v>
      </c>
      <c r="D234" s="63" t="s">
        <v>158</v>
      </c>
    </row>
    <row r="235" spans="3:4">
      <c r="C235" s="61" t="s">
        <v>486</v>
      </c>
      <c r="D235" s="63" t="s">
        <v>158</v>
      </c>
    </row>
    <row r="236" spans="3:4">
      <c r="C236" s="61" t="s">
        <v>487</v>
      </c>
      <c r="D236" s="63" t="s">
        <v>158</v>
      </c>
    </row>
    <row r="237" spans="3:4">
      <c r="C237" s="61" t="s">
        <v>488</v>
      </c>
      <c r="D237" s="63" t="s">
        <v>158</v>
      </c>
    </row>
    <row r="238" spans="3:4">
      <c r="C238" s="61" t="s">
        <v>489</v>
      </c>
      <c r="D238" s="63" t="s">
        <v>158</v>
      </c>
    </row>
    <row r="239" spans="3:4">
      <c r="C239" s="61" t="s">
        <v>490</v>
      </c>
      <c r="D239" s="63" t="s">
        <v>158</v>
      </c>
    </row>
    <row r="240" spans="3:4">
      <c r="C240" s="61" t="s">
        <v>491</v>
      </c>
      <c r="D240" s="63" t="s">
        <v>158</v>
      </c>
    </row>
    <row r="241" spans="3:4">
      <c r="C241" s="61" t="s">
        <v>492</v>
      </c>
      <c r="D241" s="63" t="s">
        <v>158</v>
      </c>
    </row>
    <row r="242" spans="3:4">
      <c r="C242" s="61" t="s">
        <v>493</v>
      </c>
      <c r="D242" s="63" t="s">
        <v>158</v>
      </c>
    </row>
    <row r="243" spans="3:4">
      <c r="C243" s="61" t="s">
        <v>494</v>
      </c>
      <c r="D243" s="63" t="s">
        <v>158</v>
      </c>
    </row>
    <row r="244" spans="3:4">
      <c r="C244" s="61" t="s">
        <v>495</v>
      </c>
      <c r="D244" s="63" t="s">
        <v>158</v>
      </c>
    </row>
    <row r="245" spans="3:4">
      <c r="C245" s="61" t="s">
        <v>496</v>
      </c>
      <c r="D245" s="63" t="s">
        <v>158</v>
      </c>
    </row>
    <row r="246" spans="3:4">
      <c r="C246" s="61" t="s">
        <v>497</v>
      </c>
      <c r="D246" s="63" t="s">
        <v>158</v>
      </c>
    </row>
    <row r="247" spans="3:4">
      <c r="C247" s="61" t="s">
        <v>498</v>
      </c>
      <c r="D247" s="63" t="s">
        <v>158</v>
      </c>
    </row>
    <row r="248" spans="3:4">
      <c r="C248" s="61" t="s">
        <v>499</v>
      </c>
      <c r="D248" s="63" t="s">
        <v>158</v>
      </c>
    </row>
    <row r="249" spans="3:4">
      <c r="C249" s="61" t="s">
        <v>500</v>
      </c>
      <c r="D249" s="63" t="s">
        <v>158</v>
      </c>
    </row>
    <row r="250" spans="3:4">
      <c r="C250" s="61" t="s">
        <v>501</v>
      </c>
      <c r="D250" s="63" t="s">
        <v>158</v>
      </c>
    </row>
    <row r="251" spans="3:4">
      <c r="C251" s="61" t="s">
        <v>502</v>
      </c>
      <c r="D251" s="63" t="s">
        <v>158</v>
      </c>
    </row>
    <row r="252" spans="3:4">
      <c r="C252" s="61" t="s">
        <v>503</v>
      </c>
      <c r="D252" s="63" t="s">
        <v>158</v>
      </c>
    </row>
    <row r="253" spans="3:4">
      <c r="C253" s="61" t="s">
        <v>504</v>
      </c>
      <c r="D253" s="63" t="s">
        <v>158</v>
      </c>
    </row>
    <row r="254" spans="3:4">
      <c r="C254" s="61" t="s">
        <v>505</v>
      </c>
      <c r="D254" s="63" t="s">
        <v>158</v>
      </c>
    </row>
    <row r="255" spans="3:4">
      <c r="C255" s="61" t="s">
        <v>506</v>
      </c>
      <c r="D255" s="63" t="s">
        <v>158</v>
      </c>
    </row>
    <row r="256" spans="3:4">
      <c r="C256" s="61" t="s">
        <v>507</v>
      </c>
      <c r="D256" s="63" t="s">
        <v>158</v>
      </c>
    </row>
    <row r="257" spans="3:4">
      <c r="C257" s="61" t="s">
        <v>508</v>
      </c>
      <c r="D257" s="63" t="s">
        <v>158</v>
      </c>
    </row>
    <row r="258" spans="3:4">
      <c r="C258" s="61" t="s">
        <v>509</v>
      </c>
      <c r="D258" s="63" t="s">
        <v>158</v>
      </c>
    </row>
    <row r="259" spans="3:4">
      <c r="C259" s="61" t="s">
        <v>510</v>
      </c>
      <c r="D259" s="63" t="s">
        <v>158</v>
      </c>
    </row>
    <row r="260" spans="3:4">
      <c r="C260" s="61" t="s">
        <v>511</v>
      </c>
      <c r="D260" s="63" t="s">
        <v>158</v>
      </c>
    </row>
    <row r="261" spans="3:4">
      <c r="C261" s="61" t="s">
        <v>512</v>
      </c>
      <c r="D261" s="63" t="s">
        <v>158</v>
      </c>
    </row>
    <row r="262" spans="3:4">
      <c r="C262" s="61" t="s">
        <v>513</v>
      </c>
      <c r="D262" s="63" t="s">
        <v>158</v>
      </c>
    </row>
    <row r="263" spans="3:4">
      <c r="C263" s="61" t="s">
        <v>514</v>
      </c>
      <c r="D263" s="63" t="s">
        <v>158</v>
      </c>
    </row>
    <row r="264" spans="3:4">
      <c r="C264" s="61" t="s">
        <v>515</v>
      </c>
      <c r="D264" s="63" t="s">
        <v>158</v>
      </c>
    </row>
    <row r="265" spans="3:4">
      <c r="C265" s="61" t="s">
        <v>516</v>
      </c>
      <c r="D265" s="63" t="s">
        <v>158</v>
      </c>
    </row>
    <row r="266" spans="3:4">
      <c r="C266" s="61" t="s">
        <v>517</v>
      </c>
      <c r="D266" s="63" t="s">
        <v>158</v>
      </c>
    </row>
    <row r="267" spans="3:4">
      <c r="C267" s="61" t="s">
        <v>518</v>
      </c>
      <c r="D267" s="63" t="s">
        <v>158</v>
      </c>
    </row>
    <row r="268" spans="3:4">
      <c r="C268" s="61" t="s">
        <v>519</v>
      </c>
      <c r="D268" s="63" t="s">
        <v>158</v>
      </c>
    </row>
    <row r="269" spans="3:4">
      <c r="C269" s="61" t="s">
        <v>520</v>
      </c>
      <c r="D269" s="63" t="s">
        <v>158</v>
      </c>
    </row>
    <row r="270" spans="3:4">
      <c r="C270" s="61" t="s">
        <v>521</v>
      </c>
      <c r="D270" s="63" t="s">
        <v>158</v>
      </c>
    </row>
    <row r="271" spans="3:4">
      <c r="C271" s="61" t="s">
        <v>522</v>
      </c>
      <c r="D271" s="63" t="s">
        <v>158</v>
      </c>
    </row>
    <row r="272" spans="3:4">
      <c r="C272" s="61" t="s">
        <v>523</v>
      </c>
      <c r="D272" s="63" t="s">
        <v>158</v>
      </c>
    </row>
    <row r="273" spans="3:4">
      <c r="C273" s="61" t="s">
        <v>524</v>
      </c>
      <c r="D273" s="63" t="s">
        <v>158</v>
      </c>
    </row>
    <row r="274" spans="3:4">
      <c r="C274" s="61" t="s">
        <v>525</v>
      </c>
      <c r="D274" s="63" t="s">
        <v>158</v>
      </c>
    </row>
    <row r="275" spans="3:4">
      <c r="C275" s="61" t="s">
        <v>526</v>
      </c>
      <c r="D275" s="63" t="s">
        <v>158</v>
      </c>
    </row>
    <row r="276" spans="3:4">
      <c r="C276" s="61" t="s">
        <v>527</v>
      </c>
      <c r="D276" s="63" t="s">
        <v>158</v>
      </c>
    </row>
    <row r="277" spans="3:4">
      <c r="C277" s="61" t="s">
        <v>528</v>
      </c>
      <c r="D277" s="63" t="s">
        <v>158</v>
      </c>
    </row>
    <row r="278" spans="3:4">
      <c r="C278" s="61" t="s">
        <v>529</v>
      </c>
      <c r="D278" s="63" t="s">
        <v>158</v>
      </c>
    </row>
    <row r="279" spans="3:4">
      <c r="C279" s="61" t="s">
        <v>530</v>
      </c>
      <c r="D279" s="63" t="s">
        <v>158</v>
      </c>
    </row>
    <row r="280" spans="3:4">
      <c r="C280" s="61" t="s">
        <v>531</v>
      </c>
      <c r="D280" s="63" t="s">
        <v>158</v>
      </c>
    </row>
    <row r="281" spans="3:4">
      <c r="C281" s="61" t="s">
        <v>532</v>
      </c>
      <c r="D281" s="63" t="s">
        <v>158</v>
      </c>
    </row>
    <row r="282" spans="3:4">
      <c r="C282" s="61" t="s">
        <v>533</v>
      </c>
      <c r="D282" s="63" t="s">
        <v>158</v>
      </c>
    </row>
    <row r="283" spans="3:4">
      <c r="C283" s="61" t="s">
        <v>534</v>
      </c>
      <c r="D283" s="63" t="s">
        <v>158</v>
      </c>
    </row>
    <row r="284" spans="3:4">
      <c r="C284" s="61" t="s">
        <v>535</v>
      </c>
      <c r="D284" s="63" t="s">
        <v>158</v>
      </c>
    </row>
    <row r="285" spans="3:4">
      <c r="C285" s="61" t="s">
        <v>536</v>
      </c>
      <c r="D285" s="63" t="s">
        <v>158</v>
      </c>
    </row>
    <row r="286" spans="3:4">
      <c r="C286" s="61" t="s">
        <v>537</v>
      </c>
      <c r="D286" s="63" t="s">
        <v>158</v>
      </c>
    </row>
    <row r="287" spans="3:4">
      <c r="C287" s="61" t="s">
        <v>538</v>
      </c>
      <c r="D287" s="63" t="s">
        <v>158</v>
      </c>
    </row>
    <row r="288" spans="3:4">
      <c r="C288" s="61" t="s">
        <v>539</v>
      </c>
      <c r="D288" s="63" t="s">
        <v>158</v>
      </c>
    </row>
    <row r="289" spans="3:4">
      <c r="C289" s="61" t="s">
        <v>540</v>
      </c>
      <c r="D289" s="63" t="s">
        <v>158</v>
      </c>
    </row>
    <row r="290" spans="3:4">
      <c r="C290" s="61" t="s">
        <v>541</v>
      </c>
      <c r="D290" s="63" t="s">
        <v>158</v>
      </c>
    </row>
    <row r="291" spans="3:4">
      <c r="C291" s="61" t="s">
        <v>542</v>
      </c>
      <c r="D291" s="63" t="s">
        <v>158</v>
      </c>
    </row>
    <row r="292" spans="3:4">
      <c r="C292" s="61" t="s">
        <v>543</v>
      </c>
      <c r="D292" s="63" t="s">
        <v>158</v>
      </c>
    </row>
    <row r="293" spans="3:4">
      <c r="C293" s="61" t="s">
        <v>544</v>
      </c>
      <c r="D293" s="63" t="s">
        <v>158</v>
      </c>
    </row>
    <row r="294" spans="3:4">
      <c r="C294" s="61" t="s">
        <v>545</v>
      </c>
      <c r="D294" s="63" t="s">
        <v>158</v>
      </c>
    </row>
    <row r="295" spans="3:4">
      <c r="C295" s="61" t="s">
        <v>546</v>
      </c>
      <c r="D295" s="63" t="s">
        <v>158</v>
      </c>
    </row>
    <row r="296" spans="3:4">
      <c r="C296" s="61" t="s">
        <v>547</v>
      </c>
      <c r="D296" s="63" t="s">
        <v>158</v>
      </c>
    </row>
    <row r="297" spans="3:4">
      <c r="C297" s="61" t="s">
        <v>548</v>
      </c>
      <c r="D297" s="63" t="s">
        <v>158</v>
      </c>
    </row>
    <row r="298" spans="3:4">
      <c r="C298" s="61" t="s">
        <v>549</v>
      </c>
      <c r="D298" s="63" t="s">
        <v>158</v>
      </c>
    </row>
    <row r="299" spans="3:4">
      <c r="C299" s="61" t="s">
        <v>550</v>
      </c>
      <c r="D299" s="63" t="s">
        <v>158</v>
      </c>
    </row>
    <row r="300" spans="3:4">
      <c r="C300" s="61" t="s">
        <v>551</v>
      </c>
      <c r="D300" s="63" t="s">
        <v>158</v>
      </c>
    </row>
    <row r="301" spans="3:4">
      <c r="C301" s="61" t="s">
        <v>552</v>
      </c>
      <c r="D301" s="63" t="s">
        <v>158</v>
      </c>
    </row>
    <row r="302" spans="3:4">
      <c r="C302" s="61" t="s">
        <v>553</v>
      </c>
      <c r="D302" s="63" t="s">
        <v>158</v>
      </c>
    </row>
    <row r="303" spans="3:4">
      <c r="C303" s="61" t="s">
        <v>554</v>
      </c>
      <c r="D303" s="63" t="s">
        <v>158</v>
      </c>
    </row>
    <row r="304" spans="3:4">
      <c r="C304" s="61" t="s">
        <v>555</v>
      </c>
      <c r="D304" s="63" t="s">
        <v>158</v>
      </c>
    </row>
    <row r="305" spans="3:4">
      <c r="C305" s="61" t="s">
        <v>556</v>
      </c>
      <c r="D305" s="63" t="s">
        <v>158</v>
      </c>
    </row>
    <row r="306" spans="3:4">
      <c r="C306" s="61" t="s">
        <v>557</v>
      </c>
      <c r="D306" s="63" t="s">
        <v>158</v>
      </c>
    </row>
    <row r="307" spans="3:4">
      <c r="C307" s="61" t="s">
        <v>558</v>
      </c>
      <c r="D307" s="63" t="s">
        <v>158</v>
      </c>
    </row>
    <row r="308" spans="3:4">
      <c r="C308" s="61" t="s">
        <v>559</v>
      </c>
      <c r="D308" s="63" t="s">
        <v>158</v>
      </c>
    </row>
    <row r="309" spans="3:4">
      <c r="C309" s="61" t="s">
        <v>560</v>
      </c>
      <c r="D309" s="63" t="s">
        <v>158</v>
      </c>
    </row>
    <row r="310" spans="3:4">
      <c r="C310" s="61" t="s">
        <v>561</v>
      </c>
      <c r="D310" s="63" t="s">
        <v>158</v>
      </c>
    </row>
    <row r="311" spans="3:4">
      <c r="C311" s="61" t="s">
        <v>562</v>
      </c>
      <c r="D311" s="63" t="s">
        <v>158</v>
      </c>
    </row>
    <row r="312" spans="3:4">
      <c r="C312" s="61" t="s">
        <v>563</v>
      </c>
      <c r="D312" s="63" t="s">
        <v>158</v>
      </c>
    </row>
    <row r="313" spans="3:4">
      <c r="C313" s="61" t="s">
        <v>564</v>
      </c>
      <c r="D313" s="63" t="s">
        <v>158</v>
      </c>
    </row>
    <row r="314" spans="3:4">
      <c r="C314" s="61" t="s">
        <v>565</v>
      </c>
      <c r="D314" s="63" t="s">
        <v>158</v>
      </c>
    </row>
    <row r="315" spans="3:4">
      <c r="C315" s="61" t="s">
        <v>566</v>
      </c>
      <c r="D315" s="63" t="s">
        <v>158</v>
      </c>
    </row>
    <row r="316" spans="3:4">
      <c r="C316" s="61" t="s">
        <v>567</v>
      </c>
      <c r="D316" s="63" t="s">
        <v>158</v>
      </c>
    </row>
    <row r="317" spans="3:4">
      <c r="C317" s="61" t="s">
        <v>568</v>
      </c>
      <c r="D317" s="63" t="s">
        <v>158</v>
      </c>
    </row>
    <row r="318" spans="3:4">
      <c r="C318" s="61" t="s">
        <v>569</v>
      </c>
      <c r="D318" s="63" t="s">
        <v>158</v>
      </c>
    </row>
    <row r="319" spans="3:4">
      <c r="C319" s="61" t="s">
        <v>570</v>
      </c>
      <c r="D319" s="63" t="s">
        <v>158</v>
      </c>
    </row>
    <row r="320" spans="3:4">
      <c r="C320" s="61" t="s">
        <v>571</v>
      </c>
      <c r="D320" s="63" t="s">
        <v>158</v>
      </c>
    </row>
    <row r="321" spans="3:4">
      <c r="C321" s="61" t="s">
        <v>572</v>
      </c>
      <c r="D321" s="63" t="s">
        <v>158</v>
      </c>
    </row>
    <row r="322" spans="3:4">
      <c r="C322" s="61" t="s">
        <v>573</v>
      </c>
      <c r="D322" s="63" t="s">
        <v>158</v>
      </c>
    </row>
    <row r="323" spans="3:4">
      <c r="C323" s="61" t="s">
        <v>574</v>
      </c>
      <c r="D323" s="63" t="s">
        <v>158</v>
      </c>
    </row>
    <row r="324" spans="3:4">
      <c r="C324" s="61" t="s">
        <v>575</v>
      </c>
      <c r="D324" s="63" t="s">
        <v>158</v>
      </c>
    </row>
    <row r="325" spans="3:4">
      <c r="C325" s="61" t="s">
        <v>576</v>
      </c>
      <c r="D325" s="63" t="s">
        <v>158</v>
      </c>
    </row>
    <row r="326" spans="3:4">
      <c r="C326" s="61" t="s">
        <v>577</v>
      </c>
      <c r="D326" s="63" t="s">
        <v>158</v>
      </c>
    </row>
    <row r="327" spans="3:4">
      <c r="C327" s="61" t="s">
        <v>578</v>
      </c>
      <c r="D327" s="63" t="s">
        <v>158</v>
      </c>
    </row>
    <row r="328" spans="3:4">
      <c r="C328" s="61" t="s">
        <v>579</v>
      </c>
      <c r="D328" s="63" t="s">
        <v>158</v>
      </c>
    </row>
    <row r="329" spans="3:4">
      <c r="C329" s="61" t="s">
        <v>580</v>
      </c>
      <c r="D329" s="63" t="s">
        <v>158</v>
      </c>
    </row>
    <row r="330" spans="3:4">
      <c r="C330" s="61" t="s">
        <v>581</v>
      </c>
      <c r="D330" s="63" t="s">
        <v>158</v>
      </c>
    </row>
    <row r="331" spans="3:4">
      <c r="C331" s="61" t="s">
        <v>582</v>
      </c>
      <c r="D331" s="63" t="s">
        <v>158</v>
      </c>
    </row>
    <row r="332" spans="3:4">
      <c r="C332" s="61" t="s">
        <v>583</v>
      </c>
      <c r="D332" s="63" t="s">
        <v>158</v>
      </c>
    </row>
    <row r="333" spans="3:4">
      <c r="C333" s="61" t="s">
        <v>584</v>
      </c>
      <c r="D333" s="63" t="s">
        <v>158</v>
      </c>
    </row>
    <row r="334" spans="3:4">
      <c r="C334" s="61" t="s">
        <v>585</v>
      </c>
      <c r="D334" s="63" t="s">
        <v>158</v>
      </c>
    </row>
    <row r="335" spans="3:4">
      <c r="C335" s="61" t="s">
        <v>586</v>
      </c>
      <c r="D335" s="63" t="s">
        <v>158</v>
      </c>
    </row>
    <row r="336" spans="3:4">
      <c r="C336" s="61" t="s">
        <v>587</v>
      </c>
      <c r="D336" s="63" t="s">
        <v>158</v>
      </c>
    </row>
    <row r="337" spans="3:4">
      <c r="C337" s="61" t="s">
        <v>588</v>
      </c>
      <c r="D337" s="63" t="s">
        <v>158</v>
      </c>
    </row>
    <row r="338" spans="3:4">
      <c r="C338" s="61" t="s">
        <v>589</v>
      </c>
      <c r="D338" s="63" t="s">
        <v>158</v>
      </c>
    </row>
    <row r="339" spans="3:4">
      <c r="C339" s="61" t="s">
        <v>590</v>
      </c>
      <c r="D339" s="63" t="s">
        <v>158</v>
      </c>
    </row>
    <row r="340" spans="3:4">
      <c r="C340" s="61" t="s">
        <v>591</v>
      </c>
      <c r="D340" s="63" t="s">
        <v>158</v>
      </c>
    </row>
    <row r="341" spans="3:4">
      <c r="C341" s="61" t="s">
        <v>592</v>
      </c>
      <c r="D341" s="63" t="s">
        <v>158</v>
      </c>
    </row>
    <row r="342" spans="3:4">
      <c r="C342" s="61" t="s">
        <v>593</v>
      </c>
      <c r="D342" s="63" t="s">
        <v>158</v>
      </c>
    </row>
    <row r="343" spans="3:4">
      <c r="C343" s="61" t="s">
        <v>594</v>
      </c>
      <c r="D343" s="63" t="s">
        <v>158</v>
      </c>
    </row>
    <row r="344" spans="3:4">
      <c r="C344" s="61" t="s">
        <v>595</v>
      </c>
      <c r="D344" s="63" t="s">
        <v>158</v>
      </c>
    </row>
    <row r="345" spans="3:4">
      <c r="C345" s="61" t="s">
        <v>596</v>
      </c>
      <c r="D345" s="63" t="s">
        <v>158</v>
      </c>
    </row>
    <row r="346" spans="3:4">
      <c r="C346" s="61" t="s">
        <v>597</v>
      </c>
      <c r="D346" s="63" t="s">
        <v>158</v>
      </c>
    </row>
    <row r="347" spans="3:4">
      <c r="C347" s="61" t="s">
        <v>598</v>
      </c>
      <c r="D347" s="63" t="s">
        <v>158</v>
      </c>
    </row>
    <row r="348" spans="3:4">
      <c r="C348" s="61" t="s">
        <v>599</v>
      </c>
      <c r="D348" s="63" t="s">
        <v>158</v>
      </c>
    </row>
    <row r="349" spans="3:4">
      <c r="C349" s="61" t="s">
        <v>600</v>
      </c>
      <c r="D349" s="63" t="s">
        <v>158</v>
      </c>
    </row>
    <row r="350" spans="3:4">
      <c r="C350" s="61" t="s">
        <v>601</v>
      </c>
      <c r="D350" s="63" t="s">
        <v>158</v>
      </c>
    </row>
    <row r="351" spans="3:4">
      <c r="C351" s="61" t="s">
        <v>602</v>
      </c>
      <c r="D351" s="63" t="s">
        <v>158</v>
      </c>
    </row>
    <row r="352" spans="3:4">
      <c r="C352" s="61" t="s">
        <v>603</v>
      </c>
      <c r="D352" s="63" t="s">
        <v>158</v>
      </c>
    </row>
    <row r="353" spans="3:4">
      <c r="C353" s="61" t="s">
        <v>604</v>
      </c>
      <c r="D353" s="63" t="s">
        <v>158</v>
      </c>
    </row>
    <row r="354" spans="3:4">
      <c r="C354" s="61" t="s">
        <v>605</v>
      </c>
      <c r="D354" s="63" t="s">
        <v>158</v>
      </c>
    </row>
    <row r="355" spans="3:4">
      <c r="C355" s="61" t="s">
        <v>606</v>
      </c>
      <c r="D355" s="63" t="s">
        <v>158</v>
      </c>
    </row>
    <row r="356" spans="3:4">
      <c r="C356" s="61" t="s">
        <v>607</v>
      </c>
      <c r="D356" s="63" t="s">
        <v>158</v>
      </c>
    </row>
    <row r="357" spans="3:4">
      <c r="C357" s="61" t="s">
        <v>608</v>
      </c>
      <c r="D357" s="63" t="s">
        <v>158</v>
      </c>
    </row>
    <row r="358" spans="3:4">
      <c r="C358" s="61" t="s">
        <v>609</v>
      </c>
      <c r="D358" s="63" t="s">
        <v>158</v>
      </c>
    </row>
    <row r="359" spans="3:4">
      <c r="C359" s="61" t="s">
        <v>610</v>
      </c>
      <c r="D359" s="63" t="s">
        <v>158</v>
      </c>
    </row>
    <row r="360" spans="3:4">
      <c r="C360" s="61" t="s">
        <v>611</v>
      </c>
      <c r="D360" s="63" t="s">
        <v>158</v>
      </c>
    </row>
    <row r="361" spans="3:4">
      <c r="C361" s="61" t="s">
        <v>612</v>
      </c>
      <c r="D361" s="63" t="s">
        <v>158</v>
      </c>
    </row>
    <row r="362" spans="3:4">
      <c r="C362" s="61" t="s">
        <v>613</v>
      </c>
      <c r="D362" s="63" t="s">
        <v>158</v>
      </c>
    </row>
    <row r="363" spans="3:4">
      <c r="C363" s="61" t="s">
        <v>614</v>
      </c>
      <c r="D363" s="63" t="s">
        <v>158</v>
      </c>
    </row>
    <row r="364" spans="3:4">
      <c r="C364" s="61" t="s">
        <v>615</v>
      </c>
      <c r="D364" s="63" t="s">
        <v>158</v>
      </c>
    </row>
    <row r="365" spans="3:4">
      <c r="C365" s="61" t="s">
        <v>616</v>
      </c>
      <c r="D365" s="63" t="s">
        <v>158</v>
      </c>
    </row>
    <row r="366" spans="3:4">
      <c r="C366" s="61" t="s">
        <v>617</v>
      </c>
      <c r="D366" s="63" t="s">
        <v>158</v>
      </c>
    </row>
    <row r="367" spans="3:4">
      <c r="C367" s="61" t="s">
        <v>618</v>
      </c>
      <c r="D367" s="63" t="s">
        <v>158</v>
      </c>
    </row>
    <row r="368" spans="3:4">
      <c r="C368" s="61" t="s">
        <v>619</v>
      </c>
      <c r="D368" s="63" t="s">
        <v>158</v>
      </c>
    </row>
    <row r="369" spans="3:4">
      <c r="C369" s="61" t="s">
        <v>620</v>
      </c>
      <c r="D369" s="63" t="s">
        <v>158</v>
      </c>
    </row>
    <row r="370" spans="3:4">
      <c r="C370" s="61" t="s">
        <v>621</v>
      </c>
      <c r="D370" s="63" t="s">
        <v>158</v>
      </c>
    </row>
    <row r="371" spans="3:4">
      <c r="C371" s="61" t="s">
        <v>622</v>
      </c>
      <c r="D371" s="63" t="s">
        <v>158</v>
      </c>
    </row>
    <row r="372" spans="3:4">
      <c r="C372" s="61" t="s">
        <v>623</v>
      </c>
      <c r="D372" s="63" t="s">
        <v>158</v>
      </c>
    </row>
    <row r="373" spans="3:4">
      <c r="C373" s="61" t="s">
        <v>624</v>
      </c>
      <c r="D373" s="63" t="s">
        <v>158</v>
      </c>
    </row>
    <row r="374" spans="3:4">
      <c r="C374" s="61" t="s">
        <v>625</v>
      </c>
      <c r="D374" s="63" t="s">
        <v>158</v>
      </c>
    </row>
    <row r="375" spans="3:4">
      <c r="C375" s="61" t="s">
        <v>626</v>
      </c>
      <c r="D375" s="63" t="s">
        <v>158</v>
      </c>
    </row>
    <row r="376" spans="3:4">
      <c r="C376" s="61" t="s">
        <v>627</v>
      </c>
      <c r="D376" s="63" t="s">
        <v>158</v>
      </c>
    </row>
    <row r="377" spans="3:4">
      <c r="C377" s="61" t="s">
        <v>628</v>
      </c>
      <c r="D377" s="63" t="s">
        <v>158</v>
      </c>
    </row>
    <row r="378" spans="3:4">
      <c r="C378" s="61" t="s">
        <v>629</v>
      </c>
      <c r="D378" s="63" t="s">
        <v>158</v>
      </c>
    </row>
    <row r="379" spans="3:4">
      <c r="C379" s="61" t="s">
        <v>630</v>
      </c>
      <c r="D379" s="63" t="s">
        <v>158</v>
      </c>
    </row>
    <row r="380" spans="3:4">
      <c r="C380" s="61" t="s">
        <v>631</v>
      </c>
      <c r="D380" s="63" t="s">
        <v>158</v>
      </c>
    </row>
    <row r="381" spans="3:4">
      <c r="C381" s="61" t="s">
        <v>632</v>
      </c>
      <c r="D381" s="63" t="s">
        <v>158</v>
      </c>
    </row>
    <row r="382" spans="3:4">
      <c r="C382" s="61" t="s">
        <v>633</v>
      </c>
      <c r="D382" s="63" t="s">
        <v>158</v>
      </c>
    </row>
    <row r="383" spans="3:4">
      <c r="C383" s="61" t="s">
        <v>634</v>
      </c>
      <c r="D383" s="63" t="s">
        <v>158</v>
      </c>
    </row>
    <row r="384" spans="3:4">
      <c r="C384" s="61" t="s">
        <v>635</v>
      </c>
      <c r="D384" s="63" t="s">
        <v>158</v>
      </c>
    </row>
    <row r="385" spans="3:4">
      <c r="C385" s="61" t="s">
        <v>636</v>
      </c>
      <c r="D385" s="63" t="s">
        <v>158</v>
      </c>
    </row>
    <row r="386" spans="3:4">
      <c r="C386" s="61" t="s">
        <v>637</v>
      </c>
      <c r="D386" s="63" t="s">
        <v>158</v>
      </c>
    </row>
    <row r="387" spans="3:4">
      <c r="C387" s="61" t="s">
        <v>638</v>
      </c>
      <c r="D387" s="63" t="s">
        <v>158</v>
      </c>
    </row>
    <row r="388" spans="3:4">
      <c r="C388" s="61" t="s">
        <v>639</v>
      </c>
      <c r="D388" s="63" t="s">
        <v>158</v>
      </c>
    </row>
    <row r="389" spans="3:4">
      <c r="C389" s="61" t="s">
        <v>640</v>
      </c>
      <c r="D389" s="63" t="s">
        <v>158</v>
      </c>
    </row>
    <row r="390" spans="3:4">
      <c r="C390" s="61" t="s">
        <v>641</v>
      </c>
      <c r="D390" s="63" t="s">
        <v>158</v>
      </c>
    </row>
    <row r="391" spans="3:4">
      <c r="C391" s="61" t="s">
        <v>642</v>
      </c>
      <c r="D391" s="63" t="s">
        <v>158</v>
      </c>
    </row>
    <row r="392" spans="3:4">
      <c r="C392" s="61" t="s">
        <v>643</v>
      </c>
      <c r="D392" s="63" t="s">
        <v>158</v>
      </c>
    </row>
    <row r="393" spans="3:4">
      <c r="C393" s="61" t="s">
        <v>644</v>
      </c>
      <c r="D393" s="63" t="s">
        <v>158</v>
      </c>
    </row>
    <row r="394" spans="3:4">
      <c r="C394" s="61" t="s">
        <v>645</v>
      </c>
      <c r="D394" s="63" t="s">
        <v>158</v>
      </c>
    </row>
    <row r="395" spans="3:4">
      <c r="C395" s="61" t="s">
        <v>646</v>
      </c>
      <c r="D395" s="63" t="s">
        <v>158</v>
      </c>
    </row>
    <row r="396" spans="3:4">
      <c r="C396" s="61" t="s">
        <v>647</v>
      </c>
      <c r="D396" s="63" t="s">
        <v>158</v>
      </c>
    </row>
    <row r="397" spans="3:4">
      <c r="C397" s="61" t="s">
        <v>648</v>
      </c>
      <c r="D397" s="63" t="s">
        <v>158</v>
      </c>
    </row>
    <row r="398" spans="3:4">
      <c r="C398" s="61" t="s">
        <v>649</v>
      </c>
      <c r="D398" s="63" t="s">
        <v>158</v>
      </c>
    </row>
    <row r="399" spans="3:4">
      <c r="C399" s="61" t="s">
        <v>650</v>
      </c>
      <c r="D399" s="63" t="s">
        <v>158</v>
      </c>
    </row>
    <row r="400" spans="3:4">
      <c r="C400" s="61" t="s">
        <v>651</v>
      </c>
      <c r="D400" s="63" t="s">
        <v>158</v>
      </c>
    </row>
    <row r="401" spans="3:4">
      <c r="C401" s="61" t="s">
        <v>652</v>
      </c>
      <c r="D401" s="63" t="s">
        <v>158</v>
      </c>
    </row>
    <row r="402" spans="3:4">
      <c r="C402" s="61" t="s">
        <v>653</v>
      </c>
      <c r="D402" s="63" t="s">
        <v>158</v>
      </c>
    </row>
    <row r="403" spans="3:4">
      <c r="C403" s="61" t="s">
        <v>654</v>
      </c>
      <c r="D403" s="63" t="s">
        <v>158</v>
      </c>
    </row>
    <row r="404" spans="3:4">
      <c r="C404" s="61" t="s">
        <v>655</v>
      </c>
      <c r="D404" s="63" t="s">
        <v>158</v>
      </c>
    </row>
    <row r="405" spans="3:4">
      <c r="C405" s="61" t="s">
        <v>656</v>
      </c>
      <c r="D405" s="63" t="s">
        <v>158</v>
      </c>
    </row>
    <row r="406" spans="3:4">
      <c r="C406" s="61" t="s">
        <v>657</v>
      </c>
      <c r="D406" s="63" t="s">
        <v>158</v>
      </c>
    </row>
    <row r="407" spans="3:4">
      <c r="C407" s="61" t="s">
        <v>658</v>
      </c>
      <c r="D407" s="63" t="s">
        <v>158</v>
      </c>
    </row>
    <row r="408" spans="3:4">
      <c r="C408" s="61" t="s">
        <v>659</v>
      </c>
      <c r="D408" s="63" t="s">
        <v>158</v>
      </c>
    </row>
    <row r="409" spans="3:4">
      <c r="C409" s="61" t="s">
        <v>660</v>
      </c>
      <c r="D409" s="63" t="s">
        <v>158</v>
      </c>
    </row>
    <row r="410" spans="3:4">
      <c r="C410" s="61" t="s">
        <v>661</v>
      </c>
      <c r="D410" s="63" t="s">
        <v>158</v>
      </c>
    </row>
    <row r="411" spans="3:4">
      <c r="C411" s="61" t="s">
        <v>662</v>
      </c>
      <c r="D411" s="63" t="s">
        <v>158</v>
      </c>
    </row>
    <row r="412" spans="3:4">
      <c r="C412" s="61" t="s">
        <v>663</v>
      </c>
      <c r="D412" s="63" t="s">
        <v>158</v>
      </c>
    </row>
    <row r="413" spans="3:4">
      <c r="C413" s="61" t="s">
        <v>664</v>
      </c>
      <c r="D413" s="63" t="s">
        <v>158</v>
      </c>
    </row>
    <row r="414" spans="3:4">
      <c r="C414" s="61" t="s">
        <v>665</v>
      </c>
      <c r="D414" s="63" t="s">
        <v>158</v>
      </c>
    </row>
    <row r="415" spans="3:4">
      <c r="C415" s="61" t="s">
        <v>666</v>
      </c>
      <c r="D415" s="63" t="s">
        <v>158</v>
      </c>
    </row>
    <row r="416" spans="3:4">
      <c r="C416" s="61" t="s">
        <v>667</v>
      </c>
      <c r="D416" s="63" t="s">
        <v>158</v>
      </c>
    </row>
    <row r="417" spans="3:4">
      <c r="C417" s="61" t="s">
        <v>668</v>
      </c>
      <c r="D417" s="63" t="s">
        <v>158</v>
      </c>
    </row>
    <row r="418" spans="3:4">
      <c r="C418" s="61" t="s">
        <v>669</v>
      </c>
      <c r="D418" s="63" t="s">
        <v>158</v>
      </c>
    </row>
    <row r="419" spans="3:4">
      <c r="C419" s="61" t="s">
        <v>670</v>
      </c>
      <c r="D419" s="63" t="s">
        <v>158</v>
      </c>
    </row>
    <row r="420" spans="3:4">
      <c r="C420" s="61" t="s">
        <v>671</v>
      </c>
      <c r="D420" s="63" t="s">
        <v>158</v>
      </c>
    </row>
    <row r="421" spans="3:4">
      <c r="C421" s="61" t="s">
        <v>672</v>
      </c>
      <c r="D421" s="63" t="s">
        <v>158</v>
      </c>
    </row>
    <row r="422" spans="3:4">
      <c r="C422" s="61" t="s">
        <v>673</v>
      </c>
      <c r="D422" s="63" t="s">
        <v>158</v>
      </c>
    </row>
    <row r="423" spans="3:4">
      <c r="C423" s="61" t="s">
        <v>674</v>
      </c>
      <c r="D423" s="63" t="s">
        <v>158</v>
      </c>
    </row>
    <row r="424" spans="3:4">
      <c r="C424" s="61" t="s">
        <v>675</v>
      </c>
      <c r="D424" s="63" t="s">
        <v>158</v>
      </c>
    </row>
    <row r="425" spans="3:4">
      <c r="C425" s="61" t="s">
        <v>676</v>
      </c>
      <c r="D425" s="63" t="s">
        <v>158</v>
      </c>
    </row>
    <row r="426" spans="3:4">
      <c r="C426" s="61" t="s">
        <v>677</v>
      </c>
      <c r="D426" s="63" t="s">
        <v>158</v>
      </c>
    </row>
    <row r="427" spans="3:4">
      <c r="C427" s="61" t="s">
        <v>678</v>
      </c>
      <c r="D427" s="63" t="s">
        <v>158</v>
      </c>
    </row>
    <row r="428" spans="3:4">
      <c r="C428" s="61" t="s">
        <v>679</v>
      </c>
      <c r="D428" s="63" t="s">
        <v>158</v>
      </c>
    </row>
    <row r="429" spans="3:4">
      <c r="C429" s="61" t="s">
        <v>680</v>
      </c>
      <c r="D429" s="63" t="s">
        <v>158</v>
      </c>
    </row>
    <row r="430" spans="3:4">
      <c r="C430" s="61" t="s">
        <v>681</v>
      </c>
      <c r="D430" s="63" t="s">
        <v>158</v>
      </c>
    </row>
    <row r="431" spans="3:4">
      <c r="C431" s="61" t="s">
        <v>682</v>
      </c>
      <c r="D431" s="63" t="s">
        <v>158</v>
      </c>
    </row>
    <row r="432" spans="3:4">
      <c r="C432" s="61" t="s">
        <v>683</v>
      </c>
      <c r="D432" s="63" t="s">
        <v>158</v>
      </c>
    </row>
    <row r="433" spans="3:4">
      <c r="C433" s="61" t="s">
        <v>684</v>
      </c>
      <c r="D433" s="63" t="s">
        <v>158</v>
      </c>
    </row>
    <row r="434" spans="3:4">
      <c r="C434" s="61" t="s">
        <v>685</v>
      </c>
      <c r="D434" s="63" t="s">
        <v>158</v>
      </c>
    </row>
    <row r="435" spans="3:4">
      <c r="C435" s="61" t="s">
        <v>686</v>
      </c>
      <c r="D435" s="63" t="s">
        <v>158</v>
      </c>
    </row>
    <row r="436" spans="3:4">
      <c r="C436" s="61" t="s">
        <v>687</v>
      </c>
      <c r="D436" s="63" t="s">
        <v>158</v>
      </c>
    </row>
    <row r="437" spans="3:4">
      <c r="C437" s="61" t="s">
        <v>688</v>
      </c>
      <c r="D437" s="63" t="s">
        <v>158</v>
      </c>
    </row>
    <row r="438" spans="3:4">
      <c r="C438" s="61" t="s">
        <v>689</v>
      </c>
      <c r="D438" s="63" t="s">
        <v>158</v>
      </c>
    </row>
    <row r="439" spans="3:4">
      <c r="C439" s="61" t="s">
        <v>690</v>
      </c>
      <c r="D439" s="63" t="s">
        <v>158</v>
      </c>
    </row>
    <row r="440" spans="3:4">
      <c r="C440" s="61" t="s">
        <v>691</v>
      </c>
      <c r="D440" s="63" t="s">
        <v>158</v>
      </c>
    </row>
    <row r="441" spans="3:4">
      <c r="C441" s="61" t="s">
        <v>692</v>
      </c>
      <c r="D441" s="63" t="s">
        <v>158</v>
      </c>
    </row>
    <row r="442" spans="3:4">
      <c r="C442" s="61" t="s">
        <v>693</v>
      </c>
      <c r="D442" s="63" t="s">
        <v>158</v>
      </c>
    </row>
    <row r="443" spans="3:4">
      <c r="C443" s="61" t="s">
        <v>694</v>
      </c>
      <c r="D443" s="63" t="s">
        <v>158</v>
      </c>
    </row>
    <row r="444" spans="3:4">
      <c r="C444" s="61" t="s">
        <v>695</v>
      </c>
      <c r="D444" s="63" t="s">
        <v>158</v>
      </c>
    </row>
    <row r="445" spans="3:4">
      <c r="C445" s="61" t="s">
        <v>696</v>
      </c>
      <c r="D445" s="63" t="s">
        <v>158</v>
      </c>
    </row>
    <row r="446" spans="3:4">
      <c r="C446" s="61" t="s">
        <v>697</v>
      </c>
      <c r="D446" s="63" t="s">
        <v>158</v>
      </c>
    </row>
    <row r="447" spans="3:4">
      <c r="C447" s="61" t="s">
        <v>698</v>
      </c>
      <c r="D447" s="63" t="s">
        <v>158</v>
      </c>
    </row>
    <row r="448" spans="3:4">
      <c r="C448" s="61" t="s">
        <v>699</v>
      </c>
      <c r="D448" s="63" t="s">
        <v>158</v>
      </c>
    </row>
    <row r="449" spans="3:4">
      <c r="C449" s="61" t="s">
        <v>700</v>
      </c>
      <c r="D449" s="63" t="s">
        <v>158</v>
      </c>
    </row>
    <row r="450" spans="3:4">
      <c r="C450" s="61" t="s">
        <v>701</v>
      </c>
      <c r="D450" s="63" t="s">
        <v>158</v>
      </c>
    </row>
    <row r="451" spans="3:4">
      <c r="C451" s="61" t="s">
        <v>702</v>
      </c>
      <c r="D451" s="63" t="s">
        <v>158</v>
      </c>
    </row>
    <row r="452" spans="3:4">
      <c r="C452" s="61" t="s">
        <v>703</v>
      </c>
      <c r="D452" s="63" t="s">
        <v>158</v>
      </c>
    </row>
    <row r="453" spans="3:4">
      <c r="C453" s="61" t="s">
        <v>704</v>
      </c>
      <c r="D453" s="63" t="s">
        <v>158</v>
      </c>
    </row>
    <row r="454" spans="3:4">
      <c r="C454" s="61" t="s">
        <v>705</v>
      </c>
      <c r="D454" s="63" t="s">
        <v>158</v>
      </c>
    </row>
    <row r="455" spans="3:4">
      <c r="C455" s="61" t="s">
        <v>706</v>
      </c>
      <c r="D455" s="63" t="s">
        <v>158</v>
      </c>
    </row>
    <row r="456" spans="3:4">
      <c r="C456" s="61" t="s">
        <v>707</v>
      </c>
      <c r="D456" s="63" t="s">
        <v>158</v>
      </c>
    </row>
    <row r="457" spans="3:4">
      <c r="C457" s="61" t="s">
        <v>708</v>
      </c>
      <c r="D457" s="63" t="s">
        <v>158</v>
      </c>
    </row>
    <row r="458" spans="3:4">
      <c r="C458" s="61" t="s">
        <v>709</v>
      </c>
      <c r="D458" s="63" t="s">
        <v>158</v>
      </c>
    </row>
    <row r="459" spans="3:4">
      <c r="C459" s="61" t="s">
        <v>710</v>
      </c>
      <c r="D459" s="63" t="s">
        <v>158</v>
      </c>
    </row>
    <row r="460" spans="3:4">
      <c r="C460" s="61" t="s">
        <v>711</v>
      </c>
      <c r="D460" s="63" t="s">
        <v>158</v>
      </c>
    </row>
    <row r="461" spans="3:4">
      <c r="C461" s="61" t="s">
        <v>712</v>
      </c>
      <c r="D461" s="63" t="s">
        <v>158</v>
      </c>
    </row>
    <row r="462" spans="3:4">
      <c r="C462" s="61" t="s">
        <v>713</v>
      </c>
      <c r="D462" s="63" t="s">
        <v>158</v>
      </c>
    </row>
    <row r="463" spans="3:4">
      <c r="C463" s="61" t="s">
        <v>714</v>
      </c>
      <c r="D463" s="63" t="s">
        <v>158</v>
      </c>
    </row>
    <row r="464" spans="3:4">
      <c r="C464" s="61" t="s">
        <v>715</v>
      </c>
      <c r="D464" s="63" t="s">
        <v>158</v>
      </c>
    </row>
    <row r="465" spans="3:4">
      <c r="C465" s="61" t="s">
        <v>716</v>
      </c>
      <c r="D465" s="63" t="s">
        <v>158</v>
      </c>
    </row>
    <row r="466" spans="3:4">
      <c r="C466" s="61" t="s">
        <v>717</v>
      </c>
      <c r="D466" s="63" t="s">
        <v>158</v>
      </c>
    </row>
    <row r="467" spans="3:4">
      <c r="C467" s="61" t="s">
        <v>718</v>
      </c>
      <c r="D467" s="63" t="s">
        <v>158</v>
      </c>
    </row>
    <row r="468" spans="3:4">
      <c r="C468" s="61" t="s">
        <v>719</v>
      </c>
      <c r="D468" s="63" t="s">
        <v>158</v>
      </c>
    </row>
    <row r="469" spans="3:4">
      <c r="C469" s="61" t="s">
        <v>720</v>
      </c>
      <c r="D469" s="63" t="s">
        <v>158</v>
      </c>
    </row>
    <row r="470" spans="3:4">
      <c r="C470" s="61" t="s">
        <v>721</v>
      </c>
      <c r="D470" s="63" t="s">
        <v>158</v>
      </c>
    </row>
    <row r="471" spans="3:4">
      <c r="C471" s="61" t="s">
        <v>722</v>
      </c>
      <c r="D471" s="63" t="s">
        <v>158</v>
      </c>
    </row>
    <row r="472" spans="3:4">
      <c r="C472" s="61" t="s">
        <v>723</v>
      </c>
      <c r="D472" s="63" t="s">
        <v>158</v>
      </c>
    </row>
    <row r="473" spans="3:4">
      <c r="C473" s="61" t="s">
        <v>724</v>
      </c>
      <c r="D473" s="63" t="s">
        <v>158</v>
      </c>
    </row>
    <row r="474" spans="3:4">
      <c r="C474" s="61" t="s">
        <v>725</v>
      </c>
      <c r="D474" s="63" t="s">
        <v>158</v>
      </c>
    </row>
    <row r="475" spans="3:4">
      <c r="C475" s="61" t="s">
        <v>726</v>
      </c>
      <c r="D475" s="63" t="s">
        <v>158</v>
      </c>
    </row>
    <row r="476" spans="3:4">
      <c r="C476" s="61" t="s">
        <v>727</v>
      </c>
      <c r="D476" s="63" t="s">
        <v>158</v>
      </c>
    </row>
    <row r="477" spans="3:4">
      <c r="C477" s="61" t="s">
        <v>728</v>
      </c>
      <c r="D477" s="63" t="s">
        <v>158</v>
      </c>
    </row>
    <row r="478" spans="3:4">
      <c r="C478" s="61" t="s">
        <v>729</v>
      </c>
      <c r="D478" s="63" t="s">
        <v>158</v>
      </c>
    </row>
    <row r="479" spans="3:4">
      <c r="C479" s="61" t="s">
        <v>730</v>
      </c>
      <c r="D479" s="63" t="s">
        <v>158</v>
      </c>
    </row>
    <row r="480" spans="3:4">
      <c r="C480" s="61" t="s">
        <v>731</v>
      </c>
      <c r="D480" s="63" t="s">
        <v>158</v>
      </c>
    </row>
    <row r="481" spans="3:4">
      <c r="C481" s="61" t="s">
        <v>732</v>
      </c>
      <c r="D481" s="63" t="s">
        <v>158</v>
      </c>
    </row>
    <row r="482" spans="3:4">
      <c r="C482" s="61" t="s">
        <v>733</v>
      </c>
      <c r="D482" s="63" t="s">
        <v>158</v>
      </c>
    </row>
    <row r="483" spans="3:4">
      <c r="C483" s="61" t="s">
        <v>734</v>
      </c>
      <c r="D483" s="63" t="s">
        <v>158</v>
      </c>
    </row>
    <row r="484" spans="3:4">
      <c r="C484" s="61" t="s">
        <v>735</v>
      </c>
      <c r="D484" s="63" t="s">
        <v>158</v>
      </c>
    </row>
    <row r="485" spans="3:4">
      <c r="C485" s="61" t="s">
        <v>736</v>
      </c>
      <c r="D485" s="63" t="s">
        <v>158</v>
      </c>
    </row>
    <row r="486" spans="3:4">
      <c r="C486" s="61" t="s">
        <v>737</v>
      </c>
      <c r="D486" s="63" t="s">
        <v>158</v>
      </c>
    </row>
    <row r="487" spans="3:4">
      <c r="C487" s="61" t="s">
        <v>738</v>
      </c>
      <c r="D487" s="63" t="s">
        <v>158</v>
      </c>
    </row>
    <row r="488" spans="3:4">
      <c r="C488" s="61" t="s">
        <v>739</v>
      </c>
      <c r="D488" s="63" t="s">
        <v>158</v>
      </c>
    </row>
    <row r="489" spans="3:4">
      <c r="C489" s="61" t="s">
        <v>740</v>
      </c>
      <c r="D489" s="63" t="s">
        <v>158</v>
      </c>
    </row>
    <row r="490" spans="3:4">
      <c r="C490" s="61" t="s">
        <v>741</v>
      </c>
      <c r="D490" s="63" t="s">
        <v>158</v>
      </c>
    </row>
    <row r="491" spans="3:4">
      <c r="C491" s="61" t="s">
        <v>742</v>
      </c>
      <c r="D491" s="63" t="s">
        <v>158</v>
      </c>
    </row>
    <row r="492" spans="3:4">
      <c r="C492" s="61" t="s">
        <v>743</v>
      </c>
      <c r="D492" s="63" t="s">
        <v>158</v>
      </c>
    </row>
    <row r="493" spans="3:4">
      <c r="C493" s="61" t="s">
        <v>744</v>
      </c>
      <c r="D493" s="63" t="s">
        <v>158</v>
      </c>
    </row>
    <row r="494" spans="3:4">
      <c r="C494" s="61" t="s">
        <v>745</v>
      </c>
      <c r="D494" s="63" t="s">
        <v>158</v>
      </c>
    </row>
    <row r="495" spans="3:4">
      <c r="C495" s="61" t="s">
        <v>746</v>
      </c>
      <c r="D495" s="63" t="s">
        <v>158</v>
      </c>
    </row>
    <row r="496" spans="3:4">
      <c r="C496" s="61" t="s">
        <v>747</v>
      </c>
      <c r="D496" s="63" t="s">
        <v>158</v>
      </c>
    </row>
    <row r="497" spans="3:4">
      <c r="C497" s="61" t="s">
        <v>748</v>
      </c>
      <c r="D497" s="63" t="s">
        <v>158</v>
      </c>
    </row>
    <row r="498" spans="3:4">
      <c r="C498" s="61" t="s">
        <v>749</v>
      </c>
      <c r="D498" s="63" t="s">
        <v>158</v>
      </c>
    </row>
    <row r="499" spans="3:4">
      <c r="C499" s="61" t="s">
        <v>750</v>
      </c>
      <c r="D499" s="63" t="s">
        <v>158</v>
      </c>
    </row>
    <row r="500" spans="3:4">
      <c r="C500" s="61" t="s">
        <v>751</v>
      </c>
      <c r="D500" s="63" t="s">
        <v>158</v>
      </c>
    </row>
    <row r="501" spans="3:4">
      <c r="C501" s="61" t="s">
        <v>752</v>
      </c>
      <c r="D501" s="63" t="s">
        <v>158</v>
      </c>
    </row>
    <row r="502" spans="3:4">
      <c r="C502" s="61" t="s">
        <v>753</v>
      </c>
      <c r="D502" s="63" t="s">
        <v>158</v>
      </c>
    </row>
    <row r="503" spans="3:4">
      <c r="C503" s="61" t="s">
        <v>754</v>
      </c>
      <c r="D503" s="63" t="s">
        <v>158</v>
      </c>
    </row>
    <row r="504" spans="3:4">
      <c r="C504" s="61" t="s">
        <v>755</v>
      </c>
      <c r="D504" s="63" t="s">
        <v>158</v>
      </c>
    </row>
    <row r="505" spans="3:4">
      <c r="C505" s="61" t="s">
        <v>756</v>
      </c>
      <c r="D505" s="63" t="s">
        <v>158</v>
      </c>
    </row>
    <row r="506" spans="3:4">
      <c r="C506" s="61" t="s">
        <v>757</v>
      </c>
      <c r="D506" s="63" t="s">
        <v>158</v>
      </c>
    </row>
    <row r="507" spans="3:4">
      <c r="C507" s="61" t="s">
        <v>758</v>
      </c>
      <c r="D507" s="63" t="s">
        <v>158</v>
      </c>
    </row>
    <row r="508" spans="3:4">
      <c r="C508" s="61" t="s">
        <v>759</v>
      </c>
      <c r="D508" s="63" t="s">
        <v>158</v>
      </c>
    </row>
    <row r="509" spans="3:4">
      <c r="C509" s="61" t="s">
        <v>760</v>
      </c>
      <c r="D509" s="63" t="s">
        <v>158</v>
      </c>
    </row>
    <row r="510" spans="3:4">
      <c r="C510" s="61" t="s">
        <v>761</v>
      </c>
      <c r="D510" s="63" t="s">
        <v>158</v>
      </c>
    </row>
    <row r="511" spans="3:4">
      <c r="C511" s="61" t="s">
        <v>762</v>
      </c>
      <c r="D511" s="63" t="s">
        <v>158</v>
      </c>
    </row>
    <row r="512" spans="3:4">
      <c r="C512" s="61" t="s">
        <v>763</v>
      </c>
      <c r="D512" s="63" t="s">
        <v>158</v>
      </c>
    </row>
    <row r="513" spans="3:4">
      <c r="C513" s="61" t="s">
        <v>764</v>
      </c>
      <c r="D513" s="63" t="s">
        <v>158</v>
      </c>
    </row>
    <row r="514" spans="3:4">
      <c r="C514" s="61" t="s">
        <v>765</v>
      </c>
      <c r="D514" s="63" t="s">
        <v>158</v>
      </c>
    </row>
    <row r="515" spans="3:4">
      <c r="C515" s="61" t="s">
        <v>766</v>
      </c>
      <c r="D515" s="63" t="s">
        <v>158</v>
      </c>
    </row>
    <row r="516" spans="3:4">
      <c r="C516" s="61" t="s">
        <v>767</v>
      </c>
      <c r="D516" s="63" t="s">
        <v>158</v>
      </c>
    </row>
    <row r="517" spans="3:4">
      <c r="C517" s="61" t="s">
        <v>768</v>
      </c>
      <c r="D517" s="63" t="s">
        <v>158</v>
      </c>
    </row>
    <row r="518" spans="3:4">
      <c r="C518" s="61" t="s">
        <v>769</v>
      </c>
      <c r="D518" s="63" t="s">
        <v>158</v>
      </c>
    </row>
    <row r="519" spans="3:4">
      <c r="C519" s="61" t="s">
        <v>770</v>
      </c>
      <c r="D519" s="63" t="s">
        <v>158</v>
      </c>
    </row>
    <row r="520" spans="3:4">
      <c r="C520" s="61" t="s">
        <v>771</v>
      </c>
      <c r="D520" s="63" t="s">
        <v>158</v>
      </c>
    </row>
    <row r="521" spans="3:4">
      <c r="C521" s="61" t="s">
        <v>772</v>
      </c>
      <c r="D521" s="63" t="s">
        <v>158</v>
      </c>
    </row>
    <row r="522" spans="3:4">
      <c r="C522" s="61" t="s">
        <v>773</v>
      </c>
      <c r="D522" s="63" t="s">
        <v>158</v>
      </c>
    </row>
    <row r="523" spans="3:4">
      <c r="C523" s="61" t="s">
        <v>774</v>
      </c>
      <c r="D523" s="63" t="s">
        <v>158</v>
      </c>
    </row>
    <row r="524" spans="3:4">
      <c r="C524" s="61" t="s">
        <v>775</v>
      </c>
      <c r="D524" s="63" t="s">
        <v>158</v>
      </c>
    </row>
    <row r="525" spans="3:4">
      <c r="C525" s="61" t="s">
        <v>776</v>
      </c>
      <c r="D525" s="63" t="s">
        <v>158</v>
      </c>
    </row>
    <row r="526" spans="3:4">
      <c r="C526" s="61" t="s">
        <v>777</v>
      </c>
      <c r="D526" s="63" t="s">
        <v>158</v>
      </c>
    </row>
    <row r="527" spans="3:4">
      <c r="C527" s="61" t="s">
        <v>778</v>
      </c>
      <c r="D527" s="63" t="s">
        <v>158</v>
      </c>
    </row>
    <row r="528" spans="3:4">
      <c r="C528" s="61" t="s">
        <v>779</v>
      </c>
      <c r="D528" s="63" t="s">
        <v>158</v>
      </c>
    </row>
    <row r="529" spans="3:4">
      <c r="C529" s="61" t="s">
        <v>780</v>
      </c>
      <c r="D529" s="63" t="s">
        <v>158</v>
      </c>
    </row>
    <row r="530" spans="3:4">
      <c r="C530" s="61" t="s">
        <v>781</v>
      </c>
      <c r="D530" s="63" t="s">
        <v>158</v>
      </c>
    </row>
    <row r="531" spans="3:4">
      <c r="C531" s="61" t="s">
        <v>782</v>
      </c>
      <c r="D531" s="63" t="s">
        <v>158</v>
      </c>
    </row>
    <row r="532" spans="3:4">
      <c r="C532" s="61" t="s">
        <v>783</v>
      </c>
      <c r="D532" s="63" t="s">
        <v>158</v>
      </c>
    </row>
    <row r="533" spans="3:4">
      <c r="C533" s="61" t="s">
        <v>784</v>
      </c>
      <c r="D533" s="63" t="s">
        <v>158</v>
      </c>
    </row>
    <row r="534" spans="3:4">
      <c r="C534" s="61" t="s">
        <v>785</v>
      </c>
      <c r="D534" s="63" t="s">
        <v>158</v>
      </c>
    </row>
    <row r="535" spans="3:4">
      <c r="C535" s="61" t="s">
        <v>786</v>
      </c>
      <c r="D535" s="63" t="s">
        <v>158</v>
      </c>
    </row>
    <row r="536" spans="3:4">
      <c r="C536" s="61" t="s">
        <v>787</v>
      </c>
      <c r="D536" s="63" t="s">
        <v>158</v>
      </c>
    </row>
    <row r="537" spans="3:4">
      <c r="C537" s="61" t="s">
        <v>788</v>
      </c>
      <c r="D537" s="63" t="s">
        <v>158</v>
      </c>
    </row>
    <row r="538" spans="3:4">
      <c r="C538" s="61" t="s">
        <v>789</v>
      </c>
      <c r="D538" s="63" t="s">
        <v>158</v>
      </c>
    </row>
    <row r="539" spans="3:4">
      <c r="C539" s="61" t="s">
        <v>790</v>
      </c>
      <c r="D539" s="63" t="s">
        <v>158</v>
      </c>
    </row>
    <row r="540" spans="3:4">
      <c r="C540" s="61" t="s">
        <v>791</v>
      </c>
      <c r="D540" s="63" t="s">
        <v>158</v>
      </c>
    </row>
    <row r="541" spans="3:4">
      <c r="C541" s="61" t="s">
        <v>792</v>
      </c>
      <c r="D541" s="63" t="s">
        <v>158</v>
      </c>
    </row>
    <row r="542" spans="3:4">
      <c r="C542" s="61" t="s">
        <v>159</v>
      </c>
      <c r="D542" s="63" t="s">
        <v>158</v>
      </c>
    </row>
    <row r="543" spans="3:4">
      <c r="C543" s="61" t="s">
        <v>793</v>
      </c>
      <c r="D543" s="63" t="s">
        <v>158</v>
      </c>
    </row>
    <row r="544" spans="3:4">
      <c r="C544" s="61" t="s">
        <v>794</v>
      </c>
      <c r="D544" s="63" t="s">
        <v>158</v>
      </c>
    </row>
    <row r="545" spans="3:4">
      <c r="C545" s="61" t="s">
        <v>795</v>
      </c>
      <c r="D545" s="63" t="s">
        <v>158</v>
      </c>
    </row>
    <row r="546" spans="3:4">
      <c r="C546" s="61" t="s">
        <v>796</v>
      </c>
      <c r="D546" s="63" t="s">
        <v>158</v>
      </c>
    </row>
    <row r="547" spans="3:4">
      <c r="C547" s="61" t="s">
        <v>797</v>
      </c>
      <c r="D547" s="63" t="s">
        <v>158</v>
      </c>
    </row>
    <row r="548" spans="3:4">
      <c r="C548" s="61" t="s">
        <v>798</v>
      </c>
      <c r="D548" s="63" t="s">
        <v>158</v>
      </c>
    </row>
    <row r="549" spans="3:4">
      <c r="C549" s="61" t="s">
        <v>799</v>
      </c>
      <c r="D549" s="63" t="s">
        <v>158</v>
      </c>
    </row>
    <row r="550" spans="3:4">
      <c r="C550" s="61" t="s">
        <v>800</v>
      </c>
      <c r="D550" s="63" t="s">
        <v>158</v>
      </c>
    </row>
    <row r="551" spans="3:4">
      <c r="C551" s="61" t="s">
        <v>801</v>
      </c>
      <c r="D551" s="63" t="s">
        <v>158</v>
      </c>
    </row>
    <row r="552" spans="3:4">
      <c r="C552" s="61" t="s">
        <v>802</v>
      </c>
      <c r="D552" s="63" t="s">
        <v>158</v>
      </c>
    </row>
    <row r="553" spans="3:4">
      <c r="C553" s="61" t="s">
        <v>393</v>
      </c>
      <c r="D553" s="63" t="s">
        <v>158</v>
      </c>
    </row>
    <row r="554" spans="3:4">
      <c r="C554" s="61" t="s">
        <v>803</v>
      </c>
      <c r="D554" s="63" t="s">
        <v>158</v>
      </c>
    </row>
    <row r="555" spans="3:4">
      <c r="C555" s="61" t="s">
        <v>804</v>
      </c>
      <c r="D555" s="63" t="s">
        <v>158</v>
      </c>
    </row>
    <row r="556" spans="3:4">
      <c r="C556" s="61" t="s">
        <v>805</v>
      </c>
      <c r="D556" s="63" t="s">
        <v>158</v>
      </c>
    </row>
    <row r="557" spans="3:4">
      <c r="C557" s="61" t="s">
        <v>806</v>
      </c>
      <c r="D557" s="63" t="s">
        <v>158</v>
      </c>
    </row>
    <row r="558" spans="3:4">
      <c r="C558" s="61" t="s">
        <v>807</v>
      </c>
      <c r="D558" s="63" t="s">
        <v>158</v>
      </c>
    </row>
    <row r="559" spans="3:4">
      <c r="C559" s="61" t="s">
        <v>808</v>
      </c>
      <c r="D559" s="63" t="s">
        <v>158</v>
      </c>
    </row>
    <row r="560" spans="3:4">
      <c r="C560" s="61" t="s">
        <v>809</v>
      </c>
      <c r="D560" s="63" t="s">
        <v>158</v>
      </c>
    </row>
    <row r="561" spans="3:4">
      <c r="C561" s="61" t="s">
        <v>810</v>
      </c>
      <c r="D561" s="63" t="s">
        <v>158</v>
      </c>
    </row>
    <row r="562" spans="3:4">
      <c r="C562" s="61" t="s">
        <v>811</v>
      </c>
      <c r="D562" s="63" t="s">
        <v>158</v>
      </c>
    </row>
    <row r="563" spans="3:4">
      <c r="C563" s="61" t="s">
        <v>812</v>
      </c>
      <c r="D563" s="63" t="s">
        <v>158</v>
      </c>
    </row>
    <row r="564" spans="3:4">
      <c r="C564" s="61" t="s">
        <v>813</v>
      </c>
      <c r="D564" s="63" t="s">
        <v>158</v>
      </c>
    </row>
    <row r="565" spans="3:4">
      <c r="C565" s="61" t="s">
        <v>814</v>
      </c>
      <c r="D565" s="63" t="s">
        <v>158</v>
      </c>
    </row>
    <row r="566" spans="3:4">
      <c r="C566" s="61" t="s">
        <v>815</v>
      </c>
      <c r="D566" s="63" t="s">
        <v>158</v>
      </c>
    </row>
    <row r="567" spans="3:4">
      <c r="C567" s="61" t="s">
        <v>816</v>
      </c>
      <c r="D567" s="63" t="s">
        <v>158</v>
      </c>
    </row>
    <row r="568" spans="3:4">
      <c r="C568" s="61" t="s">
        <v>817</v>
      </c>
      <c r="D568" s="63" t="s">
        <v>158</v>
      </c>
    </row>
    <row r="569" spans="3:4">
      <c r="C569" s="61" t="s">
        <v>818</v>
      </c>
      <c r="D569" s="63" t="s">
        <v>158</v>
      </c>
    </row>
    <row r="570" spans="3:4">
      <c r="C570" s="61" t="s">
        <v>819</v>
      </c>
      <c r="D570" s="63" t="s">
        <v>158</v>
      </c>
    </row>
    <row r="571" spans="3:4">
      <c r="C571" s="61" t="s">
        <v>820</v>
      </c>
      <c r="D571" s="63" t="s">
        <v>158</v>
      </c>
    </row>
    <row r="572" spans="3:4">
      <c r="C572" s="61" t="s">
        <v>821</v>
      </c>
      <c r="D572" s="63" t="s">
        <v>158</v>
      </c>
    </row>
    <row r="573" spans="3:4">
      <c r="C573" s="61" t="s">
        <v>822</v>
      </c>
      <c r="D573" s="63" t="s">
        <v>158</v>
      </c>
    </row>
    <row r="574" spans="3:4">
      <c r="C574" s="61" t="s">
        <v>823</v>
      </c>
      <c r="D574" s="63" t="s">
        <v>158</v>
      </c>
    </row>
    <row r="575" spans="3:4">
      <c r="C575" s="61" t="s">
        <v>824</v>
      </c>
      <c r="D575" s="63" t="s">
        <v>158</v>
      </c>
    </row>
    <row r="576" spans="3:4">
      <c r="C576" s="61" t="s">
        <v>825</v>
      </c>
      <c r="D576" s="63" t="s">
        <v>158</v>
      </c>
    </row>
    <row r="577" spans="3:4">
      <c r="C577" s="61" t="s">
        <v>826</v>
      </c>
      <c r="D577" s="63" t="s">
        <v>158</v>
      </c>
    </row>
    <row r="578" spans="3:4">
      <c r="C578" s="61" t="s">
        <v>827</v>
      </c>
      <c r="D578" s="63" t="s">
        <v>158</v>
      </c>
    </row>
    <row r="579" spans="3:4">
      <c r="C579" s="61" t="s">
        <v>828</v>
      </c>
      <c r="D579" s="63" t="s">
        <v>158</v>
      </c>
    </row>
    <row r="580" spans="3:4">
      <c r="C580" s="61" t="s">
        <v>829</v>
      </c>
      <c r="D580" s="63" t="s">
        <v>158</v>
      </c>
    </row>
    <row r="581" spans="3:4">
      <c r="C581" s="61" t="s">
        <v>830</v>
      </c>
      <c r="D581" s="63" t="s">
        <v>158</v>
      </c>
    </row>
    <row r="582" spans="3:4">
      <c r="C582" s="61" t="s">
        <v>831</v>
      </c>
      <c r="D582" s="63" t="s">
        <v>158</v>
      </c>
    </row>
    <row r="583" spans="3:4">
      <c r="C583" s="61" t="s">
        <v>832</v>
      </c>
      <c r="D583" s="63" t="s">
        <v>158</v>
      </c>
    </row>
    <row r="584" spans="3:4">
      <c r="C584" s="61" t="s">
        <v>833</v>
      </c>
      <c r="D584" s="63" t="s">
        <v>158</v>
      </c>
    </row>
    <row r="585" spans="3:4">
      <c r="C585" s="61" t="s">
        <v>834</v>
      </c>
      <c r="D585" s="63" t="s">
        <v>158</v>
      </c>
    </row>
    <row r="586" spans="3:4">
      <c r="C586" s="61" t="s">
        <v>835</v>
      </c>
      <c r="D586" s="63" t="s">
        <v>158</v>
      </c>
    </row>
    <row r="587" spans="3:4">
      <c r="C587" s="61" t="s">
        <v>836</v>
      </c>
      <c r="D587" s="63" t="s">
        <v>158</v>
      </c>
    </row>
    <row r="588" spans="3:4">
      <c r="C588" s="61" t="s">
        <v>837</v>
      </c>
      <c r="D588" s="63" t="s">
        <v>158</v>
      </c>
    </row>
    <row r="589" spans="3:4">
      <c r="C589" s="61" t="s">
        <v>838</v>
      </c>
      <c r="D589" s="63" t="s">
        <v>158</v>
      </c>
    </row>
    <row r="590" spans="3:4">
      <c r="C590" s="61" t="s">
        <v>839</v>
      </c>
      <c r="D590" s="63" t="s">
        <v>158</v>
      </c>
    </row>
    <row r="591" spans="3:4">
      <c r="C591" s="61" t="s">
        <v>840</v>
      </c>
      <c r="D591" s="63" t="s">
        <v>158</v>
      </c>
    </row>
    <row r="592" spans="3:4">
      <c r="C592" s="61" t="s">
        <v>841</v>
      </c>
      <c r="D592" s="63" t="s">
        <v>158</v>
      </c>
    </row>
    <row r="593" spans="3:4">
      <c r="C593" s="61" t="s">
        <v>842</v>
      </c>
      <c r="D593" s="63" t="s">
        <v>158</v>
      </c>
    </row>
    <row r="594" spans="3:4">
      <c r="C594" s="61" t="s">
        <v>843</v>
      </c>
      <c r="D594" s="63" t="s">
        <v>158</v>
      </c>
    </row>
    <row r="595" spans="3:4">
      <c r="C595" s="61" t="s">
        <v>844</v>
      </c>
      <c r="D595" s="63" t="s">
        <v>158</v>
      </c>
    </row>
    <row r="596" spans="3:4">
      <c r="C596" s="61" t="s">
        <v>845</v>
      </c>
      <c r="D596" s="63" t="s">
        <v>158</v>
      </c>
    </row>
    <row r="597" spans="3:4">
      <c r="C597" s="61" t="s">
        <v>846</v>
      </c>
      <c r="D597" s="63" t="s">
        <v>158</v>
      </c>
    </row>
    <row r="598" spans="3:4">
      <c r="C598" s="61" t="s">
        <v>847</v>
      </c>
      <c r="D598" s="63" t="s">
        <v>158</v>
      </c>
    </row>
    <row r="599" spans="3:4">
      <c r="C599" s="61" t="s">
        <v>848</v>
      </c>
      <c r="D599" s="63" t="s">
        <v>158</v>
      </c>
    </row>
    <row r="600" spans="3:4">
      <c r="C600" s="61" t="s">
        <v>849</v>
      </c>
      <c r="D600" s="63" t="s">
        <v>158</v>
      </c>
    </row>
    <row r="601" spans="3:4">
      <c r="C601" s="61" t="s">
        <v>850</v>
      </c>
      <c r="D601" s="63" t="s">
        <v>158</v>
      </c>
    </row>
    <row r="602" spans="3:4">
      <c r="C602" s="61" t="s">
        <v>851</v>
      </c>
      <c r="D602" s="63" t="s">
        <v>158</v>
      </c>
    </row>
    <row r="603" spans="3:4">
      <c r="C603" s="61" t="s">
        <v>852</v>
      </c>
      <c r="D603" s="63" t="s">
        <v>158</v>
      </c>
    </row>
    <row r="604" spans="3:4">
      <c r="C604" s="61" t="s">
        <v>853</v>
      </c>
      <c r="D604" s="63" t="s">
        <v>158</v>
      </c>
    </row>
    <row r="605" spans="3:4">
      <c r="C605" s="61" t="s">
        <v>854</v>
      </c>
      <c r="D605" s="63" t="s">
        <v>158</v>
      </c>
    </row>
    <row r="606" spans="3:4">
      <c r="C606" s="61" t="s">
        <v>855</v>
      </c>
      <c r="D606" s="63" t="s">
        <v>158</v>
      </c>
    </row>
    <row r="607" spans="3:4">
      <c r="C607" s="61" t="s">
        <v>856</v>
      </c>
      <c r="D607" s="63" t="s">
        <v>158</v>
      </c>
    </row>
    <row r="608" spans="3:4">
      <c r="C608" s="61" t="s">
        <v>857</v>
      </c>
      <c r="D608" s="63" t="s">
        <v>158</v>
      </c>
    </row>
    <row r="609" spans="3:4">
      <c r="C609" s="61" t="s">
        <v>858</v>
      </c>
      <c r="D609" s="63" t="s">
        <v>158</v>
      </c>
    </row>
    <row r="610" spans="3:4">
      <c r="C610" s="61" t="s">
        <v>859</v>
      </c>
      <c r="D610" s="63" t="s">
        <v>158</v>
      </c>
    </row>
    <row r="611" spans="3:4">
      <c r="C611" s="61" t="s">
        <v>860</v>
      </c>
      <c r="D611" s="63" t="s">
        <v>158</v>
      </c>
    </row>
    <row r="612" spans="3:4">
      <c r="C612" s="61" t="s">
        <v>861</v>
      </c>
      <c r="D612" s="63" t="s">
        <v>158</v>
      </c>
    </row>
    <row r="613" spans="3:4">
      <c r="C613" s="61" t="s">
        <v>862</v>
      </c>
      <c r="D613" s="63" t="s">
        <v>158</v>
      </c>
    </row>
    <row r="614" spans="3:4">
      <c r="C614" s="61" t="s">
        <v>863</v>
      </c>
      <c r="D614" s="63" t="s">
        <v>158</v>
      </c>
    </row>
    <row r="615" spans="3:4">
      <c r="C615" s="61" t="s">
        <v>864</v>
      </c>
      <c r="D615" s="63" t="s">
        <v>158</v>
      </c>
    </row>
    <row r="616" spans="3:4">
      <c r="C616" s="61" t="s">
        <v>865</v>
      </c>
      <c r="D616" s="63" t="s">
        <v>158</v>
      </c>
    </row>
    <row r="617" spans="3:4">
      <c r="C617" s="61" t="s">
        <v>866</v>
      </c>
      <c r="D617" s="63" t="s">
        <v>158</v>
      </c>
    </row>
    <row r="618" spans="3:4">
      <c r="C618" s="61" t="s">
        <v>867</v>
      </c>
      <c r="D618" s="63" t="s">
        <v>158</v>
      </c>
    </row>
    <row r="619" spans="3:4">
      <c r="C619" s="61" t="s">
        <v>868</v>
      </c>
      <c r="D619" s="63" t="s">
        <v>158</v>
      </c>
    </row>
    <row r="620" spans="3:4">
      <c r="C620" s="61" t="s">
        <v>869</v>
      </c>
      <c r="D620" s="63" t="s">
        <v>158</v>
      </c>
    </row>
    <row r="621" spans="3:4">
      <c r="C621" s="61" t="s">
        <v>870</v>
      </c>
      <c r="D621" s="63" t="s">
        <v>158</v>
      </c>
    </row>
    <row r="622" spans="3:4">
      <c r="C622" s="61" t="s">
        <v>871</v>
      </c>
      <c r="D622" s="63" t="s">
        <v>158</v>
      </c>
    </row>
    <row r="623" spans="3:4">
      <c r="C623" s="61" t="s">
        <v>872</v>
      </c>
      <c r="D623" s="63" t="s">
        <v>158</v>
      </c>
    </row>
    <row r="624" spans="3:4">
      <c r="C624" s="61" t="s">
        <v>874</v>
      </c>
      <c r="D624" s="63" t="s">
        <v>873</v>
      </c>
    </row>
    <row r="625" spans="3:4">
      <c r="C625" s="61" t="s">
        <v>875</v>
      </c>
      <c r="D625" s="63" t="s">
        <v>873</v>
      </c>
    </row>
    <row r="626" spans="3:4">
      <c r="C626" s="61" t="s">
        <v>876</v>
      </c>
      <c r="D626" s="63" t="s">
        <v>873</v>
      </c>
    </row>
    <row r="627" spans="3:4">
      <c r="C627" s="61" t="s">
        <v>877</v>
      </c>
      <c r="D627" s="63" t="s">
        <v>873</v>
      </c>
    </row>
    <row r="628" spans="3:4">
      <c r="C628" s="61" t="s">
        <v>878</v>
      </c>
      <c r="D628" s="63" t="s">
        <v>873</v>
      </c>
    </row>
    <row r="629" spans="3:4">
      <c r="C629" s="61" t="s">
        <v>879</v>
      </c>
      <c r="D629" s="63" t="s">
        <v>873</v>
      </c>
    </row>
    <row r="630" spans="3:4">
      <c r="C630" s="61" t="s">
        <v>880</v>
      </c>
      <c r="D630" s="63" t="s">
        <v>873</v>
      </c>
    </row>
    <row r="631" spans="3:4">
      <c r="C631" s="61" t="s">
        <v>881</v>
      </c>
      <c r="D631" s="63" t="s">
        <v>873</v>
      </c>
    </row>
    <row r="632" spans="3:4">
      <c r="C632" s="61" t="s">
        <v>882</v>
      </c>
      <c r="D632" s="63" t="s">
        <v>873</v>
      </c>
    </row>
    <row r="633" spans="3:4">
      <c r="C633" s="61" t="s">
        <v>883</v>
      </c>
      <c r="D633" s="63" t="s">
        <v>873</v>
      </c>
    </row>
    <row r="634" spans="3:4">
      <c r="C634" s="61" t="s">
        <v>884</v>
      </c>
      <c r="D634" s="63" t="s">
        <v>873</v>
      </c>
    </row>
    <row r="635" spans="3:4">
      <c r="C635" s="61" t="s">
        <v>885</v>
      </c>
      <c r="D635" s="63" t="s">
        <v>873</v>
      </c>
    </row>
    <row r="636" spans="3:4">
      <c r="C636" s="61" t="s">
        <v>886</v>
      </c>
      <c r="D636" s="63" t="s">
        <v>873</v>
      </c>
    </row>
    <row r="637" spans="3:4">
      <c r="C637" s="61" t="s">
        <v>887</v>
      </c>
      <c r="D637" s="63" t="s">
        <v>873</v>
      </c>
    </row>
    <row r="638" spans="3:4">
      <c r="C638" s="61" t="s">
        <v>888</v>
      </c>
      <c r="D638" s="63" t="s">
        <v>873</v>
      </c>
    </row>
    <row r="639" spans="3:4">
      <c r="C639" s="61" t="s">
        <v>889</v>
      </c>
      <c r="D639" s="63" t="s">
        <v>873</v>
      </c>
    </row>
    <row r="640" spans="3:4">
      <c r="C640" s="61" t="s">
        <v>890</v>
      </c>
      <c r="D640" s="63" t="s">
        <v>873</v>
      </c>
    </row>
    <row r="641" spans="3:4">
      <c r="C641" s="61" t="s">
        <v>891</v>
      </c>
      <c r="D641" s="63" t="s">
        <v>873</v>
      </c>
    </row>
    <row r="642" spans="3:4">
      <c r="C642" s="61" t="s">
        <v>892</v>
      </c>
      <c r="D642" s="63" t="s">
        <v>873</v>
      </c>
    </row>
    <row r="643" spans="3:4">
      <c r="C643" s="61" t="s">
        <v>893</v>
      </c>
      <c r="D643" s="63" t="s">
        <v>873</v>
      </c>
    </row>
    <row r="644" spans="3:4">
      <c r="C644" s="61" t="s">
        <v>894</v>
      </c>
      <c r="D644" s="63" t="s">
        <v>873</v>
      </c>
    </row>
    <row r="645" spans="3:4">
      <c r="C645" s="61" t="s">
        <v>895</v>
      </c>
      <c r="D645" s="63" t="s">
        <v>873</v>
      </c>
    </row>
    <row r="646" spans="3:4">
      <c r="C646" s="61" t="s">
        <v>896</v>
      </c>
      <c r="D646" s="63" t="s">
        <v>873</v>
      </c>
    </row>
    <row r="647" spans="3:4">
      <c r="C647" s="61" t="s">
        <v>897</v>
      </c>
      <c r="D647" s="63" t="s">
        <v>873</v>
      </c>
    </row>
    <row r="648" spans="3:4">
      <c r="C648" s="61" t="s">
        <v>898</v>
      </c>
      <c r="D648" s="63" t="s">
        <v>873</v>
      </c>
    </row>
    <row r="649" spans="3:4">
      <c r="C649" s="61" t="s">
        <v>899</v>
      </c>
      <c r="D649" s="63" t="s">
        <v>873</v>
      </c>
    </row>
    <row r="650" spans="3:4">
      <c r="C650" s="61" t="s">
        <v>900</v>
      </c>
      <c r="D650" s="63" t="s">
        <v>873</v>
      </c>
    </row>
    <row r="651" spans="3:4">
      <c r="C651" s="61" t="s">
        <v>901</v>
      </c>
      <c r="D651" s="63" t="s">
        <v>873</v>
      </c>
    </row>
    <row r="652" spans="3:4">
      <c r="C652" s="61" t="s">
        <v>902</v>
      </c>
      <c r="D652" s="63" t="s">
        <v>873</v>
      </c>
    </row>
    <row r="653" spans="3:4">
      <c r="C653" s="61" t="s">
        <v>903</v>
      </c>
      <c r="D653" s="63" t="s">
        <v>873</v>
      </c>
    </row>
    <row r="654" spans="3:4">
      <c r="C654" s="61" t="s">
        <v>904</v>
      </c>
      <c r="D654" s="63" t="s">
        <v>873</v>
      </c>
    </row>
    <row r="655" spans="3:4">
      <c r="C655" s="61" t="s">
        <v>905</v>
      </c>
      <c r="D655" s="63" t="s">
        <v>873</v>
      </c>
    </row>
    <row r="656" spans="3:4">
      <c r="C656" s="61" t="s">
        <v>906</v>
      </c>
      <c r="D656" s="63" t="s">
        <v>873</v>
      </c>
    </row>
    <row r="657" spans="3:4">
      <c r="C657" s="61" t="s">
        <v>907</v>
      </c>
      <c r="D657" s="63" t="s">
        <v>873</v>
      </c>
    </row>
    <row r="658" spans="3:4">
      <c r="C658" s="61" t="s">
        <v>908</v>
      </c>
      <c r="D658" s="63" t="s">
        <v>873</v>
      </c>
    </row>
    <row r="659" spans="3:4">
      <c r="C659" s="61" t="s">
        <v>909</v>
      </c>
      <c r="D659" s="63" t="s">
        <v>873</v>
      </c>
    </row>
    <row r="660" spans="3:4">
      <c r="C660" s="61" t="s">
        <v>910</v>
      </c>
      <c r="D660" s="63" t="s">
        <v>873</v>
      </c>
    </row>
    <row r="661" spans="3:4">
      <c r="C661" s="61" t="s">
        <v>911</v>
      </c>
      <c r="D661" s="63" t="s">
        <v>873</v>
      </c>
    </row>
    <row r="662" spans="3:4">
      <c r="C662" s="61" t="s">
        <v>912</v>
      </c>
      <c r="D662" s="63" t="s">
        <v>873</v>
      </c>
    </row>
    <row r="663" spans="3:4">
      <c r="C663" s="61" t="s">
        <v>913</v>
      </c>
      <c r="D663" s="63" t="s">
        <v>873</v>
      </c>
    </row>
    <row r="664" spans="3:4">
      <c r="C664" s="61" t="s">
        <v>914</v>
      </c>
      <c r="D664" s="63" t="s">
        <v>873</v>
      </c>
    </row>
    <row r="665" spans="3:4">
      <c r="C665" s="61" t="s">
        <v>915</v>
      </c>
      <c r="D665" s="63" t="s">
        <v>873</v>
      </c>
    </row>
    <row r="666" spans="3:4">
      <c r="C666" s="61" t="s">
        <v>916</v>
      </c>
      <c r="D666" s="63" t="s">
        <v>873</v>
      </c>
    </row>
    <row r="667" spans="3:4">
      <c r="C667" s="61" t="s">
        <v>917</v>
      </c>
      <c r="D667" s="63" t="s">
        <v>873</v>
      </c>
    </row>
    <row r="668" spans="3:4">
      <c r="C668" s="61" t="s">
        <v>918</v>
      </c>
      <c r="D668" s="63" t="s">
        <v>873</v>
      </c>
    </row>
    <row r="669" spans="3:4">
      <c r="C669" s="61" t="s">
        <v>919</v>
      </c>
      <c r="D669" s="63" t="s">
        <v>873</v>
      </c>
    </row>
    <row r="670" spans="3:4">
      <c r="C670" s="61" t="s">
        <v>920</v>
      </c>
      <c r="D670" s="63" t="s">
        <v>873</v>
      </c>
    </row>
    <row r="671" spans="3:4">
      <c r="C671" s="61" t="s">
        <v>921</v>
      </c>
      <c r="D671" s="63" t="s">
        <v>873</v>
      </c>
    </row>
    <row r="672" spans="3:4">
      <c r="C672" s="61" t="s">
        <v>922</v>
      </c>
      <c r="D672" s="63" t="s">
        <v>873</v>
      </c>
    </row>
    <row r="673" spans="3:4">
      <c r="C673" s="61" t="s">
        <v>923</v>
      </c>
      <c r="D673" s="63" t="s">
        <v>873</v>
      </c>
    </row>
    <row r="674" spans="3:4">
      <c r="C674" s="61" t="s">
        <v>924</v>
      </c>
      <c r="D674" s="63" t="s">
        <v>873</v>
      </c>
    </row>
    <row r="675" spans="3:4">
      <c r="C675" s="61" t="s">
        <v>925</v>
      </c>
      <c r="D675" s="63" t="s">
        <v>873</v>
      </c>
    </row>
    <row r="676" spans="3:4">
      <c r="C676" s="61" t="s">
        <v>926</v>
      </c>
      <c r="D676" s="63" t="s">
        <v>873</v>
      </c>
    </row>
    <row r="677" spans="3:4">
      <c r="C677" s="61" t="s">
        <v>927</v>
      </c>
      <c r="D677" s="63" t="s">
        <v>873</v>
      </c>
    </row>
    <row r="678" spans="3:4">
      <c r="C678" s="61" t="s">
        <v>928</v>
      </c>
      <c r="D678" s="63" t="s">
        <v>873</v>
      </c>
    </row>
    <row r="679" spans="3:4">
      <c r="C679" s="61" t="s">
        <v>929</v>
      </c>
      <c r="D679" s="63" t="s">
        <v>873</v>
      </c>
    </row>
    <row r="680" spans="3:4">
      <c r="C680" s="61" t="s">
        <v>930</v>
      </c>
      <c r="D680" s="63" t="s">
        <v>873</v>
      </c>
    </row>
    <row r="681" spans="3:4">
      <c r="C681" s="61" t="s">
        <v>931</v>
      </c>
      <c r="D681" s="63" t="s">
        <v>873</v>
      </c>
    </row>
    <row r="682" spans="3:4">
      <c r="C682" s="61" t="s">
        <v>932</v>
      </c>
      <c r="D682" s="63" t="s">
        <v>873</v>
      </c>
    </row>
    <row r="683" spans="3:4">
      <c r="C683" s="61" t="s">
        <v>933</v>
      </c>
      <c r="D683" s="63" t="s">
        <v>873</v>
      </c>
    </row>
    <row r="684" spans="3:4">
      <c r="C684" s="61" t="s">
        <v>934</v>
      </c>
      <c r="D684" s="63" t="s">
        <v>873</v>
      </c>
    </row>
    <row r="685" spans="3:4">
      <c r="C685" s="61" t="s">
        <v>935</v>
      </c>
      <c r="D685" s="63" t="s">
        <v>873</v>
      </c>
    </row>
    <row r="686" spans="3:4">
      <c r="C686" s="61" t="s">
        <v>936</v>
      </c>
      <c r="D686" s="63" t="s">
        <v>873</v>
      </c>
    </row>
    <row r="687" spans="3:4">
      <c r="C687" s="61" t="s">
        <v>937</v>
      </c>
      <c r="D687" s="63" t="s">
        <v>873</v>
      </c>
    </row>
    <row r="688" spans="3:4">
      <c r="C688" s="61" t="s">
        <v>938</v>
      </c>
      <c r="D688" s="63" t="s">
        <v>873</v>
      </c>
    </row>
    <row r="689" spans="3:4">
      <c r="C689" s="61" t="s">
        <v>939</v>
      </c>
      <c r="D689" s="63" t="s">
        <v>873</v>
      </c>
    </row>
    <row r="690" spans="3:4">
      <c r="C690" s="61" t="s">
        <v>940</v>
      </c>
      <c r="D690" s="63" t="s">
        <v>873</v>
      </c>
    </row>
    <row r="691" spans="3:4">
      <c r="C691" s="61" t="s">
        <v>941</v>
      </c>
      <c r="D691" s="63" t="s">
        <v>873</v>
      </c>
    </row>
    <row r="692" spans="3:4">
      <c r="C692" s="61" t="s">
        <v>942</v>
      </c>
      <c r="D692" s="63" t="s">
        <v>873</v>
      </c>
    </row>
    <row r="693" spans="3:4">
      <c r="C693" s="61" t="s">
        <v>943</v>
      </c>
      <c r="D693" s="63" t="s">
        <v>873</v>
      </c>
    </row>
    <row r="694" spans="3:4">
      <c r="C694" s="61" t="s">
        <v>944</v>
      </c>
      <c r="D694" s="63" t="s">
        <v>873</v>
      </c>
    </row>
    <row r="695" spans="3:4">
      <c r="C695" s="61" t="s">
        <v>945</v>
      </c>
      <c r="D695" s="63" t="s">
        <v>873</v>
      </c>
    </row>
    <row r="696" spans="3:4">
      <c r="C696" s="61" t="s">
        <v>946</v>
      </c>
      <c r="D696" s="63" t="s">
        <v>873</v>
      </c>
    </row>
    <row r="697" spans="3:4">
      <c r="C697" s="61" t="s">
        <v>947</v>
      </c>
      <c r="D697" s="63" t="s">
        <v>873</v>
      </c>
    </row>
    <row r="698" spans="3:4">
      <c r="C698" s="61" t="s">
        <v>948</v>
      </c>
      <c r="D698" s="63" t="s">
        <v>873</v>
      </c>
    </row>
    <row r="699" spans="3:4">
      <c r="C699" s="61" t="s">
        <v>949</v>
      </c>
      <c r="D699" s="63" t="s">
        <v>873</v>
      </c>
    </row>
    <row r="700" spans="3:4">
      <c r="C700" s="61" t="s">
        <v>950</v>
      </c>
      <c r="D700" s="63" t="s">
        <v>873</v>
      </c>
    </row>
    <row r="701" spans="3:4">
      <c r="C701" s="61" t="s">
        <v>951</v>
      </c>
      <c r="D701" s="63" t="s">
        <v>873</v>
      </c>
    </row>
    <row r="702" spans="3:4">
      <c r="C702" s="61" t="s">
        <v>952</v>
      </c>
      <c r="D702" s="63" t="s">
        <v>873</v>
      </c>
    </row>
    <row r="703" spans="3:4">
      <c r="C703" s="61" t="s">
        <v>953</v>
      </c>
      <c r="D703" s="63" t="s">
        <v>873</v>
      </c>
    </row>
    <row r="704" spans="3:4">
      <c r="C704" s="61" t="s">
        <v>954</v>
      </c>
      <c r="D704" s="63" t="s">
        <v>873</v>
      </c>
    </row>
    <row r="705" spans="3:4">
      <c r="C705" s="61" t="s">
        <v>955</v>
      </c>
      <c r="D705" s="63" t="s">
        <v>873</v>
      </c>
    </row>
    <row r="706" spans="3:4">
      <c r="C706" s="61" t="s">
        <v>956</v>
      </c>
      <c r="D706" s="63" t="s">
        <v>873</v>
      </c>
    </row>
    <row r="707" spans="3:4">
      <c r="C707" s="61" t="s">
        <v>957</v>
      </c>
      <c r="D707" s="63" t="s">
        <v>873</v>
      </c>
    </row>
    <row r="708" spans="3:4">
      <c r="C708" s="61" t="s">
        <v>958</v>
      </c>
      <c r="D708" s="63" t="s">
        <v>873</v>
      </c>
    </row>
    <row r="709" spans="3:4">
      <c r="C709" s="61" t="s">
        <v>959</v>
      </c>
      <c r="D709" s="63" t="s">
        <v>873</v>
      </c>
    </row>
    <row r="710" spans="3:4">
      <c r="C710" s="61" t="s">
        <v>960</v>
      </c>
      <c r="D710" s="63" t="s">
        <v>873</v>
      </c>
    </row>
    <row r="711" spans="3:4">
      <c r="C711" s="61" t="s">
        <v>961</v>
      </c>
      <c r="D711" s="63" t="s">
        <v>873</v>
      </c>
    </row>
    <row r="712" spans="3:4">
      <c r="C712" s="61" t="s">
        <v>962</v>
      </c>
      <c r="D712" s="63" t="s">
        <v>873</v>
      </c>
    </row>
    <row r="713" spans="3:4">
      <c r="C713" s="61" t="s">
        <v>963</v>
      </c>
      <c r="D713" s="63" t="s">
        <v>873</v>
      </c>
    </row>
    <row r="714" spans="3:4">
      <c r="C714" s="61" t="s">
        <v>964</v>
      </c>
      <c r="D714" s="63" t="s">
        <v>873</v>
      </c>
    </row>
    <row r="715" spans="3:4">
      <c r="C715" s="61" t="s">
        <v>965</v>
      </c>
      <c r="D715" s="63" t="s">
        <v>873</v>
      </c>
    </row>
    <row r="716" spans="3:4">
      <c r="C716" s="61" t="s">
        <v>966</v>
      </c>
      <c r="D716" s="63" t="s">
        <v>873</v>
      </c>
    </row>
    <row r="717" spans="3:4">
      <c r="C717" s="61" t="s">
        <v>967</v>
      </c>
      <c r="D717" s="63" t="s">
        <v>873</v>
      </c>
    </row>
    <row r="718" spans="3:4">
      <c r="C718" s="61" t="s">
        <v>968</v>
      </c>
      <c r="D718" s="63" t="s">
        <v>873</v>
      </c>
    </row>
    <row r="719" spans="3:4">
      <c r="C719" s="61" t="s">
        <v>969</v>
      </c>
      <c r="D719" s="63" t="s">
        <v>873</v>
      </c>
    </row>
    <row r="720" spans="3:4">
      <c r="C720" s="61" t="s">
        <v>970</v>
      </c>
      <c r="D720" s="63" t="s">
        <v>873</v>
      </c>
    </row>
    <row r="721" spans="3:4">
      <c r="C721" s="61" t="s">
        <v>971</v>
      </c>
      <c r="D721" s="63" t="s">
        <v>873</v>
      </c>
    </row>
    <row r="722" spans="3:4">
      <c r="C722" s="61" t="s">
        <v>972</v>
      </c>
      <c r="D722" s="63" t="s">
        <v>873</v>
      </c>
    </row>
    <row r="723" spans="3:4">
      <c r="C723" s="61" t="s">
        <v>973</v>
      </c>
      <c r="D723" s="63" t="s">
        <v>873</v>
      </c>
    </row>
    <row r="724" spans="3:4">
      <c r="C724" s="61" t="s">
        <v>974</v>
      </c>
      <c r="D724" s="63" t="s">
        <v>873</v>
      </c>
    </row>
    <row r="725" spans="3:4">
      <c r="C725" s="61" t="s">
        <v>975</v>
      </c>
      <c r="D725" s="63" t="s">
        <v>873</v>
      </c>
    </row>
    <row r="726" spans="3:4">
      <c r="C726" s="61" t="s">
        <v>976</v>
      </c>
      <c r="D726" s="63" t="s">
        <v>873</v>
      </c>
    </row>
    <row r="727" spans="3:4">
      <c r="C727" s="61" t="s">
        <v>977</v>
      </c>
      <c r="D727" s="63" t="s">
        <v>873</v>
      </c>
    </row>
    <row r="728" spans="3:4">
      <c r="C728" s="61" t="s">
        <v>978</v>
      </c>
      <c r="D728" s="63" t="s">
        <v>873</v>
      </c>
    </row>
    <row r="729" spans="3:4">
      <c r="C729" s="61" t="s">
        <v>979</v>
      </c>
      <c r="D729" s="63" t="s">
        <v>873</v>
      </c>
    </row>
    <row r="730" spans="3:4">
      <c r="C730" s="61" t="s">
        <v>980</v>
      </c>
      <c r="D730" s="63" t="s">
        <v>873</v>
      </c>
    </row>
    <row r="731" spans="3:4">
      <c r="C731" s="61" t="s">
        <v>981</v>
      </c>
      <c r="D731" s="63" t="s">
        <v>873</v>
      </c>
    </row>
    <row r="732" spans="3:4">
      <c r="C732" s="61" t="s">
        <v>982</v>
      </c>
      <c r="D732" s="63" t="s">
        <v>873</v>
      </c>
    </row>
    <row r="733" spans="3:4">
      <c r="C733" s="61" t="s">
        <v>983</v>
      </c>
      <c r="D733" s="63" t="s">
        <v>873</v>
      </c>
    </row>
    <row r="734" spans="3:4">
      <c r="C734" s="61" t="s">
        <v>714</v>
      </c>
      <c r="D734" s="63" t="s">
        <v>873</v>
      </c>
    </row>
    <row r="735" spans="3:4">
      <c r="C735" s="61" t="s">
        <v>984</v>
      </c>
      <c r="D735" s="63" t="s">
        <v>873</v>
      </c>
    </row>
    <row r="736" spans="3:4">
      <c r="C736" s="61" t="s">
        <v>985</v>
      </c>
      <c r="D736" s="63" t="s">
        <v>873</v>
      </c>
    </row>
    <row r="737" spans="3:4">
      <c r="C737" s="61" t="s">
        <v>986</v>
      </c>
      <c r="D737" s="63" t="s">
        <v>873</v>
      </c>
    </row>
    <row r="738" spans="3:4">
      <c r="C738" s="61" t="s">
        <v>987</v>
      </c>
      <c r="D738" s="63" t="s">
        <v>873</v>
      </c>
    </row>
    <row r="739" spans="3:4">
      <c r="C739" s="61" t="s">
        <v>988</v>
      </c>
      <c r="D739" s="63" t="s">
        <v>873</v>
      </c>
    </row>
    <row r="740" spans="3:4">
      <c r="C740" s="61" t="s">
        <v>989</v>
      </c>
      <c r="D740" s="63" t="s">
        <v>873</v>
      </c>
    </row>
    <row r="741" spans="3:4">
      <c r="C741" s="61" t="s">
        <v>990</v>
      </c>
      <c r="D741" s="63" t="s">
        <v>873</v>
      </c>
    </row>
    <row r="742" spans="3:4">
      <c r="C742" s="61" t="s">
        <v>991</v>
      </c>
      <c r="D742" s="63" t="s">
        <v>873</v>
      </c>
    </row>
    <row r="743" spans="3:4">
      <c r="C743" s="61" t="s">
        <v>992</v>
      </c>
      <c r="D743" s="63" t="s">
        <v>873</v>
      </c>
    </row>
    <row r="744" spans="3:4">
      <c r="C744" s="61" t="s">
        <v>993</v>
      </c>
      <c r="D744" s="63" t="s">
        <v>873</v>
      </c>
    </row>
    <row r="745" spans="3:4">
      <c r="C745" s="61" t="s">
        <v>994</v>
      </c>
      <c r="D745" s="63" t="s">
        <v>873</v>
      </c>
    </row>
    <row r="746" spans="3:4">
      <c r="C746" s="61" t="s">
        <v>995</v>
      </c>
      <c r="D746" s="63" t="s">
        <v>873</v>
      </c>
    </row>
    <row r="747" spans="3:4">
      <c r="C747" s="61" t="s">
        <v>996</v>
      </c>
      <c r="D747" s="63" t="s">
        <v>873</v>
      </c>
    </row>
    <row r="748" spans="3:4">
      <c r="C748" s="61" t="s">
        <v>997</v>
      </c>
      <c r="D748" s="63" t="s">
        <v>873</v>
      </c>
    </row>
    <row r="749" spans="3:4">
      <c r="C749" s="61" t="s">
        <v>998</v>
      </c>
      <c r="D749" s="63" t="s">
        <v>873</v>
      </c>
    </row>
    <row r="750" spans="3:4">
      <c r="C750" s="61" t="s">
        <v>999</v>
      </c>
      <c r="D750" s="63" t="s">
        <v>873</v>
      </c>
    </row>
    <row r="751" spans="3:4">
      <c r="C751" s="61" t="s">
        <v>1000</v>
      </c>
      <c r="D751" s="63" t="s">
        <v>873</v>
      </c>
    </row>
    <row r="752" spans="3:4">
      <c r="C752" s="61" t="s">
        <v>1001</v>
      </c>
      <c r="D752" s="63" t="s">
        <v>873</v>
      </c>
    </row>
    <row r="753" spans="3:4">
      <c r="C753" s="61" t="s">
        <v>1002</v>
      </c>
      <c r="D753" s="63" t="s">
        <v>873</v>
      </c>
    </row>
    <row r="754" spans="3:4">
      <c r="C754" s="61" t="s">
        <v>1003</v>
      </c>
      <c r="D754" s="63" t="s">
        <v>873</v>
      </c>
    </row>
    <row r="755" spans="3:4">
      <c r="C755" s="61" t="s">
        <v>1004</v>
      </c>
      <c r="D755" s="63" t="s">
        <v>873</v>
      </c>
    </row>
    <row r="756" spans="3:4">
      <c r="C756" s="61" t="s">
        <v>1005</v>
      </c>
      <c r="D756" s="63" t="s">
        <v>873</v>
      </c>
    </row>
    <row r="757" spans="3:4">
      <c r="C757" s="61" t="s">
        <v>1006</v>
      </c>
      <c r="D757" s="63" t="s">
        <v>873</v>
      </c>
    </row>
    <row r="758" spans="3:4">
      <c r="C758" s="61" t="s">
        <v>1007</v>
      </c>
      <c r="D758" s="63" t="s">
        <v>873</v>
      </c>
    </row>
    <row r="759" spans="3:4">
      <c r="C759" s="61" t="s">
        <v>1008</v>
      </c>
      <c r="D759" s="63" t="s">
        <v>873</v>
      </c>
    </row>
    <row r="760" spans="3:4">
      <c r="C760" s="61" t="s">
        <v>1009</v>
      </c>
      <c r="D760" s="63" t="s">
        <v>873</v>
      </c>
    </row>
    <row r="761" spans="3:4">
      <c r="C761" s="61" t="s">
        <v>1010</v>
      </c>
      <c r="D761" s="63" t="s">
        <v>873</v>
      </c>
    </row>
    <row r="762" spans="3:4">
      <c r="C762" s="61" t="s">
        <v>1011</v>
      </c>
      <c r="D762" s="63" t="s">
        <v>873</v>
      </c>
    </row>
    <row r="763" spans="3:4">
      <c r="C763" s="61" t="s">
        <v>1012</v>
      </c>
      <c r="D763" s="63" t="s">
        <v>873</v>
      </c>
    </row>
    <row r="764" spans="3:4">
      <c r="C764" s="61" t="s">
        <v>1013</v>
      </c>
      <c r="D764" s="63" t="s">
        <v>873</v>
      </c>
    </row>
    <row r="765" spans="3:4">
      <c r="C765" s="61" t="s">
        <v>1014</v>
      </c>
      <c r="D765" s="63" t="s">
        <v>873</v>
      </c>
    </row>
    <row r="766" spans="3:4">
      <c r="C766" s="61" t="s">
        <v>1015</v>
      </c>
      <c r="D766" s="63" t="s">
        <v>873</v>
      </c>
    </row>
    <row r="767" spans="3:4">
      <c r="C767" s="61" t="s">
        <v>1016</v>
      </c>
      <c r="D767" s="63" t="s">
        <v>873</v>
      </c>
    </row>
    <row r="768" spans="3:4">
      <c r="C768" s="61" t="s">
        <v>1017</v>
      </c>
      <c r="D768" s="63" t="s">
        <v>873</v>
      </c>
    </row>
    <row r="769" spans="3:4">
      <c r="C769" s="61" t="s">
        <v>1018</v>
      </c>
      <c r="D769" s="63" t="s">
        <v>873</v>
      </c>
    </row>
    <row r="770" spans="3:4">
      <c r="C770" s="61" t="s">
        <v>1019</v>
      </c>
      <c r="D770" s="63" t="s">
        <v>873</v>
      </c>
    </row>
    <row r="771" spans="3:4">
      <c r="C771" s="61" t="s">
        <v>1020</v>
      </c>
      <c r="D771" s="63" t="s">
        <v>873</v>
      </c>
    </row>
    <row r="772" spans="3:4">
      <c r="C772" s="61" t="s">
        <v>1021</v>
      </c>
      <c r="D772" s="63" t="s">
        <v>873</v>
      </c>
    </row>
    <row r="773" spans="3:4">
      <c r="C773" s="61" t="s">
        <v>1022</v>
      </c>
      <c r="D773" s="63" t="s">
        <v>873</v>
      </c>
    </row>
    <row r="774" spans="3:4">
      <c r="C774" s="61" t="s">
        <v>1023</v>
      </c>
      <c r="D774" s="63" t="s">
        <v>873</v>
      </c>
    </row>
    <row r="775" spans="3:4">
      <c r="C775" s="61" t="s">
        <v>1024</v>
      </c>
      <c r="D775" s="63" t="s">
        <v>873</v>
      </c>
    </row>
    <row r="776" spans="3:4">
      <c r="C776" s="61" t="s">
        <v>1025</v>
      </c>
      <c r="D776" s="63" t="s">
        <v>873</v>
      </c>
    </row>
    <row r="777" spans="3:4">
      <c r="C777" s="61" t="s">
        <v>1026</v>
      </c>
      <c r="D777" s="63" t="s">
        <v>873</v>
      </c>
    </row>
    <row r="778" spans="3:4">
      <c r="C778" s="61" t="s">
        <v>1027</v>
      </c>
      <c r="D778" s="63" t="s">
        <v>873</v>
      </c>
    </row>
    <row r="779" spans="3:4">
      <c r="C779" s="61" t="s">
        <v>1028</v>
      </c>
      <c r="D779" s="63" t="s">
        <v>873</v>
      </c>
    </row>
    <row r="780" spans="3:4">
      <c r="C780" s="61" t="s">
        <v>1029</v>
      </c>
      <c r="D780" s="63" t="s">
        <v>873</v>
      </c>
    </row>
    <row r="781" spans="3:4">
      <c r="C781" s="61" t="s">
        <v>1030</v>
      </c>
      <c r="D781" s="63" t="s">
        <v>873</v>
      </c>
    </row>
    <row r="782" spans="3:4">
      <c r="C782" s="61" t="s">
        <v>1031</v>
      </c>
      <c r="D782" s="63" t="s">
        <v>873</v>
      </c>
    </row>
    <row r="783" spans="3:4">
      <c r="C783" s="61" t="s">
        <v>1032</v>
      </c>
      <c r="D783" s="63" t="s">
        <v>873</v>
      </c>
    </row>
    <row r="784" spans="3:4">
      <c r="C784" s="61" t="s">
        <v>1033</v>
      </c>
      <c r="D784" s="63" t="s">
        <v>873</v>
      </c>
    </row>
    <row r="785" spans="3:4">
      <c r="C785" s="61" t="s">
        <v>1034</v>
      </c>
      <c r="D785" s="63" t="s">
        <v>873</v>
      </c>
    </row>
    <row r="786" spans="3:4">
      <c r="C786" s="61" t="s">
        <v>1035</v>
      </c>
      <c r="D786" s="63" t="s">
        <v>873</v>
      </c>
    </row>
    <row r="787" spans="3:4">
      <c r="C787" s="61" t="s">
        <v>1036</v>
      </c>
      <c r="D787" s="63" t="s">
        <v>873</v>
      </c>
    </row>
    <row r="788" spans="3:4">
      <c r="C788" s="61" t="s">
        <v>1037</v>
      </c>
      <c r="D788" s="63" t="s">
        <v>873</v>
      </c>
    </row>
    <row r="789" spans="3:4">
      <c r="C789" s="61" t="s">
        <v>1038</v>
      </c>
      <c r="D789" s="63" t="s">
        <v>873</v>
      </c>
    </row>
    <row r="790" spans="3:4">
      <c r="C790" s="61" t="s">
        <v>1039</v>
      </c>
      <c r="D790" s="63" t="s">
        <v>873</v>
      </c>
    </row>
    <row r="791" spans="3:4">
      <c r="C791" s="61" t="s">
        <v>1040</v>
      </c>
      <c r="D791" s="63" t="s">
        <v>873</v>
      </c>
    </row>
    <row r="792" spans="3:4">
      <c r="C792" s="61" t="s">
        <v>1041</v>
      </c>
      <c r="D792" s="63" t="s">
        <v>873</v>
      </c>
    </row>
    <row r="793" spans="3:4">
      <c r="C793" s="61" t="s">
        <v>1042</v>
      </c>
      <c r="D793" s="63" t="s">
        <v>873</v>
      </c>
    </row>
    <row r="794" spans="3:4">
      <c r="C794" s="61" t="s">
        <v>1043</v>
      </c>
      <c r="D794" s="63" t="s">
        <v>873</v>
      </c>
    </row>
    <row r="795" spans="3:4">
      <c r="C795" s="61" t="s">
        <v>1044</v>
      </c>
      <c r="D795" s="63" t="s">
        <v>873</v>
      </c>
    </row>
    <row r="796" spans="3:4">
      <c r="C796" s="61" t="s">
        <v>1045</v>
      </c>
      <c r="D796" s="63" t="s">
        <v>873</v>
      </c>
    </row>
    <row r="797" spans="3:4">
      <c r="C797" s="61" t="s">
        <v>1046</v>
      </c>
      <c r="D797" s="63" t="s">
        <v>873</v>
      </c>
    </row>
    <row r="798" spans="3:4">
      <c r="C798" s="61" t="s">
        <v>1047</v>
      </c>
      <c r="D798" s="63" t="s">
        <v>873</v>
      </c>
    </row>
    <row r="799" spans="3:4">
      <c r="C799" s="61" t="s">
        <v>1048</v>
      </c>
      <c r="D799" s="63" t="s">
        <v>873</v>
      </c>
    </row>
    <row r="800" spans="3:4">
      <c r="C800" s="61" t="s">
        <v>1049</v>
      </c>
      <c r="D800" s="63" t="s">
        <v>873</v>
      </c>
    </row>
    <row r="801" spans="3:4">
      <c r="C801" s="61" t="s">
        <v>1050</v>
      </c>
      <c r="D801" s="63" t="s">
        <v>873</v>
      </c>
    </row>
    <row r="802" spans="3:4">
      <c r="C802" s="61" t="s">
        <v>1051</v>
      </c>
      <c r="D802" s="63" t="s">
        <v>873</v>
      </c>
    </row>
    <row r="803" spans="3:4">
      <c r="C803" s="61" t="s">
        <v>1052</v>
      </c>
      <c r="D803" s="63" t="s">
        <v>873</v>
      </c>
    </row>
    <row r="804" spans="3:4">
      <c r="C804" s="61" t="s">
        <v>1053</v>
      </c>
      <c r="D804" s="63" t="s">
        <v>873</v>
      </c>
    </row>
    <row r="805" spans="3:4">
      <c r="C805" s="61" t="s">
        <v>1054</v>
      </c>
      <c r="D805" s="63" t="s">
        <v>873</v>
      </c>
    </row>
    <row r="806" spans="3:4">
      <c r="C806" s="61" t="s">
        <v>1055</v>
      </c>
      <c r="D806" s="63" t="s">
        <v>873</v>
      </c>
    </row>
    <row r="807" spans="3:4">
      <c r="C807" s="61" t="s">
        <v>1056</v>
      </c>
      <c r="D807" s="63" t="s">
        <v>873</v>
      </c>
    </row>
    <row r="808" spans="3:4">
      <c r="C808" s="61" t="s">
        <v>1057</v>
      </c>
      <c r="D808" s="63" t="s">
        <v>176</v>
      </c>
    </row>
    <row r="809" spans="3:4">
      <c r="C809" s="61" t="s">
        <v>1058</v>
      </c>
      <c r="D809" s="63" t="s">
        <v>176</v>
      </c>
    </row>
    <row r="810" spans="3:4">
      <c r="C810" s="61" t="s">
        <v>1059</v>
      </c>
      <c r="D810" s="63" t="s">
        <v>176</v>
      </c>
    </row>
    <row r="811" spans="3:4">
      <c r="C811" s="61" t="s">
        <v>1060</v>
      </c>
      <c r="D811" s="63" t="s">
        <v>176</v>
      </c>
    </row>
    <row r="812" spans="3:4">
      <c r="C812" s="61" t="s">
        <v>1061</v>
      </c>
      <c r="D812" s="63" t="s">
        <v>176</v>
      </c>
    </row>
    <row r="813" spans="3:4">
      <c r="C813" s="61" t="s">
        <v>1062</v>
      </c>
      <c r="D813" s="63" t="s">
        <v>176</v>
      </c>
    </row>
    <row r="814" spans="3:4">
      <c r="C814" s="61" t="s">
        <v>1063</v>
      </c>
      <c r="D814" s="63" t="s">
        <v>176</v>
      </c>
    </row>
    <row r="815" spans="3:4">
      <c r="C815" s="61" t="s">
        <v>1064</v>
      </c>
      <c r="D815" s="63" t="s">
        <v>176</v>
      </c>
    </row>
    <row r="816" spans="3:4">
      <c r="C816" s="61" t="s">
        <v>1065</v>
      </c>
      <c r="D816" s="63" t="s">
        <v>176</v>
      </c>
    </row>
    <row r="817" spans="3:4">
      <c r="C817" s="61" t="s">
        <v>1066</v>
      </c>
      <c r="D817" s="63" t="s">
        <v>176</v>
      </c>
    </row>
    <row r="818" spans="3:4">
      <c r="C818" s="61" t="s">
        <v>1067</v>
      </c>
      <c r="D818" s="63" t="s">
        <v>176</v>
      </c>
    </row>
    <row r="819" spans="3:4">
      <c r="C819" s="61" t="s">
        <v>1068</v>
      </c>
      <c r="D819" s="63" t="s">
        <v>176</v>
      </c>
    </row>
    <row r="820" spans="3:4">
      <c r="C820" s="61" t="s">
        <v>1069</v>
      </c>
      <c r="D820" s="63" t="s">
        <v>176</v>
      </c>
    </row>
    <row r="821" spans="3:4">
      <c r="C821" s="61" t="s">
        <v>1070</v>
      </c>
      <c r="D821" s="63" t="s">
        <v>176</v>
      </c>
    </row>
    <row r="822" spans="3:4">
      <c r="C822" s="61" t="s">
        <v>1071</v>
      </c>
      <c r="D822" s="63" t="s">
        <v>176</v>
      </c>
    </row>
    <row r="823" spans="3:4">
      <c r="C823" s="61" t="s">
        <v>1072</v>
      </c>
      <c r="D823" s="63" t="s">
        <v>176</v>
      </c>
    </row>
    <row r="824" spans="3:4">
      <c r="C824" s="61" t="s">
        <v>1073</v>
      </c>
      <c r="D824" s="63" t="s">
        <v>176</v>
      </c>
    </row>
    <row r="825" spans="3:4">
      <c r="C825" s="61" t="s">
        <v>1074</v>
      </c>
      <c r="D825" s="63" t="s">
        <v>176</v>
      </c>
    </row>
    <row r="826" spans="3:4">
      <c r="C826" s="61" t="s">
        <v>1075</v>
      </c>
      <c r="D826" s="63" t="s">
        <v>176</v>
      </c>
    </row>
    <row r="827" spans="3:4">
      <c r="C827" s="61" t="s">
        <v>1076</v>
      </c>
      <c r="D827" s="63" t="s">
        <v>176</v>
      </c>
    </row>
    <row r="828" spans="3:4">
      <c r="C828" s="61" t="s">
        <v>1077</v>
      </c>
      <c r="D828" s="63" t="s">
        <v>176</v>
      </c>
    </row>
    <row r="829" spans="3:4">
      <c r="C829" s="61" t="s">
        <v>1078</v>
      </c>
      <c r="D829" s="63" t="s">
        <v>176</v>
      </c>
    </row>
    <row r="830" spans="3:4">
      <c r="C830" s="61" t="s">
        <v>1079</v>
      </c>
      <c r="D830" s="63" t="s">
        <v>176</v>
      </c>
    </row>
    <row r="831" spans="3:4">
      <c r="C831" s="61" t="s">
        <v>1080</v>
      </c>
      <c r="D831" s="63" t="s">
        <v>176</v>
      </c>
    </row>
    <row r="832" spans="3:4">
      <c r="C832" s="61" t="s">
        <v>1081</v>
      </c>
      <c r="D832" s="63" t="s">
        <v>176</v>
      </c>
    </row>
    <row r="833" spans="3:4">
      <c r="C833" s="61" t="s">
        <v>1082</v>
      </c>
      <c r="D833" s="63" t="s">
        <v>176</v>
      </c>
    </row>
    <row r="834" spans="3:4">
      <c r="C834" s="61" t="s">
        <v>1083</v>
      </c>
      <c r="D834" s="63" t="s">
        <v>176</v>
      </c>
    </row>
    <row r="835" spans="3:4">
      <c r="C835" s="61" t="s">
        <v>1084</v>
      </c>
      <c r="D835" s="63" t="s">
        <v>176</v>
      </c>
    </row>
    <row r="836" spans="3:4">
      <c r="C836" s="61" t="s">
        <v>1085</v>
      </c>
      <c r="D836" s="63" t="s">
        <v>176</v>
      </c>
    </row>
    <row r="837" spans="3:4">
      <c r="C837" s="61" t="s">
        <v>1086</v>
      </c>
      <c r="D837" s="63" t="s">
        <v>176</v>
      </c>
    </row>
    <row r="838" spans="3:4">
      <c r="C838" s="61" t="s">
        <v>1087</v>
      </c>
      <c r="D838" s="63" t="s">
        <v>176</v>
      </c>
    </row>
    <row r="839" spans="3:4">
      <c r="C839" s="61" t="s">
        <v>1088</v>
      </c>
      <c r="D839" s="63" t="s">
        <v>176</v>
      </c>
    </row>
    <row r="840" spans="3:4">
      <c r="C840" s="61" t="s">
        <v>1089</v>
      </c>
      <c r="D840" s="63" t="s">
        <v>176</v>
      </c>
    </row>
    <row r="841" spans="3:4">
      <c r="C841" s="61" t="s">
        <v>1090</v>
      </c>
      <c r="D841" s="63" t="s">
        <v>176</v>
      </c>
    </row>
    <row r="842" spans="3:4">
      <c r="C842" s="61" t="s">
        <v>1091</v>
      </c>
      <c r="D842" s="63" t="s">
        <v>176</v>
      </c>
    </row>
    <row r="843" spans="3:4">
      <c r="C843" s="61" t="s">
        <v>1092</v>
      </c>
      <c r="D843" s="63" t="s">
        <v>176</v>
      </c>
    </row>
    <row r="844" spans="3:4">
      <c r="C844" s="61" t="s">
        <v>1093</v>
      </c>
      <c r="D844" s="63" t="s">
        <v>176</v>
      </c>
    </row>
    <row r="845" spans="3:4">
      <c r="C845" s="61" t="s">
        <v>1094</v>
      </c>
      <c r="D845" s="63" t="s">
        <v>176</v>
      </c>
    </row>
    <row r="846" spans="3:4">
      <c r="C846" s="61" t="s">
        <v>1095</v>
      </c>
      <c r="D846" s="63" t="s">
        <v>176</v>
      </c>
    </row>
    <row r="847" spans="3:4">
      <c r="C847" s="61" t="s">
        <v>1096</v>
      </c>
      <c r="D847" s="63" t="s">
        <v>176</v>
      </c>
    </row>
    <row r="848" spans="3:4">
      <c r="C848" s="61" t="s">
        <v>1097</v>
      </c>
      <c r="D848" s="63" t="s">
        <v>176</v>
      </c>
    </row>
    <row r="849" spans="3:4">
      <c r="C849" s="61" t="s">
        <v>1098</v>
      </c>
      <c r="D849" s="63" t="s">
        <v>176</v>
      </c>
    </row>
    <row r="850" spans="3:4">
      <c r="C850" s="61" t="s">
        <v>1099</v>
      </c>
      <c r="D850" s="63" t="s">
        <v>176</v>
      </c>
    </row>
    <row r="851" spans="3:4">
      <c r="C851" s="61" t="s">
        <v>1100</v>
      </c>
      <c r="D851" s="63" t="s">
        <v>176</v>
      </c>
    </row>
    <row r="852" spans="3:4">
      <c r="C852" s="61" t="s">
        <v>1101</v>
      </c>
      <c r="D852" s="63" t="s">
        <v>176</v>
      </c>
    </row>
    <row r="853" spans="3:4">
      <c r="C853" s="61" t="s">
        <v>1102</v>
      </c>
      <c r="D853" s="63" t="s">
        <v>176</v>
      </c>
    </row>
    <row r="854" spans="3:4">
      <c r="C854" s="61" t="s">
        <v>1103</v>
      </c>
      <c r="D854" s="63" t="s">
        <v>176</v>
      </c>
    </row>
    <row r="855" spans="3:4">
      <c r="C855" s="61" t="s">
        <v>1104</v>
      </c>
      <c r="D855" s="63" t="s">
        <v>176</v>
      </c>
    </row>
    <row r="856" spans="3:4">
      <c r="C856" s="61" t="s">
        <v>1105</v>
      </c>
      <c r="D856" s="63" t="s">
        <v>176</v>
      </c>
    </row>
    <row r="857" spans="3:4">
      <c r="C857" s="61" t="s">
        <v>1106</v>
      </c>
      <c r="D857" s="63" t="s">
        <v>176</v>
      </c>
    </row>
    <row r="858" spans="3:4">
      <c r="C858" s="61" t="s">
        <v>1107</v>
      </c>
      <c r="D858" s="63" t="s">
        <v>176</v>
      </c>
    </row>
    <row r="859" spans="3:4">
      <c r="C859" s="61" t="s">
        <v>1108</v>
      </c>
      <c r="D859" s="63" t="s">
        <v>176</v>
      </c>
    </row>
    <row r="860" spans="3:4">
      <c r="C860" s="61" t="s">
        <v>1109</v>
      </c>
      <c r="D860" s="63" t="s">
        <v>176</v>
      </c>
    </row>
    <row r="861" spans="3:4">
      <c r="C861" s="61" t="s">
        <v>1110</v>
      </c>
      <c r="D861" s="63" t="s">
        <v>176</v>
      </c>
    </row>
    <row r="862" spans="3:4">
      <c r="C862" s="61" t="s">
        <v>1111</v>
      </c>
      <c r="D862" s="63" t="s">
        <v>176</v>
      </c>
    </row>
    <row r="863" spans="3:4">
      <c r="C863" s="61" t="s">
        <v>1112</v>
      </c>
      <c r="D863" s="63" t="s">
        <v>176</v>
      </c>
    </row>
    <row r="864" spans="3:4">
      <c r="C864" s="61" t="s">
        <v>1113</v>
      </c>
      <c r="D864" s="63" t="s">
        <v>176</v>
      </c>
    </row>
    <row r="865" spans="3:4">
      <c r="C865" s="61" t="s">
        <v>1114</v>
      </c>
      <c r="D865" s="63" t="s">
        <v>176</v>
      </c>
    </row>
    <row r="866" spans="3:4">
      <c r="C866" s="61" t="s">
        <v>1115</v>
      </c>
      <c r="D866" s="63" t="s">
        <v>176</v>
      </c>
    </row>
    <row r="867" spans="3:4">
      <c r="C867" s="61" t="s">
        <v>1116</v>
      </c>
      <c r="D867" s="63" t="s">
        <v>176</v>
      </c>
    </row>
    <row r="868" spans="3:4">
      <c r="C868" s="61" t="s">
        <v>1117</v>
      </c>
      <c r="D868" s="63" t="s">
        <v>176</v>
      </c>
    </row>
    <row r="869" spans="3:4">
      <c r="C869" s="61" t="s">
        <v>1118</v>
      </c>
      <c r="D869" s="63" t="s">
        <v>176</v>
      </c>
    </row>
    <row r="870" spans="3:4">
      <c r="C870" s="61" t="s">
        <v>1119</v>
      </c>
      <c r="D870" s="63" t="s">
        <v>176</v>
      </c>
    </row>
    <row r="871" spans="3:4">
      <c r="C871" s="61" t="s">
        <v>1120</v>
      </c>
      <c r="D871" s="63" t="s">
        <v>176</v>
      </c>
    </row>
    <row r="872" spans="3:4">
      <c r="C872" s="61" t="s">
        <v>1121</v>
      </c>
      <c r="D872" s="63" t="s">
        <v>176</v>
      </c>
    </row>
    <row r="873" spans="3:4">
      <c r="C873" s="61" t="s">
        <v>1122</v>
      </c>
      <c r="D873" s="63" t="s">
        <v>176</v>
      </c>
    </row>
    <row r="874" spans="3:4">
      <c r="C874" s="61" t="s">
        <v>1123</v>
      </c>
      <c r="D874" s="63" t="s">
        <v>176</v>
      </c>
    </row>
    <row r="875" spans="3:4">
      <c r="C875" s="61" t="s">
        <v>1124</v>
      </c>
      <c r="D875" s="63" t="s">
        <v>176</v>
      </c>
    </row>
    <row r="876" spans="3:4">
      <c r="C876" s="61" t="s">
        <v>1125</v>
      </c>
      <c r="D876" s="63" t="s">
        <v>176</v>
      </c>
    </row>
    <row r="877" spans="3:4">
      <c r="C877" s="61" t="s">
        <v>1126</v>
      </c>
      <c r="D877" s="63" t="s">
        <v>176</v>
      </c>
    </row>
    <row r="878" spans="3:4">
      <c r="C878" s="61" t="s">
        <v>1127</v>
      </c>
      <c r="D878" s="63" t="s">
        <v>176</v>
      </c>
    </row>
    <row r="879" spans="3:4">
      <c r="C879" s="61" t="s">
        <v>1128</v>
      </c>
      <c r="D879" s="63" t="s">
        <v>176</v>
      </c>
    </row>
    <row r="880" spans="3:4">
      <c r="C880" s="61" t="s">
        <v>1129</v>
      </c>
      <c r="D880" s="63" t="s">
        <v>176</v>
      </c>
    </row>
    <row r="881" spans="3:4">
      <c r="C881" s="61" t="s">
        <v>1130</v>
      </c>
      <c r="D881" s="63" t="s">
        <v>176</v>
      </c>
    </row>
    <row r="882" spans="3:4">
      <c r="C882" s="61" t="s">
        <v>1131</v>
      </c>
      <c r="D882" s="63" t="s">
        <v>176</v>
      </c>
    </row>
    <row r="883" spans="3:4">
      <c r="C883" s="61" t="s">
        <v>1132</v>
      </c>
      <c r="D883" s="63" t="s">
        <v>176</v>
      </c>
    </row>
    <row r="884" spans="3:4">
      <c r="C884" s="61" t="s">
        <v>1133</v>
      </c>
      <c r="D884" s="63" t="s">
        <v>176</v>
      </c>
    </row>
    <row r="885" spans="3:4">
      <c r="C885" s="61" t="s">
        <v>177</v>
      </c>
      <c r="D885" s="63" t="s">
        <v>176</v>
      </c>
    </row>
    <row r="886" spans="3:4">
      <c r="C886" s="61" t="s">
        <v>1134</v>
      </c>
      <c r="D886" s="63" t="s">
        <v>114</v>
      </c>
    </row>
    <row r="887" spans="3:4">
      <c r="C887" s="61" t="s">
        <v>1135</v>
      </c>
      <c r="D887" s="63" t="s">
        <v>114</v>
      </c>
    </row>
    <row r="888" spans="3:4">
      <c r="C888" s="61" t="s">
        <v>1136</v>
      </c>
      <c r="D888" s="63" t="s">
        <v>114</v>
      </c>
    </row>
    <row r="889" spans="3:4">
      <c r="C889" s="61" t="s">
        <v>1137</v>
      </c>
      <c r="D889" s="63" t="s">
        <v>114</v>
      </c>
    </row>
    <row r="890" spans="3:4">
      <c r="C890" s="61" t="s">
        <v>1138</v>
      </c>
      <c r="D890" s="63" t="s">
        <v>114</v>
      </c>
    </row>
    <row r="891" spans="3:4">
      <c r="C891" s="61" t="s">
        <v>1139</v>
      </c>
      <c r="D891" s="63" t="s">
        <v>114</v>
      </c>
    </row>
    <row r="892" spans="3:4">
      <c r="C892" s="61" t="s">
        <v>1140</v>
      </c>
      <c r="D892" s="63" t="s">
        <v>114</v>
      </c>
    </row>
    <row r="893" spans="3:4">
      <c r="C893" s="61" t="s">
        <v>1141</v>
      </c>
      <c r="D893" s="63" t="s">
        <v>114</v>
      </c>
    </row>
    <row r="894" spans="3:4">
      <c r="C894" s="61" t="s">
        <v>1142</v>
      </c>
      <c r="D894" s="63" t="s">
        <v>114</v>
      </c>
    </row>
    <row r="895" spans="3:4">
      <c r="C895" s="61" t="s">
        <v>1143</v>
      </c>
      <c r="D895" s="63" t="s">
        <v>114</v>
      </c>
    </row>
    <row r="896" spans="3:4">
      <c r="C896" s="61" t="s">
        <v>1144</v>
      </c>
      <c r="D896" s="63" t="s">
        <v>114</v>
      </c>
    </row>
    <row r="897" spans="3:4">
      <c r="C897" s="61" t="s">
        <v>1145</v>
      </c>
      <c r="D897" s="63" t="s">
        <v>114</v>
      </c>
    </row>
    <row r="898" spans="3:4">
      <c r="C898" s="61" t="s">
        <v>1146</v>
      </c>
      <c r="D898" s="63" t="s">
        <v>114</v>
      </c>
    </row>
    <row r="899" spans="3:4">
      <c r="C899" s="61" t="s">
        <v>1147</v>
      </c>
      <c r="D899" s="63" t="s">
        <v>114</v>
      </c>
    </row>
    <row r="900" spans="3:4">
      <c r="C900" s="61" t="s">
        <v>1148</v>
      </c>
      <c r="D900" s="63" t="s">
        <v>114</v>
      </c>
    </row>
    <row r="901" spans="3:4">
      <c r="C901" s="61" t="s">
        <v>1149</v>
      </c>
      <c r="D901" s="63" t="s">
        <v>114</v>
      </c>
    </row>
    <row r="902" spans="3:4">
      <c r="C902" s="61" t="s">
        <v>1150</v>
      </c>
      <c r="D902" s="63" t="s">
        <v>114</v>
      </c>
    </row>
    <row r="903" spans="3:4">
      <c r="C903" s="61" t="s">
        <v>1151</v>
      </c>
      <c r="D903" s="63" t="s">
        <v>114</v>
      </c>
    </row>
    <row r="904" spans="3:4">
      <c r="C904" s="61" t="s">
        <v>1152</v>
      </c>
      <c r="D904" s="63" t="s">
        <v>114</v>
      </c>
    </row>
    <row r="905" spans="3:4">
      <c r="C905" s="61" t="s">
        <v>1153</v>
      </c>
      <c r="D905" s="63" t="s">
        <v>114</v>
      </c>
    </row>
    <row r="906" spans="3:4">
      <c r="C906" s="61" t="s">
        <v>1154</v>
      </c>
      <c r="D906" s="63" t="s">
        <v>114</v>
      </c>
    </row>
    <row r="907" spans="3:4">
      <c r="C907" s="61" t="s">
        <v>1155</v>
      </c>
      <c r="D907" s="63" t="s">
        <v>114</v>
      </c>
    </row>
    <row r="908" spans="3:4">
      <c r="C908" s="61" t="s">
        <v>1156</v>
      </c>
      <c r="D908" s="63" t="s">
        <v>114</v>
      </c>
    </row>
    <row r="909" spans="3:4">
      <c r="C909" s="61" t="s">
        <v>1157</v>
      </c>
      <c r="D909" s="63" t="s">
        <v>114</v>
      </c>
    </row>
    <row r="910" spans="3:4">
      <c r="C910" s="61" t="s">
        <v>1158</v>
      </c>
      <c r="D910" s="63" t="s">
        <v>114</v>
      </c>
    </row>
    <row r="911" spans="3:4">
      <c r="C911" s="61" t="s">
        <v>991</v>
      </c>
      <c r="D911" s="63" t="s">
        <v>114</v>
      </c>
    </row>
    <row r="912" spans="3:4">
      <c r="C912" s="61" t="s">
        <v>1159</v>
      </c>
      <c r="D912" s="63" t="s">
        <v>114</v>
      </c>
    </row>
    <row r="913" spans="3:4">
      <c r="C913" s="61" t="s">
        <v>1160</v>
      </c>
      <c r="D913" s="63" t="s">
        <v>114</v>
      </c>
    </row>
    <row r="914" spans="3:4">
      <c r="C914" s="61" t="s">
        <v>1161</v>
      </c>
      <c r="D914" s="63" t="s">
        <v>114</v>
      </c>
    </row>
    <row r="915" spans="3:4">
      <c r="C915" s="61" t="s">
        <v>1162</v>
      </c>
      <c r="D915" s="63" t="s">
        <v>114</v>
      </c>
    </row>
    <row r="916" spans="3:4">
      <c r="C916" s="61" t="s">
        <v>1163</v>
      </c>
      <c r="D916" s="63" t="s">
        <v>114</v>
      </c>
    </row>
    <row r="917" spans="3:4">
      <c r="C917" s="61" t="s">
        <v>1164</v>
      </c>
      <c r="D917" s="63" t="s">
        <v>114</v>
      </c>
    </row>
    <row r="918" spans="3:4">
      <c r="C918" s="61" t="s">
        <v>1165</v>
      </c>
      <c r="D918" s="63" t="s">
        <v>114</v>
      </c>
    </row>
    <row r="919" spans="3:4">
      <c r="C919" s="61" t="s">
        <v>1166</v>
      </c>
      <c r="D919" s="63" t="s">
        <v>114</v>
      </c>
    </row>
    <row r="920" spans="3:4">
      <c r="C920" s="61" t="s">
        <v>1167</v>
      </c>
      <c r="D920" s="63" t="s">
        <v>114</v>
      </c>
    </row>
    <row r="921" spans="3:4">
      <c r="C921" s="61" t="s">
        <v>1168</v>
      </c>
      <c r="D921" s="63" t="s">
        <v>114</v>
      </c>
    </row>
    <row r="922" spans="3:4">
      <c r="C922" s="61" t="s">
        <v>1169</v>
      </c>
      <c r="D922" s="63" t="s">
        <v>114</v>
      </c>
    </row>
    <row r="923" spans="3:4">
      <c r="C923" s="61" t="s">
        <v>1170</v>
      </c>
      <c r="D923" s="63" t="s">
        <v>114</v>
      </c>
    </row>
    <row r="924" spans="3:4">
      <c r="C924" s="61" t="s">
        <v>1171</v>
      </c>
      <c r="D924" s="63" t="s">
        <v>114</v>
      </c>
    </row>
    <row r="925" spans="3:4">
      <c r="C925" s="61" t="s">
        <v>1172</v>
      </c>
      <c r="D925" s="63" t="s">
        <v>114</v>
      </c>
    </row>
    <row r="926" spans="3:4">
      <c r="C926" s="61" t="s">
        <v>1173</v>
      </c>
      <c r="D926" s="63" t="s">
        <v>114</v>
      </c>
    </row>
    <row r="927" spans="3:4">
      <c r="C927" s="61" t="s">
        <v>1174</v>
      </c>
      <c r="D927" s="63" t="s">
        <v>114</v>
      </c>
    </row>
    <row r="928" spans="3:4">
      <c r="C928" s="61" t="s">
        <v>1175</v>
      </c>
      <c r="D928" s="63" t="s">
        <v>114</v>
      </c>
    </row>
    <row r="929" spans="3:4">
      <c r="C929" s="61" t="s">
        <v>1176</v>
      </c>
      <c r="D929" s="63" t="s">
        <v>114</v>
      </c>
    </row>
    <row r="930" spans="3:4">
      <c r="C930" s="61" t="s">
        <v>1177</v>
      </c>
      <c r="D930" s="63" t="s">
        <v>114</v>
      </c>
    </row>
    <row r="931" spans="3:4">
      <c r="C931" s="61" t="s">
        <v>1178</v>
      </c>
      <c r="D931" s="63" t="s">
        <v>114</v>
      </c>
    </row>
    <row r="932" spans="3:4">
      <c r="C932" s="61" t="s">
        <v>1179</v>
      </c>
      <c r="D932" s="63" t="s">
        <v>114</v>
      </c>
    </row>
    <row r="933" spans="3:4">
      <c r="C933" s="61" t="s">
        <v>1180</v>
      </c>
      <c r="D933" s="63" t="s">
        <v>114</v>
      </c>
    </row>
    <row r="934" spans="3:4">
      <c r="C934" s="61" t="s">
        <v>1181</v>
      </c>
      <c r="D934" s="63" t="s">
        <v>114</v>
      </c>
    </row>
    <row r="935" spans="3:4">
      <c r="C935" s="61" t="s">
        <v>943</v>
      </c>
      <c r="D935" s="63" t="s">
        <v>114</v>
      </c>
    </row>
    <row r="936" spans="3:4">
      <c r="C936" s="61" t="s">
        <v>1182</v>
      </c>
      <c r="D936" s="63" t="s">
        <v>114</v>
      </c>
    </row>
    <row r="937" spans="3:4">
      <c r="C937" s="61" t="s">
        <v>1183</v>
      </c>
      <c r="D937" s="63" t="s">
        <v>114</v>
      </c>
    </row>
    <row r="938" spans="3:4">
      <c r="C938" s="61" t="s">
        <v>1184</v>
      </c>
      <c r="D938" s="63" t="s">
        <v>114</v>
      </c>
    </row>
    <row r="939" spans="3:4">
      <c r="C939" s="61" t="s">
        <v>1185</v>
      </c>
      <c r="D939" s="63" t="s">
        <v>114</v>
      </c>
    </row>
    <row r="940" spans="3:4">
      <c r="C940" s="61" t="s">
        <v>1186</v>
      </c>
      <c r="D940" s="63" t="s">
        <v>114</v>
      </c>
    </row>
    <row r="941" spans="3:4">
      <c r="C941" s="61" t="s">
        <v>1187</v>
      </c>
      <c r="D941" s="63" t="s">
        <v>114</v>
      </c>
    </row>
    <row r="942" spans="3:4">
      <c r="C942" s="61" t="s">
        <v>1188</v>
      </c>
      <c r="D942" s="63" t="s">
        <v>114</v>
      </c>
    </row>
    <row r="943" spans="3:4">
      <c r="C943" s="61" t="s">
        <v>1189</v>
      </c>
      <c r="D943" s="63" t="s">
        <v>114</v>
      </c>
    </row>
    <row r="944" spans="3:4">
      <c r="C944" s="61" t="s">
        <v>1190</v>
      </c>
      <c r="D944" s="63" t="s">
        <v>114</v>
      </c>
    </row>
    <row r="945" spans="3:4">
      <c r="C945" s="61" t="s">
        <v>1191</v>
      </c>
      <c r="D945" s="63" t="s">
        <v>114</v>
      </c>
    </row>
    <row r="946" spans="3:4">
      <c r="C946" s="61" t="s">
        <v>1192</v>
      </c>
      <c r="D946" s="63" t="s">
        <v>114</v>
      </c>
    </row>
    <row r="947" spans="3:4">
      <c r="C947" s="61" t="s">
        <v>1193</v>
      </c>
      <c r="D947" s="63" t="s">
        <v>114</v>
      </c>
    </row>
    <row r="948" spans="3:4">
      <c r="C948" s="61" t="s">
        <v>677</v>
      </c>
      <c r="D948" s="63" t="s">
        <v>114</v>
      </c>
    </row>
    <row r="949" spans="3:4">
      <c r="C949" s="61" t="s">
        <v>1194</v>
      </c>
      <c r="D949" s="63" t="s">
        <v>114</v>
      </c>
    </row>
    <row r="950" spans="3:4">
      <c r="C950" s="61" t="s">
        <v>1195</v>
      </c>
      <c r="D950" s="63" t="s">
        <v>114</v>
      </c>
    </row>
    <row r="951" spans="3:4">
      <c r="C951" s="61" t="s">
        <v>1196</v>
      </c>
      <c r="D951" s="63" t="s">
        <v>114</v>
      </c>
    </row>
    <row r="952" spans="3:4">
      <c r="C952" s="61" t="s">
        <v>1197</v>
      </c>
      <c r="D952" s="63" t="s">
        <v>114</v>
      </c>
    </row>
    <row r="953" spans="3:4">
      <c r="C953" s="61" t="s">
        <v>1198</v>
      </c>
      <c r="D953" s="63" t="s">
        <v>114</v>
      </c>
    </row>
    <row r="954" spans="3:4">
      <c r="C954" s="61" t="s">
        <v>1199</v>
      </c>
      <c r="D954" s="63" t="s">
        <v>114</v>
      </c>
    </row>
    <row r="955" spans="3:4">
      <c r="C955" s="61" t="s">
        <v>1200</v>
      </c>
      <c r="D955" s="63" t="s">
        <v>114</v>
      </c>
    </row>
    <row r="956" spans="3:4">
      <c r="C956" s="61" t="s">
        <v>1201</v>
      </c>
      <c r="D956" s="63" t="s">
        <v>114</v>
      </c>
    </row>
    <row r="957" spans="3:4">
      <c r="C957" s="61" t="s">
        <v>1202</v>
      </c>
      <c r="D957" s="63" t="s">
        <v>114</v>
      </c>
    </row>
    <row r="958" spans="3:4">
      <c r="C958" s="61" t="s">
        <v>1203</v>
      </c>
      <c r="D958" s="63" t="s">
        <v>114</v>
      </c>
    </row>
    <row r="959" spans="3:4">
      <c r="C959" s="61" t="s">
        <v>1204</v>
      </c>
      <c r="D959" s="63" t="s">
        <v>114</v>
      </c>
    </row>
    <row r="960" spans="3:4">
      <c r="C960" s="61" t="s">
        <v>1205</v>
      </c>
      <c r="D960" s="63" t="s">
        <v>114</v>
      </c>
    </row>
    <row r="961" spans="3:4">
      <c r="C961" s="61" t="s">
        <v>1206</v>
      </c>
      <c r="D961" s="63" t="s">
        <v>114</v>
      </c>
    </row>
    <row r="962" spans="3:4">
      <c r="C962" s="61" t="s">
        <v>1207</v>
      </c>
      <c r="D962" s="63" t="s">
        <v>114</v>
      </c>
    </row>
    <row r="963" spans="3:4">
      <c r="C963" s="61" t="s">
        <v>1208</v>
      </c>
      <c r="D963" s="63" t="s">
        <v>114</v>
      </c>
    </row>
    <row r="964" spans="3:4">
      <c r="C964" s="61" t="s">
        <v>808</v>
      </c>
      <c r="D964" s="63" t="s">
        <v>114</v>
      </c>
    </row>
    <row r="965" spans="3:4">
      <c r="C965" s="61" t="s">
        <v>1209</v>
      </c>
      <c r="D965" s="63" t="s">
        <v>114</v>
      </c>
    </row>
    <row r="966" spans="3:4">
      <c r="C966" s="61" t="s">
        <v>1210</v>
      </c>
      <c r="D966" s="63" t="s">
        <v>114</v>
      </c>
    </row>
    <row r="967" spans="3:4">
      <c r="C967" s="61" t="s">
        <v>1211</v>
      </c>
      <c r="D967" s="63" t="s">
        <v>114</v>
      </c>
    </row>
    <row r="968" spans="3:4">
      <c r="C968" s="61" t="s">
        <v>1212</v>
      </c>
      <c r="D968" s="63" t="s">
        <v>114</v>
      </c>
    </row>
    <row r="969" spans="3:4">
      <c r="C969" s="61" t="s">
        <v>496</v>
      </c>
      <c r="D969" s="63" t="s">
        <v>114</v>
      </c>
    </row>
    <row r="970" spans="3:4">
      <c r="C970" s="61" t="s">
        <v>1213</v>
      </c>
      <c r="D970" s="63" t="s">
        <v>114</v>
      </c>
    </row>
    <row r="971" spans="3:4">
      <c r="C971" s="61" t="s">
        <v>1214</v>
      </c>
      <c r="D971" s="63" t="s">
        <v>114</v>
      </c>
    </row>
    <row r="972" spans="3:4">
      <c r="C972" s="61" t="s">
        <v>1215</v>
      </c>
      <c r="D972" s="63" t="s">
        <v>114</v>
      </c>
    </row>
    <row r="973" spans="3:4">
      <c r="C973" s="61" t="s">
        <v>1216</v>
      </c>
      <c r="D973" s="63" t="s">
        <v>114</v>
      </c>
    </row>
    <row r="974" spans="3:4">
      <c r="C974" s="61" t="s">
        <v>1217</v>
      </c>
      <c r="D974" s="63" t="s">
        <v>114</v>
      </c>
    </row>
    <row r="975" spans="3:4">
      <c r="C975" s="61" t="s">
        <v>1218</v>
      </c>
      <c r="D975" s="63" t="s">
        <v>114</v>
      </c>
    </row>
    <row r="976" spans="3:4">
      <c r="C976" s="61" t="s">
        <v>1219</v>
      </c>
      <c r="D976" s="63" t="s">
        <v>114</v>
      </c>
    </row>
    <row r="977" spans="3:4">
      <c r="C977" s="61" t="s">
        <v>1220</v>
      </c>
      <c r="D977" s="63" t="s">
        <v>114</v>
      </c>
    </row>
    <row r="978" spans="3:4">
      <c r="C978" s="61" t="s">
        <v>1221</v>
      </c>
      <c r="D978" s="63" t="s">
        <v>114</v>
      </c>
    </row>
    <row r="979" spans="3:4">
      <c r="C979" s="61" t="s">
        <v>1222</v>
      </c>
      <c r="D979" s="63" t="s">
        <v>114</v>
      </c>
    </row>
    <row r="980" spans="3:4">
      <c r="C980" s="61" t="s">
        <v>1223</v>
      </c>
      <c r="D980" s="63" t="s">
        <v>114</v>
      </c>
    </row>
    <row r="981" spans="3:4">
      <c r="C981" s="61" t="s">
        <v>354</v>
      </c>
      <c r="D981" s="63" t="s">
        <v>114</v>
      </c>
    </row>
    <row r="982" spans="3:4">
      <c r="C982" s="61" t="s">
        <v>1224</v>
      </c>
      <c r="D982" s="63" t="s">
        <v>114</v>
      </c>
    </row>
    <row r="983" spans="3:4">
      <c r="C983" s="61" t="s">
        <v>1225</v>
      </c>
      <c r="D983" s="63" t="s">
        <v>114</v>
      </c>
    </row>
    <row r="984" spans="3:4">
      <c r="C984" s="61" t="s">
        <v>1226</v>
      </c>
      <c r="D984" s="63" t="s">
        <v>114</v>
      </c>
    </row>
    <row r="985" spans="3:4">
      <c r="C985" s="61" t="s">
        <v>1227</v>
      </c>
      <c r="D985" s="63" t="s">
        <v>114</v>
      </c>
    </row>
    <row r="986" spans="3:4">
      <c r="C986" s="61" t="s">
        <v>1228</v>
      </c>
      <c r="D986" s="63" t="s">
        <v>114</v>
      </c>
    </row>
    <row r="987" spans="3:4">
      <c r="C987" s="61" t="s">
        <v>1229</v>
      </c>
      <c r="D987" s="63" t="s">
        <v>114</v>
      </c>
    </row>
    <row r="988" spans="3:4">
      <c r="C988" s="61" t="s">
        <v>1230</v>
      </c>
      <c r="D988" s="63" t="s">
        <v>114</v>
      </c>
    </row>
    <row r="989" spans="3:4">
      <c r="C989" s="61" t="s">
        <v>1231</v>
      </c>
      <c r="D989" s="63" t="s">
        <v>114</v>
      </c>
    </row>
    <row r="990" spans="3:4">
      <c r="C990" s="61" t="s">
        <v>1232</v>
      </c>
      <c r="D990" s="63" t="s">
        <v>114</v>
      </c>
    </row>
    <row r="991" spans="3:4">
      <c r="C991" s="61" t="s">
        <v>1233</v>
      </c>
      <c r="D991" s="63" t="s">
        <v>114</v>
      </c>
    </row>
    <row r="992" spans="3:4">
      <c r="C992" s="61" t="s">
        <v>1234</v>
      </c>
      <c r="D992" s="63" t="s">
        <v>114</v>
      </c>
    </row>
    <row r="993" spans="3:4">
      <c r="C993" s="61" t="s">
        <v>1235</v>
      </c>
      <c r="D993" s="63" t="s">
        <v>114</v>
      </c>
    </row>
    <row r="994" spans="3:4">
      <c r="C994" s="61" t="s">
        <v>1236</v>
      </c>
      <c r="D994" s="63" t="s">
        <v>114</v>
      </c>
    </row>
    <row r="995" spans="3:4">
      <c r="C995" s="61" t="s">
        <v>1237</v>
      </c>
      <c r="D995" s="63" t="s">
        <v>114</v>
      </c>
    </row>
    <row r="996" spans="3:4">
      <c r="C996" s="61" t="s">
        <v>1238</v>
      </c>
      <c r="D996" s="63" t="s">
        <v>114</v>
      </c>
    </row>
    <row r="997" spans="3:4">
      <c r="C997" s="61" t="s">
        <v>1239</v>
      </c>
      <c r="D997" s="63" t="s">
        <v>114</v>
      </c>
    </row>
    <row r="998" spans="3:4">
      <c r="C998" s="61" t="s">
        <v>1240</v>
      </c>
      <c r="D998" s="63" t="s">
        <v>114</v>
      </c>
    </row>
    <row r="999" spans="3:4">
      <c r="C999" s="61" t="s">
        <v>1241</v>
      </c>
      <c r="D999" s="63" t="s">
        <v>114</v>
      </c>
    </row>
    <row r="1000" spans="3:4">
      <c r="C1000" s="61" t="s">
        <v>1242</v>
      </c>
      <c r="D1000" s="63" t="s">
        <v>114</v>
      </c>
    </row>
    <row r="1001" spans="3:4">
      <c r="C1001" s="61" t="s">
        <v>1243</v>
      </c>
      <c r="D1001" s="63" t="s">
        <v>114</v>
      </c>
    </row>
    <row r="1002" spans="3:4">
      <c r="C1002" s="61" t="s">
        <v>1244</v>
      </c>
      <c r="D1002" s="63" t="s">
        <v>114</v>
      </c>
    </row>
    <row r="1003" spans="3:4">
      <c r="C1003" s="61" t="s">
        <v>1245</v>
      </c>
      <c r="D1003" s="63" t="s">
        <v>114</v>
      </c>
    </row>
    <row r="1004" spans="3:4">
      <c r="C1004" s="61" t="s">
        <v>1246</v>
      </c>
      <c r="D1004" s="63" t="s">
        <v>114</v>
      </c>
    </row>
    <row r="1005" spans="3:4">
      <c r="C1005" s="61" t="s">
        <v>1247</v>
      </c>
      <c r="D1005" s="63" t="s">
        <v>114</v>
      </c>
    </row>
    <row r="1006" spans="3:4">
      <c r="C1006" s="61" t="s">
        <v>1248</v>
      </c>
      <c r="D1006" s="63" t="s">
        <v>114</v>
      </c>
    </row>
    <row r="1007" spans="3:4">
      <c r="C1007" s="61" t="s">
        <v>1249</v>
      </c>
      <c r="D1007" s="63" t="s">
        <v>114</v>
      </c>
    </row>
    <row r="1008" spans="3:4">
      <c r="C1008" s="61" t="s">
        <v>1250</v>
      </c>
      <c r="D1008" s="63" t="s">
        <v>114</v>
      </c>
    </row>
    <row r="1009" spans="3:4">
      <c r="C1009" s="61" t="s">
        <v>1251</v>
      </c>
      <c r="D1009" s="63" t="s">
        <v>114</v>
      </c>
    </row>
    <row r="1010" spans="3:4">
      <c r="C1010" s="61" t="s">
        <v>1252</v>
      </c>
      <c r="D1010" s="63" t="s">
        <v>114</v>
      </c>
    </row>
    <row r="1011" spans="3:4">
      <c r="C1011" s="61" t="s">
        <v>1253</v>
      </c>
      <c r="D1011" s="63" t="s">
        <v>114</v>
      </c>
    </row>
    <row r="1012" spans="3:4">
      <c r="C1012" s="61" t="s">
        <v>1254</v>
      </c>
      <c r="D1012" s="63" t="s">
        <v>114</v>
      </c>
    </row>
    <row r="1013" spans="3:4">
      <c r="C1013" s="61" t="s">
        <v>1255</v>
      </c>
      <c r="D1013" s="63" t="s">
        <v>114</v>
      </c>
    </row>
    <row r="1014" spans="3:4">
      <c r="C1014" s="61" t="s">
        <v>1256</v>
      </c>
      <c r="D1014" s="63" t="s">
        <v>114</v>
      </c>
    </row>
    <row r="1015" spans="3:4">
      <c r="C1015" s="61" t="s">
        <v>1257</v>
      </c>
      <c r="D1015" s="63" t="s">
        <v>114</v>
      </c>
    </row>
    <row r="1016" spans="3:4">
      <c r="C1016" s="61" t="s">
        <v>1258</v>
      </c>
      <c r="D1016" s="63" t="s">
        <v>114</v>
      </c>
    </row>
    <row r="1017" spans="3:4">
      <c r="C1017" s="61" t="s">
        <v>1259</v>
      </c>
      <c r="D1017" s="63" t="s">
        <v>114</v>
      </c>
    </row>
    <row r="1018" spans="3:4">
      <c r="C1018" s="61" t="s">
        <v>1260</v>
      </c>
      <c r="D1018" s="63" t="s">
        <v>114</v>
      </c>
    </row>
    <row r="1019" spans="3:4">
      <c r="C1019" s="61" t="s">
        <v>1261</v>
      </c>
      <c r="D1019" s="63" t="s">
        <v>114</v>
      </c>
    </row>
    <row r="1020" spans="3:4">
      <c r="C1020" s="61" t="s">
        <v>1262</v>
      </c>
      <c r="D1020" s="63" t="s">
        <v>114</v>
      </c>
    </row>
    <row r="1021" spans="3:4">
      <c r="C1021" s="61" t="s">
        <v>1263</v>
      </c>
      <c r="D1021" s="63" t="s">
        <v>114</v>
      </c>
    </row>
    <row r="1022" spans="3:4">
      <c r="C1022" s="61" t="s">
        <v>1264</v>
      </c>
      <c r="D1022" s="63" t="s">
        <v>114</v>
      </c>
    </row>
    <row r="1023" spans="3:4">
      <c r="C1023" s="61" t="s">
        <v>1265</v>
      </c>
      <c r="D1023" s="63" t="s">
        <v>114</v>
      </c>
    </row>
    <row r="1024" spans="3:4">
      <c r="C1024" s="61" t="s">
        <v>1266</v>
      </c>
      <c r="D1024" s="63" t="s">
        <v>114</v>
      </c>
    </row>
    <row r="1025" spans="3:4">
      <c r="C1025" s="61" t="s">
        <v>1267</v>
      </c>
      <c r="D1025" s="63" t="s">
        <v>114</v>
      </c>
    </row>
    <row r="1026" spans="3:4">
      <c r="C1026" s="61" t="s">
        <v>1268</v>
      </c>
      <c r="D1026" s="63" t="s">
        <v>114</v>
      </c>
    </row>
    <row r="1027" spans="3:4">
      <c r="C1027" s="61" t="s">
        <v>1269</v>
      </c>
      <c r="D1027" s="63" t="s">
        <v>114</v>
      </c>
    </row>
    <row r="1028" spans="3:4">
      <c r="C1028" s="61" t="s">
        <v>1270</v>
      </c>
      <c r="D1028" s="63" t="s">
        <v>114</v>
      </c>
    </row>
    <row r="1029" spans="3:4">
      <c r="C1029" s="61" t="s">
        <v>1271</v>
      </c>
      <c r="D1029" s="63" t="s">
        <v>114</v>
      </c>
    </row>
    <row r="1030" spans="3:4">
      <c r="C1030" s="61" t="s">
        <v>1272</v>
      </c>
      <c r="D1030" s="63" t="s">
        <v>114</v>
      </c>
    </row>
    <row r="1031" spans="3:4">
      <c r="C1031" s="61" t="s">
        <v>1273</v>
      </c>
      <c r="D1031" s="63" t="s">
        <v>114</v>
      </c>
    </row>
    <row r="1032" spans="3:4">
      <c r="C1032" s="61" t="s">
        <v>1274</v>
      </c>
      <c r="D1032" s="63" t="s">
        <v>114</v>
      </c>
    </row>
    <row r="1033" spans="3:4">
      <c r="C1033" s="61" t="s">
        <v>1275</v>
      </c>
      <c r="D1033" s="63" t="s">
        <v>114</v>
      </c>
    </row>
    <row r="1034" spans="3:4">
      <c r="C1034" s="61" t="s">
        <v>1276</v>
      </c>
      <c r="D1034" s="63" t="s">
        <v>114</v>
      </c>
    </row>
    <row r="1035" spans="3:4">
      <c r="C1035" s="61" t="s">
        <v>1277</v>
      </c>
      <c r="D1035" s="63" t="s">
        <v>114</v>
      </c>
    </row>
    <row r="1036" spans="3:4">
      <c r="C1036" s="61" t="s">
        <v>1278</v>
      </c>
      <c r="D1036" s="63" t="s">
        <v>114</v>
      </c>
    </row>
    <row r="1037" spans="3:4">
      <c r="C1037" s="61" t="s">
        <v>1279</v>
      </c>
      <c r="D1037" s="63" t="s">
        <v>114</v>
      </c>
    </row>
    <row r="1038" spans="3:4">
      <c r="C1038" s="61" t="s">
        <v>1280</v>
      </c>
      <c r="D1038" s="63" t="s">
        <v>114</v>
      </c>
    </row>
    <row r="1039" spans="3:4">
      <c r="C1039" s="61" t="s">
        <v>1281</v>
      </c>
      <c r="D1039" s="63" t="s">
        <v>114</v>
      </c>
    </row>
    <row r="1040" spans="3:4">
      <c r="C1040" s="61" t="s">
        <v>1282</v>
      </c>
      <c r="D1040" s="63" t="s">
        <v>114</v>
      </c>
    </row>
    <row r="1041" spans="3:4">
      <c r="C1041" s="61" t="s">
        <v>1283</v>
      </c>
      <c r="D1041" s="63" t="s">
        <v>114</v>
      </c>
    </row>
    <row r="1042" spans="3:4">
      <c r="C1042" s="61" t="s">
        <v>1284</v>
      </c>
      <c r="D1042" s="63" t="s">
        <v>114</v>
      </c>
    </row>
    <row r="1043" spans="3:4">
      <c r="C1043" s="61" t="s">
        <v>724</v>
      </c>
      <c r="D1043" s="63" t="s">
        <v>114</v>
      </c>
    </row>
    <row r="1044" spans="3:4">
      <c r="C1044" s="61" t="s">
        <v>1285</v>
      </c>
      <c r="D1044" s="63" t="s">
        <v>114</v>
      </c>
    </row>
    <row r="1045" spans="3:4">
      <c r="C1045" s="61" t="s">
        <v>1286</v>
      </c>
      <c r="D1045" s="63" t="s">
        <v>114</v>
      </c>
    </row>
    <row r="1046" spans="3:4">
      <c r="C1046" s="61" t="s">
        <v>1287</v>
      </c>
      <c r="D1046" s="63" t="s">
        <v>114</v>
      </c>
    </row>
    <row r="1047" spans="3:4">
      <c r="C1047" s="61" t="s">
        <v>1288</v>
      </c>
      <c r="D1047" s="63" t="s">
        <v>114</v>
      </c>
    </row>
    <row r="1048" spans="3:4">
      <c r="C1048" s="61" t="s">
        <v>1289</v>
      </c>
      <c r="D1048" s="63" t="s">
        <v>114</v>
      </c>
    </row>
    <row r="1049" spans="3:4">
      <c r="C1049" s="61" t="s">
        <v>1290</v>
      </c>
      <c r="D1049" s="63" t="s">
        <v>114</v>
      </c>
    </row>
    <row r="1050" spans="3:4">
      <c r="C1050" s="61" t="s">
        <v>1291</v>
      </c>
      <c r="D1050" s="63" t="s">
        <v>114</v>
      </c>
    </row>
    <row r="1051" spans="3:4">
      <c r="C1051" s="61" t="s">
        <v>1292</v>
      </c>
      <c r="D1051" s="63" t="s">
        <v>114</v>
      </c>
    </row>
    <row r="1052" spans="3:4">
      <c r="C1052" s="61" t="s">
        <v>1293</v>
      </c>
      <c r="D1052" s="63" t="s">
        <v>114</v>
      </c>
    </row>
    <row r="1053" spans="3:4">
      <c r="C1053" s="61" t="s">
        <v>1294</v>
      </c>
      <c r="D1053" s="63" t="s">
        <v>114</v>
      </c>
    </row>
    <row r="1054" spans="3:4">
      <c r="C1054" s="61" t="s">
        <v>1295</v>
      </c>
      <c r="D1054" s="63" t="s">
        <v>114</v>
      </c>
    </row>
    <row r="1055" spans="3:4">
      <c r="C1055" s="61" t="s">
        <v>1296</v>
      </c>
      <c r="D1055" s="63" t="s">
        <v>114</v>
      </c>
    </row>
    <row r="1056" spans="3:4">
      <c r="C1056" s="61" t="s">
        <v>1297</v>
      </c>
      <c r="D1056" s="63" t="s">
        <v>114</v>
      </c>
    </row>
    <row r="1057" spans="3:4">
      <c r="C1057" s="61" t="s">
        <v>1298</v>
      </c>
      <c r="D1057" s="63" t="s">
        <v>114</v>
      </c>
    </row>
    <row r="1058" spans="3:4">
      <c r="C1058" s="61" t="s">
        <v>1299</v>
      </c>
      <c r="D1058" s="63" t="s">
        <v>114</v>
      </c>
    </row>
    <row r="1059" spans="3:4">
      <c r="C1059" s="61" t="s">
        <v>1300</v>
      </c>
      <c r="D1059" s="63" t="s">
        <v>114</v>
      </c>
    </row>
    <row r="1060" spans="3:4">
      <c r="C1060" s="61" t="s">
        <v>1301</v>
      </c>
      <c r="D1060" s="63" t="s">
        <v>114</v>
      </c>
    </row>
    <row r="1061" spans="3:4">
      <c r="C1061" s="61" t="s">
        <v>1302</v>
      </c>
      <c r="D1061" s="63" t="s">
        <v>114</v>
      </c>
    </row>
    <row r="1062" spans="3:4">
      <c r="C1062" s="61" t="s">
        <v>1303</v>
      </c>
      <c r="D1062" s="63" t="s">
        <v>114</v>
      </c>
    </row>
    <row r="1063" spans="3:4">
      <c r="C1063" s="61" t="s">
        <v>1304</v>
      </c>
      <c r="D1063" s="63" t="s">
        <v>114</v>
      </c>
    </row>
    <row r="1064" spans="3:4">
      <c r="C1064" s="61" t="s">
        <v>1305</v>
      </c>
      <c r="D1064" s="63" t="s">
        <v>114</v>
      </c>
    </row>
    <row r="1065" spans="3:4">
      <c r="C1065" s="61" t="s">
        <v>1306</v>
      </c>
      <c r="D1065" s="63" t="s">
        <v>114</v>
      </c>
    </row>
    <row r="1066" spans="3:4">
      <c r="C1066" s="61" t="s">
        <v>1307</v>
      </c>
      <c r="D1066" s="63" t="s">
        <v>114</v>
      </c>
    </row>
    <row r="1067" spans="3:4">
      <c r="C1067" s="61" t="s">
        <v>1308</v>
      </c>
      <c r="D1067" s="63" t="s">
        <v>114</v>
      </c>
    </row>
    <row r="1068" spans="3:4">
      <c r="C1068" s="61" t="s">
        <v>1309</v>
      </c>
      <c r="D1068" s="63" t="s">
        <v>114</v>
      </c>
    </row>
    <row r="1069" spans="3:4">
      <c r="C1069" s="61" t="s">
        <v>1310</v>
      </c>
      <c r="D1069" s="63" t="s">
        <v>114</v>
      </c>
    </row>
    <row r="1070" spans="3:4">
      <c r="C1070" s="61" t="s">
        <v>1311</v>
      </c>
      <c r="D1070" s="63" t="s">
        <v>114</v>
      </c>
    </row>
    <row r="1071" spans="3:4">
      <c r="C1071" s="61" t="s">
        <v>1312</v>
      </c>
      <c r="D1071" s="63" t="s">
        <v>114</v>
      </c>
    </row>
    <row r="1072" spans="3:4">
      <c r="C1072" s="61" t="s">
        <v>1313</v>
      </c>
      <c r="D1072" s="63" t="s">
        <v>114</v>
      </c>
    </row>
    <row r="1073" spans="3:4">
      <c r="C1073" s="61" t="s">
        <v>1314</v>
      </c>
      <c r="D1073" s="63" t="s">
        <v>114</v>
      </c>
    </row>
    <row r="1074" spans="3:4">
      <c r="C1074" s="61" t="s">
        <v>1315</v>
      </c>
      <c r="D1074" s="63" t="s">
        <v>114</v>
      </c>
    </row>
    <row r="1075" spans="3:4">
      <c r="C1075" s="61" t="s">
        <v>1316</v>
      </c>
      <c r="D1075" s="63" t="s">
        <v>114</v>
      </c>
    </row>
    <row r="1076" spans="3:4">
      <c r="C1076" s="61" t="s">
        <v>1317</v>
      </c>
      <c r="D1076" s="63" t="s">
        <v>114</v>
      </c>
    </row>
    <row r="1077" spans="3:4">
      <c r="C1077" s="61" t="s">
        <v>1318</v>
      </c>
      <c r="D1077" s="63" t="s">
        <v>114</v>
      </c>
    </row>
    <row r="1078" spans="3:4">
      <c r="C1078" s="61" t="s">
        <v>1319</v>
      </c>
      <c r="D1078" s="63" t="s">
        <v>114</v>
      </c>
    </row>
    <row r="1079" spans="3:4">
      <c r="C1079" s="61" t="s">
        <v>1320</v>
      </c>
      <c r="D1079" s="63" t="s">
        <v>114</v>
      </c>
    </row>
    <row r="1080" spans="3:4">
      <c r="C1080" s="61" t="s">
        <v>1321</v>
      </c>
      <c r="D1080" s="63" t="s">
        <v>114</v>
      </c>
    </row>
    <row r="1081" spans="3:4">
      <c r="C1081" s="61" t="s">
        <v>1322</v>
      </c>
      <c r="D1081" s="63" t="s">
        <v>114</v>
      </c>
    </row>
    <row r="1082" spans="3:4">
      <c r="C1082" s="61" t="s">
        <v>1323</v>
      </c>
      <c r="D1082" s="63" t="s">
        <v>114</v>
      </c>
    </row>
    <row r="1083" spans="3:4">
      <c r="C1083" s="61" t="s">
        <v>1324</v>
      </c>
      <c r="D1083" s="63" t="s">
        <v>114</v>
      </c>
    </row>
    <row r="1084" spans="3:4">
      <c r="C1084" s="61" t="s">
        <v>1325</v>
      </c>
      <c r="D1084" s="63" t="s">
        <v>114</v>
      </c>
    </row>
    <row r="1085" spans="3:4">
      <c r="C1085" s="61" t="s">
        <v>1326</v>
      </c>
      <c r="D1085" s="63" t="s">
        <v>114</v>
      </c>
    </row>
    <row r="1086" spans="3:4">
      <c r="C1086" s="61" t="s">
        <v>1327</v>
      </c>
      <c r="D1086" s="63" t="s">
        <v>114</v>
      </c>
    </row>
    <row r="1087" spans="3:4">
      <c r="C1087" s="61" t="s">
        <v>1328</v>
      </c>
      <c r="D1087" s="63" t="s">
        <v>114</v>
      </c>
    </row>
    <row r="1088" spans="3:4">
      <c r="C1088" s="61" t="s">
        <v>1329</v>
      </c>
      <c r="D1088" s="63" t="s">
        <v>114</v>
      </c>
    </row>
    <row r="1089" spans="3:4">
      <c r="C1089" s="61" t="s">
        <v>1330</v>
      </c>
      <c r="D1089" s="63" t="s">
        <v>114</v>
      </c>
    </row>
    <row r="1090" spans="3:4">
      <c r="C1090" s="61" t="s">
        <v>1331</v>
      </c>
      <c r="D1090" s="63" t="s">
        <v>114</v>
      </c>
    </row>
    <row r="1091" spans="3:4">
      <c r="C1091" s="61" t="s">
        <v>1332</v>
      </c>
      <c r="D1091" s="63" t="s">
        <v>114</v>
      </c>
    </row>
    <row r="1092" spans="3:4">
      <c r="C1092" s="61" t="s">
        <v>1333</v>
      </c>
      <c r="D1092" s="63" t="s">
        <v>114</v>
      </c>
    </row>
    <row r="1093" spans="3:4">
      <c r="C1093" s="61" t="s">
        <v>1334</v>
      </c>
      <c r="D1093" s="63" t="s">
        <v>114</v>
      </c>
    </row>
    <row r="1094" spans="3:4">
      <c r="C1094" s="61" t="s">
        <v>1335</v>
      </c>
      <c r="D1094" s="63" t="s">
        <v>114</v>
      </c>
    </row>
    <row r="1095" spans="3:4">
      <c r="C1095" s="61" t="s">
        <v>1336</v>
      </c>
      <c r="D1095" s="63" t="s">
        <v>114</v>
      </c>
    </row>
    <row r="1096" spans="3:4">
      <c r="C1096" s="61" t="s">
        <v>1337</v>
      </c>
      <c r="D1096" s="63" t="s">
        <v>114</v>
      </c>
    </row>
    <row r="1097" spans="3:4">
      <c r="C1097" s="61" t="s">
        <v>1338</v>
      </c>
      <c r="D1097" s="63" t="s">
        <v>114</v>
      </c>
    </row>
    <row r="1098" spans="3:4">
      <c r="C1098" s="61" t="s">
        <v>1339</v>
      </c>
      <c r="D1098" s="63" t="s">
        <v>114</v>
      </c>
    </row>
    <row r="1099" spans="3:4">
      <c r="C1099" s="61" t="s">
        <v>1340</v>
      </c>
      <c r="D1099" s="63" t="s">
        <v>114</v>
      </c>
    </row>
    <row r="1100" spans="3:4">
      <c r="C1100" s="61" t="s">
        <v>1341</v>
      </c>
      <c r="D1100" s="63" t="s">
        <v>114</v>
      </c>
    </row>
    <row r="1101" spans="3:4">
      <c r="C1101" s="61" t="s">
        <v>1342</v>
      </c>
      <c r="D1101" s="63" t="s">
        <v>114</v>
      </c>
    </row>
    <row r="1102" spans="3:4">
      <c r="C1102" s="61" t="s">
        <v>1343</v>
      </c>
      <c r="D1102" s="63" t="s">
        <v>114</v>
      </c>
    </row>
    <row r="1103" spans="3:4">
      <c r="C1103" s="61" t="s">
        <v>1344</v>
      </c>
      <c r="D1103" s="63" t="s">
        <v>114</v>
      </c>
    </row>
    <row r="1104" spans="3:4">
      <c r="C1104" s="61" t="s">
        <v>1345</v>
      </c>
      <c r="D1104" s="63" t="s">
        <v>114</v>
      </c>
    </row>
    <row r="1105" spans="3:4">
      <c r="C1105" s="61" t="s">
        <v>1346</v>
      </c>
      <c r="D1105" s="63" t="s">
        <v>114</v>
      </c>
    </row>
    <row r="1106" spans="3:4">
      <c r="C1106" s="61" t="s">
        <v>1347</v>
      </c>
      <c r="D1106" s="63" t="s">
        <v>114</v>
      </c>
    </row>
    <row r="1107" spans="3:4">
      <c r="C1107" s="61" t="s">
        <v>1348</v>
      </c>
      <c r="D1107" s="63" t="s">
        <v>114</v>
      </c>
    </row>
    <row r="1108" spans="3:4">
      <c r="C1108" s="61" t="s">
        <v>1349</v>
      </c>
      <c r="D1108" s="63" t="s">
        <v>114</v>
      </c>
    </row>
    <row r="1109" spans="3:4">
      <c r="C1109" s="61" t="s">
        <v>1350</v>
      </c>
      <c r="D1109" s="63" t="s">
        <v>114</v>
      </c>
    </row>
    <row r="1110" spans="3:4">
      <c r="C1110" s="61" t="s">
        <v>1351</v>
      </c>
      <c r="D1110" s="63" t="s">
        <v>114</v>
      </c>
    </row>
    <row r="1111" spans="3:4">
      <c r="C1111" s="61" t="s">
        <v>1352</v>
      </c>
      <c r="D1111" s="63" t="s">
        <v>114</v>
      </c>
    </row>
    <row r="1112" spans="3:4">
      <c r="C1112" s="61" t="s">
        <v>1353</v>
      </c>
      <c r="D1112" s="63" t="s">
        <v>114</v>
      </c>
    </row>
    <row r="1113" spans="3:4">
      <c r="C1113" s="61" t="s">
        <v>1354</v>
      </c>
      <c r="D1113" s="63" t="s">
        <v>114</v>
      </c>
    </row>
    <row r="1114" spans="3:4">
      <c r="C1114" s="61" t="s">
        <v>1355</v>
      </c>
      <c r="D1114" s="63" t="s">
        <v>114</v>
      </c>
    </row>
    <row r="1115" spans="3:4">
      <c r="C1115" s="61" t="s">
        <v>1356</v>
      </c>
      <c r="D1115" s="63" t="s">
        <v>114</v>
      </c>
    </row>
    <row r="1116" spans="3:4">
      <c r="C1116" s="61" t="s">
        <v>1357</v>
      </c>
      <c r="D1116" s="63" t="s">
        <v>114</v>
      </c>
    </row>
    <row r="1117" spans="3:4">
      <c r="C1117" s="61" t="s">
        <v>1358</v>
      </c>
      <c r="D1117" s="63" t="s">
        <v>114</v>
      </c>
    </row>
    <row r="1118" spans="3:4">
      <c r="C1118" s="61" t="s">
        <v>1359</v>
      </c>
      <c r="D1118" s="63" t="s">
        <v>114</v>
      </c>
    </row>
    <row r="1119" spans="3:4">
      <c r="C1119" s="61" t="s">
        <v>1360</v>
      </c>
      <c r="D1119" s="63" t="s">
        <v>114</v>
      </c>
    </row>
    <row r="1120" spans="3:4">
      <c r="C1120" s="61" t="s">
        <v>1361</v>
      </c>
      <c r="D1120" s="63" t="s">
        <v>114</v>
      </c>
    </row>
    <row r="1121" spans="3:4">
      <c r="C1121" s="61" t="s">
        <v>1362</v>
      </c>
      <c r="D1121" s="63" t="s">
        <v>114</v>
      </c>
    </row>
    <row r="1122" spans="3:4">
      <c r="C1122" s="61" t="s">
        <v>1363</v>
      </c>
      <c r="D1122" s="63" t="s">
        <v>114</v>
      </c>
    </row>
    <row r="1123" spans="3:4">
      <c r="C1123" s="61" t="s">
        <v>1364</v>
      </c>
      <c r="D1123" s="63" t="s">
        <v>114</v>
      </c>
    </row>
    <row r="1124" spans="3:4">
      <c r="C1124" s="61" t="s">
        <v>1365</v>
      </c>
      <c r="D1124" s="63" t="s">
        <v>114</v>
      </c>
    </row>
    <row r="1125" spans="3:4">
      <c r="C1125" s="61" t="s">
        <v>1366</v>
      </c>
      <c r="D1125" s="63" t="s">
        <v>114</v>
      </c>
    </row>
    <row r="1126" spans="3:4">
      <c r="C1126" s="61" t="s">
        <v>1367</v>
      </c>
      <c r="D1126" s="63" t="s">
        <v>114</v>
      </c>
    </row>
    <row r="1127" spans="3:4">
      <c r="C1127" s="61" t="s">
        <v>1368</v>
      </c>
      <c r="D1127" s="63" t="s">
        <v>114</v>
      </c>
    </row>
    <row r="1128" spans="3:4">
      <c r="C1128" s="61" t="s">
        <v>1369</v>
      </c>
      <c r="D1128" s="63" t="s">
        <v>114</v>
      </c>
    </row>
    <row r="1129" spans="3:4">
      <c r="C1129" s="61" t="s">
        <v>1370</v>
      </c>
      <c r="D1129" s="63" t="s">
        <v>114</v>
      </c>
    </row>
    <row r="1130" spans="3:4">
      <c r="C1130" s="61" t="s">
        <v>1371</v>
      </c>
      <c r="D1130" s="63" t="s">
        <v>114</v>
      </c>
    </row>
    <row r="1131" spans="3:4">
      <c r="C1131" s="61" t="s">
        <v>1372</v>
      </c>
      <c r="D1131" s="63" t="s">
        <v>114</v>
      </c>
    </row>
    <row r="1132" spans="3:4">
      <c r="C1132" s="61" t="s">
        <v>1374</v>
      </c>
      <c r="D1132" s="63" t="s">
        <v>1373</v>
      </c>
    </row>
    <row r="1133" spans="3:4">
      <c r="C1133" s="61" t="s">
        <v>1375</v>
      </c>
      <c r="D1133" s="63" t="s">
        <v>1373</v>
      </c>
    </row>
    <row r="1134" spans="3:4">
      <c r="C1134" s="61" t="s">
        <v>1376</v>
      </c>
      <c r="D1134" s="63" t="s">
        <v>1373</v>
      </c>
    </row>
    <row r="1135" spans="3:4">
      <c r="C1135" s="61" t="s">
        <v>1377</v>
      </c>
      <c r="D1135" s="63" t="s">
        <v>1373</v>
      </c>
    </row>
    <row r="1136" spans="3:4">
      <c r="C1136" s="61" t="s">
        <v>1378</v>
      </c>
      <c r="D1136" s="63" t="s">
        <v>1373</v>
      </c>
    </row>
    <row r="1137" spans="3:4">
      <c r="C1137" s="61" t="s">
        <v>1379</v>
      </c>
      <c r="D1137" s="63" t="s">
        <v>1373</v>
      </c>
    </row>
    <row r="1138" spans="3:4">
      <c r="C1138" s="61" t="s">
        <v>1380</v>
      </c>
      <c r="D1138" s="63" t="s">
        <v>1373</v>
      </c>
    </row>
    <row r="1139" spans="3:4">
      <c r="C1139" s="61" t="s">
        <v>1381</v>
      </c>
      <c r="D1139" s="63" t="s">
        <v>1373</v>
      </c>
    </row>
    <row r="1140" spans="3:4">
      <c r="C1140" s="61" t="s">
        <v>1382</v>
      </c>
      <c r="D1140" s="63" t="s">
        <v>1373</v>
      </c>
    </row>
    <row r="1141" spans="3:4">
      <c r="C1141" s="61" t="s">
        <v>1383</v>
      </c>
      <c r="D1141" s="63" t="s">
        <v>1373</v>
      </c>
    </row>
    <row r="1142" spans="3:4">
      <c r="C1142" s="61" t="s">
        <v>1384</v>
      </c>
      <c r="D1142" s="63" t="s">
        <v>1373</v>
      </c>
    </row>
    <row r="1143" spans="3:4">
      <c r="C1143" s="61" t="s">
        <v>1385</v>
      </c>
      <c r="D1143" s="63" t="s">
        <v>1373</v>
      </c>
    </row>
    <row r="1144" spans="3:4">
      <c r="C1144" s="61" t="s">
        <v>1386</v>
      </c>
      <c r="D1144" s="63" t="s">
        <v>1373</v>
      </c>
    </row>
    <row r="1145" spans="3:4">
      <c r="C1145" s="61" t="s">
        <v>1387</v>
      </c>
      <c r="D1145" s="63" t="s">
        <v>1373</v>
      </c>
    </row>
    <row r="1146" spans="3:4">
      <c r="C1146" s="61" t="s">
        <v>1388</v>
      </c>
      <c r="D1146" s="63" t="s">
        <v>1373</v>
      </c>
    </row>
    <row r="1147" spans="3:4">
      <c r="C1147" s="61" t="s">
        <v>1389</v>
      </c>
      <c r="D1147" s="63" t="s">
        <v>1373</v>
      </c>
    </row>
    <row r="1148" spans="3:4">
      <c r="C1148" s="61" t="s">
        <v>1390</v>
      </c>
      <c r="D1148" s="63" t="s">
        <v>1373</v>
      </c>
    </row>
    <row r="1149" spans="3:4">
      <c r="C1149" s="61" t="s">
        <v>1391</v>
      </c>
      <c r="D1149" s="63" t="s">
        <v>1373</v>
      </c>
    </row>
    <row r="1150" spans="3:4">
      <c r="C1150" s="61" t="s">
        <v>1392</v>
      </c>
      <c r="D1150" s="63" t="s">
        <v>1373</v>
      </c>
    </row>
    <row r="1151" spans="3:4">
      <c r="C1151" s="61" t="s">
        <v>1393</v>
      </c>
      <c r="D1151" s="63" t="s">
        <v>1373</v>
      </c>
    </row>
    <row r="1152" spans="3:4">
      <c r="C1152" s="61" t="s">
        <v>1394</v>
      </c>
      <c r="D1152" s="63" t="s">
        <v>1373</v>
      </c>
    </row>
    <row r="1153" spans="3:4">
      <c r="C1153" s="61" t="s">
        <v>1395</v>
      </c>
      <c r="D1153" s="63" t="s">
        <v>1373</v>
      </c>
    </row>
    <row r="1154" spans="3:4">
      <c r="C1154" s="61" t="s">
        <v>1396</v>
      </c>
      <c r="D1154" s="63" t="s">
        <v>1373</v>
      </c>
    </row>
    <row r="1155" spans="3:4">
      <c r="C1155" s="61" t="s">
        <v>1397</v>
      </c>
      <c r="D1155" s="63" t="s">
        <v>1373</v>
      </c>
    </row>
    <row r="1156" spans="3:4">
      <c r="C1156" s="61" t="s">
        <v>1398</v>
      </c>
      <c r="D1156" s="63" t="s">
        <v>1373</v>
      </c>
    </row>
    <row r="1157" spans="3:4">
      <c r="C1157" s="61" t="s">
        <v>1399</v>
      </c>
      <c r="D1157" s="63" t="s">
        <v>1373</v>
      </c>
    </row>
    <row r="1158" spans="3:4">
      <c r="C1158" s="61" t="s">
        <v>1400</v>
      </c>
      <c r="D1158" s="63" t="s">
        <v>1373</v>
      </c>
    </row>
    <row r="1159" spans="3:4">
      <c r="C1159" s="61" t="s">
        <v>1401</v>
      </c>
      <c r="D1159" s="63" t="s">
        <v>1373</v>
      </c>
    </row>
    <row r="1160" spans="3:4">
      <c r="C1160" s="61" t="s">
        <v>1402</v>
      </c>
      <c r="D1160" s="63" t="s">
        <v>1373</v>
      </c>
    </row>
    <row r="1161" spans="3:4">
      <c r="C1161" s="61" t="s">
        <v>1403</v>
      </c>
      <c r="D1161" s="63" t="s">
        <v>1373</v>
      </c>
    </row>
    <row r="1162" spans="3:4">
      <c r="C1162" s="61" t="s">
        <v>1404</v>
      </c>
      <c r="D1162" s="63" t="s">
        <v>1373</v>
      </c>
    </row>
    <row r="1163" spans="3:4">
      <c r="C1163" s="61" t="s">
        <v>1405</v>
      </c>
      <c r="D1163" s="63" t="s">
        <v>1373</v>
      </c>
    </row>
    <row r="1164" spans="3:4">
      <c r="C1164" s="61" t="s">
        <v>1406</v>
      </c>
      <c r="D1164" s="63" t="s">
        <v>1373</v>
      </c>
    </row>
    <row r="1165" spans="3:4">
      <c r="C1165" s="61" t="s">
        <v>1407</v>
      </c>
      <c r="D1165" s="63" t="s">
        <v>1373</v>
      </c>
    </row>
    <row r="1166" spans="3:4">
      <c r="C1166" s="61" t="s">
        <v>1408</v>
      </c>
      <c r="D1166" s="63" t="s">
        <v>1373</v>
      </c>
    </row>
    <row r="1167" spans="3:4">
      <c r="C1167" s="61" t="s">
        <v>1409</v>
      </c>
      <c r="D1167" s="63" t="s">
        <v>1373</v>
      </c>
    </row>
    <row r="1168" spans="3:4">
      <c r="C1168" s="61" t="s">
        <v>1410</v>
      </c>
      <c r="D1168" s="63" t="s">
        <v>1373</v>
      </c>
    </row>
    <row r="1169" spans="3:4">
      <c r="C1169" s="61" t="s">
        <v>1411</v>
      </c>
      <c r="D1169" s="63" t="s">
        <v>1373</v>
      </c>
    </row>
    <row r="1170" spans="3:4">
      <c r="C1170" s="61" t="s">
        <v>1412</v>
      </c>
      <c r="D1170" s="63" t="s">
        <v>1373</v>
      </c>
    </row>
    <row r="1171" spans="3:4">
      <c r="C1171" s="61" t="s">
        <v>1413</v>
      </c>
      <c r="D1171" s="63" t="s">
        <v>1373</v>
      </c>
    </row>
    <row r="1172" spans="3:4">
      <c r="C1172" s="61" t="s">
        <v>1414</v>
      </c>
      <c r="D1172" s="63" t="s">
        <v>1373</v>
      </c>
    </row>
    <row r="1173" spans="3:4">
      <c r="C1173" s="61" t="s">
        <v>1415</v>
      </c>
      <c r="D1173" s="63" t="s">
        <v>1373</v>
      </c>
    </row>
    <row r="1174" spans="3:4">
      <c r="C1174" s="61" t="s">
        <v>1416</v>
      </c>
      <c r="D1174" s="63" t="s">
        <v>1373</v>
      </c>
    </row>
    <row r="1175" spans="3:4">
      <c r="C1175" s="61" t="s">
        <v>1417</v>
      </c>
      <c r="D1175" s="63" t="s">
        <v>1373</v>
      </c>
    </row>
    <row r="1176" spans="3:4">
      <c r="C1176" s="61" t="s">
        <v>1418</v>
      </c>
      <c r="D1176" s="63" t="s">
        <v>1373</v>
      </c>
    </row>
    <row r="1177" spans="3:4">
      <c r="C1177" s="61" t="s">
        <v>1419</v>
      </c>
      <c r="D1177" s="63" t="s">
        <v>1373</v>
      </c>
    </row>
    <row r="1178" spans="3:4">
      <c r="C1178" s="61" t="s">
        <v>1420</v>
      </c>
      <c r="D1178" s="63" t="s">
        <v>1373</v>
      </c>
    </row>
    <row r="1179" spans="3:4">
      <c r="C1179" s="61" t="s">
        <v>1421</v>
      </c>
      <c r="D1179" s="63" t="s">
        <v>1373</v>
      </c>
    </row>
    <row r="1180" spans="3:4">
      <c r="C1180" s="61" t="s">
        <v>1422</v>
      </c>
      <c r="D1180" s="63" t="s">
        <v>1373</v>
      </c>
    </row>
    <row r="1181" spans="3:4">
      <c r="C1181" s="61" t="s">
        <v>1423</v>
      </c>
      <c r="D1181" s="63" t="s">
        <v>1373</v>
      </c>
    </row>
    <row r="1182" spans="3:4">
      <c r="C1182" s="61" t="s">
        <v>1424</v>
      </c>
      <c r="D1182" s="63" t="s">
        <v>1373</v>
      </c>
    </row>
    <row r="1183" spans="3:4">
      <c r="C1183" s="61" t="s">
        <v>1425</v>
      </c>
      <c r="D1183" s="63" t="s">
        <v>1373</v>
      </c>
    </row>
    <row r="1184" spans="3:4">
      <c r="C1184" s="61" t="s">
        <v>1426</v>
      </c>
      <c r="D1184" s="63" t="s">
        <v>1373</v>
      </c>
    </row>
    <row r="1185" spans="3:4">
      <c r="C1185" s="61" t="s">
        <v>1427</v>
      </c>
      <c r="D1185" s="63" t="s">
        <v>1373</v>
      </c>
    </row>
    <row r="1186" spans="3:4">
      <c r="C1186" s="61" t="s">
        <v>1428</v>
      </c>
      <c r="D1186" s="63" t="s">
        <v>1373</v>
      </c>
    </row>
    <row r="1187" spans="3:4">
      <c r="C1187" s="61" t="s">
        <v>1429</v>
      </c>
      <c r="D1187" s="63" t="s">
        <v>1373</v>
      </c>
    </row>
    <row r="1188" spans="3:4">
      <c r="C1188" s="61" t="s">
        <v>1430</v>
      </c>
      <c r="D1188" s="63" t="s">
        <v>1373</v>
      </c>
    </row>
    <row r="1189" spans="3:4">
      <c r="C1189" s="61" t="s">
        <v>1431</v>
      </c>
      <c r="D1189" s="63" t="s">
        <v>1373</v>
      </c>
    </row>
    <row r="1190" spans="3:4">
      <c r="C1190" s="61" t="s">
        <v>1432</v>
      </c>
      <c r="D1190" s="63" t="s">
        <v>1373</v>
      </c>
    </row>
    <row r="1191" spans="3:4">
      <c r="C1191" s="61" t="s">
        <v>1433</v>
      </c>
      <c r="D1191" s="63" t="s">
        <v>1373</v>
      </c>
    </row>
    <row r="1192" spans="3:4">
      <c r="C1192" s="61" t="s">
        <v>1434</v>
      </c>
      <c r="D1192" s="63" t="s">
        <v>1373</v>
      </c>
    </row>
    <row r="1193" spans="3:4">
      <c r="C1193" s="61" t="s">
        <v>1435</v>
      </c>
      <c r="D1193" s="63" t="s">
        <v>1373</v>
      </c>
    </row>
    <row r="1194" spans="3:4">
      <c r="C1194" s="61" t="s">
        <v>1436</v>
      </c>
      <c r="D1194" s="63" t="s">
        <v>1373</v>
      </c>
    </row>
    <row r="1195" spans="3:4">
      <c r="C1195" s="61" t="s">
        <v>1437</v>
      </c>
      <c r="D1195" s="63" t="s">
        <v>1373</v>
      </c>
    </row>
    <row r="1196" spans="3:4">
      <c r="C1196" s="61" t="s">
        <v>1361</v>
      </c>
      <c r="D1196" s="63" t="s">
        <v>1373</v>
      </c>
    </row>
    <row r="1197" spans="3:4">
      <c r="C1197" s="61" t="s">
        <v>1438</v>
      </c>
      <c r="D1197" s="63" t="s">
        <v>1373</v>
      </c>
    </row>
    <row r="1198" spans="3:4">
      <c r="C1198" s="61" t="s">
        <v>1439</v>
      </c>
      <c r="D1198" s="63" t="s">
        <v>1373</v>
      </c>
    </row>
    <row r="1199" spans="3:4">
      <c r="C1199" s="61" t="s">
        <v>1440</v>
      </c>
      <c r="D1199" s="63" t="s">
        <v>1373</v>
      </c>
    </row>
    <row r="1200" spans="3:4">
      <c r="C1200" s="61" t="s">
        <v>1441</v>
      </c>
      <c r="D1200" s="63" t="s">
        <v>1373</v>
      </c>
    </row>
    <row r="1201" spans="3:4">
      <c r="C1201" s="61" t="s">
        <v>1442</v>
      </c>
      <c r="D1201" s="63" t="s">
        <v>1373</v>
      </c>
    </row>
    <row r="1202" spans="3:4">
      <c r="C1202" s="61" t="s">
        <v>1443</v>
      </c>
      <c r="D1202" s="63" t="s">
        <v>1373</v>
      </c>
    </row>
    <row r="1203" spans="3:4">
      <c r="C1203" s="61" t="s">
        <v>1444</v>
      </c>
      <c r="D1203" s="63" t="s">
        <v>1373</v>
      </c>
    </row>
    <row r="1204" spans="3:4">
      <c r="C1204" s="61" t="s">
        <v>1445</v>
      </c>
      <c r="D1204" s="63" t="s">
        <v>1373</v>
      </c>
    </row>
    <row r="1205" spans="3:4">
      <c r="C1205" s="61" t="s">
        <v>1446</v>
      </c>
      <c r="D1205" s="63" t="s">
        <v>1373</v>
      </c>
    </row>
    <row r="1206" spans="3:4">
      <c r="C1206" s="61" t="s">
        <v>1447</v>
      </c>
      <c r="D1206" s="63" t="s">
        <v>1373</v>
      </c>
    </row>
    <row r="1207" spans="3:4">
      <c r="C1207" s="61" t="s">
        <v>1448</v>
      </c>
      <c r="D1207" s="63" t="s">
        <v>1373</v>
      </c>
    </row>
    <row r="1208" spans="3:4">
      <c r="C1208" s="61" t="s">
        <v>1449</v>
      </c>
      <c r="D1208" s="63" t="s">
        <v>1373</v>
      </c>
    </row>
    <row r="1209" spans="3:4">
      <c r="C1209" s="61" t="s">
        <v>1450</v>
      </c>
      <c r="D1209" s="63" t="s">
        <v>1373</v>
      </c>
    </row>
    <row r="1210" spans="3:4">
      <c r="C1210" s="61" t="s">
        <v>1451</v>
      </c>
      <c r="D1210" s="63" t="s">
        <v>1373</v>
      </c>
    </row>
    <row r="1211" spans="3:4">
      <c r="C1211" s="61" t="s">
        <v>1452</v>
      </c>
      <c r="D1211" s="63" t="s">
        <v>1373</v>
      </c>
    </row>
    <row r="1212" spans="3:4">
      <c r="C1212" s="61" t="s">
        <v>1453</v>
      </c>
      <c r="D1212" s="63" t="s">
        <v>1373</v>
      </c>
    </row>
    <row r="1213" spans="3:4">
      <c r="C1213" s="61" t="s">
        <v>1454</v>
      </c>
      <c r="D1213" s="63" t="s">
        <v>1373</v>
      </c>
    </row>
    <row r="1214" spans="3:4">
      <c r="C1214" s="61" t="s">
        <v>1455</v>
      </c>
      <c r="D1214" s="63" t="s">
        <v>1373</v>
      </c>
    </row>
    <row r="1215" spans="3:4">
      <c r="C1215" s="61" t="s">
        <v>1456</v>
      </c>
      <c r="D1215" s="63" t="s">
        <v>1373</v>
      </c>
    </row>
    <row r="1216" spans="3:4">
      <c r="C1216" s="61" t="s">
        <v>1457</v>
      </c>
      <c r="D1216" s="63" t="s">
        <v>1373</v>
      </c>
    </row>
    <row r="1217" spans="3:4">
      <c r="C1217" s="61" t="s">
        <v>1458</v>
      </c>
      <c r="D1217" s="63" t="s">
        <v>1373</v>
      </c>
    </row>
    <row r="1218" spans="3:4">
      <c r="C1218" s="61" t="s">
        <v>1459</v>
      </c>
      <c r="D1218" s="63" t="s">
        <v>1373</v>
      </c>
    </row>
    <row r="1219" spans="3:4">
      <c r="C1219" s="61" t="s">
        <v>1460</v>
      </c>
      <c r="D1219" s="63" t="s">
        <v>1373</v>
      </c>
    </row>
    <row r="1220" spans="3:4">
      <c r="C1220" s="61" t="s">
        <v>1461</v>
      </c>
      <c r="D1220" s="63" t="s">
        <v>1373</v>
      </c>
    </row>
    <row r="1221" spans="3:4">
      <c r="C1221" s="61" t="s">
        <v>1462</v>
      </c>
      <c r="D1221" s="63" t="s">
        <v>1373</v>
      </c>
    </row>
    <row r="1222" spans="3:4">
      <c r="C1222" s="61" t="s">
        <v>1463</v>
      </c>
      <c r="D1222" s="63" t="s">
        <v>1373</v>
      </c>
    </row>
    <row r="1223" spans="3:4">
      <c r="C1223" s="61" t="s">
        <v>1464</v>
      </c>
      <c r="D1223" s="63" t="s">
        <v>1373</v>
      </c>
    </row>
    <row r="1224" spans="3:4">
      <c r="C1224" s="61" t="s">
        <v>1465</v>
      </c>
      <c r="D1224" s="63" t="s">
        <v>1373</v>
      </c>
    </row>
    <row r="1225" spans="3:4">
      <c r="C1225" s="61" t="s">
        <v>1466</v>
      </c>
      <c r="D1225" s="63" t="s">
        <v>1373</v>
      </c>
    </row>
    <row r="1226" spans="3:4">
      <c r="C1226" s="61" t="s">
        <v>1467</v>
      </c>
      <c r="D1226" s="63" t="s">
        <v>1373</v>
      </c>
    </row>
    <row r="1227" spans="3:4">
      <c r="C1227" s="61" t="s">
        <v>1468</v>
      </c>
      <c r="D1227" s="63" t="s">
        <v>1373</v>
      </c>
    </row>
    <row r="1228" spans="3:4">
      <c r="C1228" s="61" t="s">
        <v>1469</v>
      </c>
      <c r="D1228" s="63" t="s">
        <v>1373</v>
      </c>
    </row>
    <row r="1229" spans="3:4">
      <c r="C1229" s="61" t="s">
        <v>1470</v>
      </c>
      <c r="D1229" s="63" t="s">
        <v>1373</v>
      </c>
    </row>
    <row r="1230" spans="3:4">
      <c r="C1230" s="61" t="s">
        <v>1471</v>
      </c>
      <c r="D1230" s="63" t="s">
        <v>1373</v>
      </c>
    </row>
    <row r="1231" spans="3:4">
      <c r="C1231" s="61" t="s">
        <v>1472</v>
      </c>
      <c r="D1231" s="63" t="s">
        <v>1373</v>
      </c>
    </row>
    <row r="1232" spans="3:4">
      <c r="C1232" s="61" t="s">
        <v>1473</v>
      </c>
      <c r="D1232" s="63" t="s">
        <v>1373</v>
      </c>
    </row>
    <row r="1233" spans="3:4">
      <c r="C1233" s="61" t="s">
        <v>1474</v>
      </c>
      <c r="D1233" s="63" t="s">
        <v>1373</v>
      </c>
    </row>
    <row r="1234" spans="3:4">
      <c r="C1234" s="61" t="s">
        <v>1475</v>
      </c>
      <c r="D1234" s="63" t="s">
        <v>1373</v>
      </c>
    </row>
    <row r="1235" spans="3:4">
      <c r="C1235" s="61" t="s">
        <v>1476</v>
      </c>
      <c r="D1235" s="63" t="s">
        <v>1373</v>
      </c>
    </row>
    <row r="1236" spans="3:4">
      <c r="C1236" s="61" t="s">
        <v>1477</v>
      </c>
      <c r="D1236" s="63" t="s">
        <v>1373</v>
      </c>
    </row>
    <row r="1237" spans="3:4">
      <c r="C1237" s="61" t="s">
        <v>1478</v>
      </c>
      <c r="D1237" s="63" t="s">
        <v>1373</v>
      </c>
    </row>
    <row r="1238" spans="3:4">
      <c r="C1238" s="61" t="s">
        <v>1479</v>
      </c>
      <c r="D1238" s="63" t="s">
        <v>1373</v>
      </c>
    </row>
    <row r="1239" spans="3:4">
      <c r="C1239" s="61" t="s">
        <v>1480</v>
      </c>
      <c r="D1239" s="63" t="s">
        <v>1373</v>
      </c>
    </row>
    <row r="1240" spans="3:4">
      <c r="C1240" s="61" t="s">
        <v>1481</v>
      </c>
      <c r="D1240" s="63" t="s">
        <v>1373</v>
      </c>
    </row>
    <row r="1241" spans="3:4">
      <c r="C1241" s="61" t="s">
        <v>1482</v>
      </c>
      <c r="D1241" s="63" t="s">
        <v>1373</v>
      </c>
    </row>
    <row r="1242" spans="3:4">
      <c r="C1242" s="61" t="s">
        <v>1483</v>
      </c>
      <c r="D1242" s="63" t="s">
        <v>1373</v>
      </c>
    </row>
    <row r="1243" spans="3:4">
      <c r="C1243" s="61" t="s">
        <v>1484</v>
      </c>
      <c r="D1243" s="63" t="s">
        <v>1373</v>
      </c>
    </row>
    <row r="1244" spans="3:4">
      <c r="C1244" s="61" t="s">
        <v>1485</v>
      </c>
      <c r="D1244" s="63" t="s">
        <v>1373</v>
      </c>
    </row>
    <row r="1245" spans="3:4">
      <c r="C1245" s="61" t="s">
        <v>1486</v>
      </c>
      <c r="D1245" s="63" t="s">
        <v>1373</v>
      </c>
    </row>
    <row r="1246" spans="3:4">
      <c r="C1246" s="61" t="s">
        <v>1487</v>
      </c>
      <c r="D1246" s="63" t="s">
        <v>1373</v>
      </c>
    </row>
    <row r="1247" spans="3:4">
      <c r="C1247" s="61" t="s">
        <v>1488</v>
      </c>
      <c r="D1247" s="63" t="s">
        <v>1373</v>
      </c>
    </row>
    <row r="1248" spans="3:4">
      <c r="C1248" s="61" t="s">
        <v>1489</v>
      </c>
      <c r="D1248" s="63" t="s">
        <v>1373</v>
      </c>
    </row>
    <row r="1249" spans="3:4">
      <c r="C1249" s="61" t="s">
        <v>1490</v>
      </c>
      <c r="D1249" s="63" t="s">
        <v>1373</v>
      </c>
    </row>
    <row r="1250" spans="3:4">
      <c r="C1250" s="61" t="s">
        <v>1491</v>
      </c>
      <c r="D1250" s="63" t="s">
        <v>1373</v>
      </c>
    </row>
    <row r="1251" spans="3:4">
      <c r="C1251" s="61" t="s">
        <v>1492</v>
      </c>
      <c r="D1251" s="63" t="s">
        <v>1373</v>
      </c>
    </row>
    <row r="1252" spans="3:4">
      <c r="C1252" s="61" t="s">
        <v>1493</v>
      </c>
      <c r="D1252" s="63" t="s">
        <v>1373</v>
      </c>
    </row>
    <row r="1253" spans="3:4">
      <c r="C1253" s="61" t="s">
        <v>1494</v>
      </c>
      <c r="D1253" s="63" t="s">
        <v>1373</v>
      </c>
    </row>
    <row r="1254" spans="3:4">
      <c r="C1254" s="61" t="s">
        <v>1495</v>
      </c>
      <c r="D1254" s="63" t="s">
        <v>1373</v>
      </c>
    </row>
    <row r="1255" spans="3:4">
      <c r="C1255" s="61" t="s">
        <v>1496</v>
      </c>
      <c r="D1255" s="63" t="s">
        <v>1373</v>
      </c>
    </row>
    <row r="1256" spans="3:4">
      <c r="C1256" s="61" t="s">
        <v>1497</v>
      </c>
      <c r="D1256" s="63" t="s">
        <v>1373</v>
      </c>
    </row>
    <row r="1257" spans="3:4">
      <c r="C1257" s="61" t="s">
        <v>1498</v>
      </c>
      <c r="D1257" s="63" t="s">
        <v>1373</v>
      </c>
    </row>
    <row r="1258" spans="3:4">
      <c r="C1258" s="61" t="s">
        <v>1499</v>
      </c>
      <c r="D1258" s="63" t="s">
        <v>1373</v>
      </c>
    </row>
    <row r="1259" spans="3:4">
      <c r="C1259" s="61" t="s">
        <v>1500</v>
      </c>
      <c r="D1259" s="63" t="s">
        <v>1373</v>
      </c>
    </row>
    <row r="1260" spans="3:4">
      <c r="C1260" s="61" t="s">
        <v>1501</v>
      </c>
      <c r="D1260" s="63" t="s">
        <v>1373</v>
      </c>
    </row>
    <row r="1261" spans="3:4">
      <c r="C1261" s="61" t="s">
        <v>1502</v>
      </c>
      <c r="D1261" s="63" t="s">
        <v>1373</v>
      </c>
    </row>
    <row r="1262" spans="3:4">
      <c r="C1262" s="61" t="s">
        <v>1503</v>
      </c>
      <c r="D1262" s="63" t="s">
        <v>1373</v>
      </c>
    </row>
    <row r="1263" spans="3:4">
      <c r="C1263" s="61" t="s">
        <v>1504</v>
      </c>
      <c r="D1263" s="63" t="s">
        <v>1373</v>
      </c>
    </row>
    <row r="1264" spans="3:4">
      <c r="C1264" s="61" t="s">
        <v>1505</v>
      </c>
      <c r="D1264" s="63" t="s">
        <v>1373</v>
      </c>
    </row>
    <row r="1265" spans="3:4">
      <c r="C1265" s="61" t="s">
        <v>1506</v>
      </c>
      <c r="D1265" s="63" t="s">
        <v>1373</v>
      </c>
    </row>
    <row r="1266" spans="3:4">
      <c r="C1266" s="61" t="s">
        <v>1507</v>
      </c>
      <c r="D1266" s="63" t="s">
        <v>1373</v>
      </c>
    </row>
    <row r="1267" spans="3:4">
      <c r="C1267" s="61" t="s">
        <v>1508</v>
      </c>
      <c r="D1267" s="63" t="s">
        <v>1373</v>
      </c>
    </row>
    <row r="1268" spans="3:4">
      <c r="C1268" s="61" t="s">
        <v>1509</v>
      </c>
      <c r="D1268" s="63" t="s">
        <v>1373</v>
      </c>
    </row>
    <row r="1269" spans="3:4">
      <c r="C1269" s="61" t="s">
        <v>1510</v>
      </c>
      <c r="D1269" s="63" t="s">
        <v>1373</v>
      </c>
    </row>
    <row r="1270" spans="3:4">
      <c r="C1270" s="61" t="s">
        <v>1511</v>
      </c>
      <c r="D1270" s="63" t="s">
        <v>1373</v>
      </c>
    </row>
    <row r="1271" spans="3:4">
      <c r="C1271" s="61" t="s">
        <v>1512</v>
      </c>
      <c r="D1271" s="63" t="s">
        <v>1373</v>
      </c>
    </row>
    <row r="1272" spans="3:4">
      <c r="C1272" s="61" t="s">
        <v>1513</v>
      </c>
      <c r="D1272" s="63" t="s">
        <v>1373</v>
      </c>
    </row>
    <row r="1273" spans="3:4">
      <c r="C1273" s="61" t="s">
        <v>1514</v>
      </c>
      <c r="D1273" s="63" t="s">
        <v>1373</v>
      </c>
    </row>
    <row r="1274" spans="3:4">
      <c r="C1274" s="61" t="s">
        <v>1515</v>
      </c>
      <c r="D1274" s="63" t="s">
        <v>1373</v>
      </c>
    </row>
    <row r="1275" spans="3:4">
      <c r="C1275" s="61" t="s">
        <v>1516</v>
      </c>
      <c r="D1275" s="63" t="s">
        <v>1373</v>
      </c>
    </row>
    <row r="1276" spans="3:4">
      <c r="C1276" s="61" t="s">
        <v>1517</v>
      </c>
      <c r="D1276" s="63" t="s">
        <v>1373</v>
      </c>
    </row>
    <row r="1277" spans="3:4">
      <c r="C1277" s="61" t="s">
        <v>1518</v>
      </c>
      <c r="D1277" s="63" t="s">
        <v>1373</v>
      </c>
    </row>
    <row r="1278" spans="3:4">
      <c r="C1278" s="61" t="s">
        <v>1519</v>
      </c>
      <c r="D1278" s="63" t="s">
        <v>1373</v>
      </c>
    </row>
    <row r="1279" spans="3:4">
      <c r="C1279" s="61" t="s">
        <v>1520</v>
      </c>
      <c r="D1279" s="63" t="s">
        <v>1373</v>
      </c>
    </row>
    <row r="1280" spans="3:4">
      <c r="C1280" s="61" t="s">
        <v>1521</v>
      </c>
      <c r="D1280" s="63" t="s">
        <v>1373</v>
      </c>
    </row>
    <row r="1281" spans="3:4">
      <c r="C1281" s="61" t="s">
        <v>771</v>
      </c>
      <c r="D1281" s="63" t="s">
        <v>1373</v>
      </c>
    </row>
    <row r="1282" spans="3:4">
      <c r="C1282" s="61" t="s">
        <v>1522</v>
      </c>
      <c r="D1282" s="63" t="s">
        <v>1373</v>
      </c>
    </row>
    <row r="1283" spans="3:4">
      <c r="C1283" s="61" t="s">
        <v>1523</v>
      </c>
      <c r="D1283" s="63" t="s">
        <v>1373</v>
      </c>
    </row>
    <row r="1284" spans="3:4">
      <c r="C1284" s="61" t="s">
        <v>1524</v>
      </c>
      <c r="D1284" s="63" t="s">
        <v>1373</v>
      </c>
    </row>
    <row r="1285" spans="3:4">
      <c r="C1285" s="61" t="s">
        <v>1525</v>
      </c>
      <c r="D1285" s="63" t="s">
        <v>1373</v>
      </c>
    </row>
    <row r="1286" spans="3:4">
      <c r="C1286" s="61" t="s">
        <v>1526</v>
      </c>
      <c r="D1286" s="63" t="s">
        <v>1373</v>
      </c>
    </row>
    <row r="1287" spans="3:4">
      <c r="C1287" s="61" t="s">
        <v>1527</v>
      </c>
      <c r="D1287" s="63" t="s">
        <v>1373</v>
      </c>
    </row>
    <row r="1288" spans="3:4">
      <c r="C1288" s="61" t="s">
        <v>1528</v>
      </c>
      <c r="D1288" s="63" t="s">
        <v>1373</v>
      </c>
    </row>
    <row r="1289" spans="3:4">
      <c r="C1289" s="61" t="s">
        <v>1529</v>
      </c>
      <c r="D1289" s="63" t="s">
        <v>1373</v>
      </c>
    </row>
    <row r="1290" spans="3:4">
      <c r="C1290" s="61" t="s">
        <v>1530</v>
      </c>
      <c r="D1290" s="63" t="s">
        <v>1373</v>
      </c>
    </row>
    <row r="1291" spans="3:4">
      <c r="C1291" s="61" t="s">
        <v>1531</v>
      </c>
      <c r="D1291" s="63" t="s">
        <v>1373</v>
      </c>
    </row>
    <row r="1292" spans="3:4">
      <c r="C1292" s="61" t="s">
        <v>1532</v>
      </c>
      <c r="D1292" s="63" t="s">
        <v>1373</v>
      </c>
    </row>
    <row r="1293" spans="3:4">
      <c r="C1293" s="61" t="s">
        <v>1533</v>
      </c>
      <c r="D1293" s="63" t="s">
        <v>1373</v>
      </c>
    </row>
    <row r="1294" spans="3:4">
      <c r="C1294" s="61" t="s">
        <v>797</v>
      </c>
      <c r="D1294" s="63" t="s">
        <v>1373</v>
      </c>
    </row>
    <row r="1295" spans="3:4">
      <c r="C1295" s="61" t="s">
        <v>798</v>
      </c>
      <c r="D1295" s="63" t="s">
        <v>1373</v>
      </c>
    </row>
    <row r="1296" spans="3:4">
      <c r="C1296" s="61" t="s">
        <v>1534</v>
      </c>
      <c r="D1296" s="63" t="s">
        <v>1373</v>
      </c>
    </row>
    <row r="1297" spans="3:4">
      <c r="C1297" s="61" t="s">
        <v>1535</v>
      </c>
      <c r="D1297" s="63" t="s">
        <v>1373</v>
      </c>
    </row>
    <row r="1298" spans="3:4">
      <c r="C1298" s="61" t="s">
        <v>1536</v>
      </c>
      <c r="D1298" s="63" t="s">
        <v>1373</v>
      </c>
    </row>
    <row r="1299" spans="3:4">
      <c r="C1299" s="61" t="s">
        <v>1537</v>
      </c>
      <c r="D1299" s="63" t="s">
        <v>1373</v>
      </c>
    </row>
    <row r="1300" spans="3:4">
      <c r="C1300" s="61" t="s">
        <v>1538</v>
      </c>
      <c r="D1300" s="63" t="s">
        <v>1373</v>
      </c>
    </row>
    <row r="1301" spans="3:4">
      <c r="C1301" s="61" t="s">
        <v>1539</v>
      </c>
      <c r="D1301" s="63" t="s">
        <v>1373</v>
      </c>
    </row>
    <row r="1302" spans="3:4">
      <c r="C1302" s="61" t="s">
        <v>1540</v>
      </c>
      <c r="D1302" s="63" t="s">
        <v>1373</v>
      </c>
    </row>
    <row r="1303" spans="3:4">
      <c r="C1303" s="61" t="s">
        <v>1541</v>
      </c>
      <c r="D1303" s="63" t="s">
        <v>1373</v>
      </c>
    </row>
    <row r="1304" spans="3:4">
      <c r="C1304" s="61" t="s">
        <v>1542</v>
      </c>
      <c r="D1304" s="63" t="s">
        <v>1373</v>
      </c>
    </row>
    <row r="1305" spans="3:4">
      <c r="C1305" s="61" t="s">
        <v>1543</v>
      </c>
      <c r="D1305" s="63" t="s">
        <v>1373</v>
      </c>
    </row>
    <row r="1306" spans="3:4">
      <c r="C1306" s="61" t="s">
        <v>1544</v>
      </c>
      <c r="D1306" s="63" t="s">
        <v>1373</v>
      </c>
    </row>
    <row r="1307" spans="3:4">
      <c r="C1307" s="61" t="s">
        <v>1545</v>
      </c>
      <c r="D1307" s="63" t="s">
        <v>1373</v>
      </c>
    </row>
    <row r="1308" spans="3:4">
      <c r="C1308" s="61" t="s">
        <v>1546</v>
      </c>
      <c r="D1308" s="63" t="s">
        <v>1373</v>
      </c>
    </row>
    <row r="1309" spans="3:4">
      <c r="C1309" s="61" t="s">
        <v>1547</v>
      </c>
      <c r="D1309" s="63" t="s">
        <v>1373</v>
      </c>
    </row>
    <row r="1310" spans="3:4">
      <c r="C1310" s="61" t="s">
        <v>1548</v>
      </c>
      <c r="D1310" s="63" t="s">
        <v>1373</v>
      </c>
    </row>
    <row r="1311" spans="3:4">
      <c r="C1311" s="61" t="s">
        <v>1549</v>
      </c>
      <c r="D1311" s="63" t="s">
        <v>1373</v>
      </c>
    </row>
    <row r="1312" spans="3:4">
      <c r="C1312" s="61" t="s">
        <v>1550</v>
      </c>
      <c r="D1312" s="63" t="s">
        <v>1373</v>
      </c>
    </row>
    <row r="1313" spans="3:4">
      <c r="C1313" s="61" t="s">
        <v>1551</v>
      </c>
      <c r="D1313" s="63" t="s">
        <v>1373</v>
      </c>
    </row>
    <row r="1314" spans="3:4">
      <c r="C1314" s="61" t="s">
        <v>1552</v>
      </c>
      <c r="D1314" s="63" t="s">
        <v>1373</v>
      </c>
    </row>
    <row r="1315" spans="3:4">
      <c r="C1315" s="61" t="s">
        <v>1553</v>
      </c>
      <c r="D1315" s="63" t="s">
        <v>1373</v>
      </c>
    </row>
    <row r="1316" spans="3:4">
      <c r="C1316" s="61" t="s">
        <v>1554</v>
      </c>
      <c r="D1316" s="63" t="s">
        <v>1373</v>
      </c>
    </row>
    <row r="1317" spans="3:4">
      <c r="C1317" s="61" t="s">
        <v>1555</v>
      </c>
      <c r="D1317" s="63" t="s">
        <v>1373</v>
      </c>
    </row>
    <row r="1318" spans="3:4">
      <c r="C1318" s="61" t="s">
        <v>1556</v>
      </c>
      <c r="D1318" s="63" t="s">
        <v>1373</v>
      </c>
    </row>
    <row r="1319" spans="3:4">
      <c r="C1319" s="61" t="s">
        <v>1557</v>
      </c>
      <c r="D1319" s="63" t="s">
        <v>1373</v>
      </c>
    </row>
    <row r="1320" spans="3:4">
      <c r="C1320" s="61" t="s">
        <v>1558</v>
      </c>
      <c r="D1320" s="63" t="s">
        <v>1373</v>
      </c>
    </row>
    <row r="1321" spans="3:4">
      <c r="C1321" s="61" t="s">
        <v>1559</v>
      </c>
      <c r="D1321" s="63" t="s">
        <v>1373</v>
      </c>
    </row>
    <row r="1322" spans="3:4">
      <c r="C1322" s="61" t="s">
        <v>1560</v>
      </c>
      <c r="D1322" s="63" t="s">
        <v>1373</v>
      </c>
    </row>
    <row r="1323" spans="3:4">
      <c r="C1323" s="61" t="s">
        <v>1561</v>
      </c>
      <c r="D1323" s="63" t="s">
        <v>1373</v>
      </c>
    </row>
    <row r="1324" spans="3:4">
      <c r="C1324" s="61" t="s">
        <v>1562</v>
      </c>
      <c r="D1324" s="63" t="s">
        <v>1373</v>
      </c>
    </row>
    <row r="1325" spans="3:4">
      <c r="C1325" s="61" t="s">
        <v>1563</v>
      </c>
      <c r="D1325" s="63" t="s">
        <v>1373</v>
      </c>
    </row>
    <row r="1326" spans="3:4">
      <c r="C1326" s="61" t="s">
        <v>1564</v>
      </c>
      <c r="D1326" s="63" t="s">
        <v>1373</v>
      </c>
    </row>
    <row r="1327" spans="3:4">
      <c r="C1327" s="61" t="s">
        <v>1565</v>
      </c>
      <c r="D1327" s="63" t="s">
        <v>1373</v>
      </c>
    </row>
    <row r="1328" spans="3:4">
      <c r="C1328" s="61" t="s">
        <v>1566</v>
      </c>
      <c r="D1328" s="63" t="s">
        <v>1373</v>
      </c>
    </row>
    <row r="1329" spans="3:4">
      <c r="C1329" s="61" t="s">
        <v>1567</v>
      </c>
      <c r="D1329" s="63" t="s">
        <v>1373</v>
      </c>
    </row>
    <row r="1330" spans="3:4">
      <c r="C1330" s="61" t="s">
        <v>1568</v>
      </c>
      <c r="D1330" s="63" t="s">
        <v>1373</v>
      </c>
    </row>
    <row r="1331" spans="3:4">
      <c r="C1331" s="61" t="s">
        <v>1569</v>
      </c>
      <c r="D1331" s="63" t="s">
        <v>1373</v>
      </c>
    </row>
    <row r="1332" spans="3:4">
      <c r="C1332" s="61" t="s">
        <v>1570</v>
      </c>
      <c r="D1332" s="63" t="s">
        <v>1373</v>
      </c>
    </row>
    <row r="1333" spans="3:4">
      <c r="C1333" s="61" t="s">
        <v>1571</v>
      </c>
      <c r="D1333" s="63" t="s">
        <v>1373</v>
      </c>
    </row>
    <row r="1334" spans="3:4">
      <c r="C1334" s="61" t="s">
        <v>1572</v>
      </c>
      <c r="D1334" s="63" t="s">
        <v>1373</v>
      </c>
    </row>
    <row r="1335" spans="3:4">
      <c r="C1335" s="61" t="s">
        <v>1573</v>
      </c>
      <c r="D1335" s="63" t="s">
        <v>1373</v>
      </c>
    </row>
    <row r="1336" spans="3:4">
      <c r="C1336" s="61" t="s">
        <v>1574</v>
      </c>
      <c r="D1336" s="63" t="s">
        <v>1373</v>
      </c>
    </row>
    <row r="1337" spans="3:4">
      <c r="C1337" s="61" t="s">
        <v>1575</v>
      </c>
      <c r="D1337" s="63" t="s">
        <v>1373</v>
      </c>
    </row>
    <row r="1338" spans="3:4">
      <c r="C1338" s="61" t="s">
        <v>1576</v>
      </c>
      <c r="D1338" s="63" t="s">
        <v>1373</v>
      </c>
    </row>
    <row r="1339" spans="3:4">
      <c r="C1339" s="61" t="s">
        <v>1577</v>
      </c>
      <c r="D1339" s="63" t="s">
        <v>1373</v>
      </c>
    </row>
    <row r="1340" spans="3:4">
      <c r="C1340" s="61" t="s">
        <v>1578</v>
      </c>
      <c r="D1340" s="63" t="s">
        <v>1373</v>
      </c>
    </row>
    <row r="1341" spans="3:4">
      <c r="C1341" s="61" t="s">
        <v>1579</v>
      </c>
      <c r="D1341" s="63" t="s">
        <v>1373</v>
      </c>
    </row>
    <row r="1342" spans="3:4">
      <c r="C1342" s="61" t="s">
        <v>1580</v>
      </c>
      <c r="D1342" s="63" t="s">
        <v>1373</v>
      </c>
    </row>
    <row r="1343" spans="3:4">
      <c r="C1343" s="61" t="s">
        <v>1581</v>
      </c>
      <c r="D1343" s="63" t="s">
        <v>1373</v>
      </c>
    </row>
    <row r="1344" spans="3:4">
      <c r="C1344" s="61" t="s">
        <v>1130</v>
      </c>
      <c r="D1344" s="63" t="s">
        <v>1373</v>
      </c>
    </row>
    <row r="1345" spans="3:4">
      <c r="C1345" s="61" t="s">
        <v>1582</v>
      </c>
      <c r="D1345" s="63" t="s">
        <v>1373</v>
      </c>
    </row>
    <row r="1346" spans="3:4">
      <c r="C1346" s="61" t="s">
        <v>1583</v>
      </c>
      <c r="D1346" s="63" t="s">
        <v>1373</v>
      </c>
    </row>
    <row r="1347" spans="3:4">
      <c r="C1347" s="61" t="s">
        <v>1584</v>
      </c>
      <c r="D1347" s="63" t="s">
        <v>1373</v>
      </c>
    </row>
    <row r="1348" spans="3:4">
      <c r="C1348" s="61" t="s">
        <v>1585</v>
      </c>
      <c r="D1348" s="63" t="s">
        <v>1373</v>
      </c>
    </row>
    <row r="1349" spans="3:4">
      <c r="C1349" s="61" t="s">
        <v>1586</v>
      </c>
      <c r="D1349" s="63" t="s">
        <v>139</v>
      </c>
    </row>
    <row r="1350" spans="3:4">
      <c r="C1350" s="61" t="s">
        <v>1587</v>
      </c>
      <c r="D1350" s="63" t="s">
        <v>139</v>
      </c>
    </row>
    <row r="1351" spans="3:4">
      <c r="C1351" s="61" t="s">
        <v>1588</v>
      </c>
      <c r="D1351" s="63" t="s">
        <v>139</v>
      </c>
    </row>
    <row r="1352" spans="3:4">
      <c r="C1352" s="61" t="s">
        <v>1589</v>
      </c>
      <c r="D1352" s="63" t="s">
        <v>139</v>
      </c>
    </row>
    <row r="1353" spans="3:4">
      <c r="C1353" s="61" t="s">
        <v>1590</v>
      </c>
      <c r="D1353" s="63" t="s">
        <v>139</v>
      </c>
    </row>
    <row r="1354" spans="3:4">
      <c r="C1354" s="61" t="s">
        <v>1591</v>
      </c>
      <c r="D1354" s="63" t="s">
        <v>139</v>
      </c>
    </row>
    <row r="1355" spans="3:4">
      <c r="C1355" s="61" t="s">
        <v>1592</v>
      </c>
      <c r="D1355" s="63" t="s">
        <v>139</v>
      </c>
    </row>
    <row r="1356" spans="3:4">
      <c r="C1356" s="61" t="s">
        <v>1593</v>
      </c>
      <c r="D1356" s="63" t="s">
        <v>139</v>
      </c>
    </row>
    <row r="1357" spans="3:4">
      <c r="C1357" s="61" t="s">
        <v>1594</v>
      </c>
      <c r="D1357" s="63" t="s">
        <v>139</v>
      </c>
    </row>
    <row r="1358" spans="3:4">
      <c r="C1358" s="61" t="s">
        <v>1595</v>
      </c>
      <c r="D1358" s="63" t="s">
        <v>139</v>
      </c>
    </row>
    <row r="1359" spans="3:4">
      <c r="C1359" s="61" t="s">
        <v>1596</v>
      </c>
      <c r="D1359" s="63" t="s">
        <v>139</v>
      </c>
    </row>
    <row r="1360" spans="3:4">
      <c r="C1360" s="61" t="s">
        <v>1597</v>
      </c>
      <c r="D1360" s="63" t="s">
        <v>139</v>
      </c>
    </row>
    <row r="1361" spans="3:4">
      <c r="C1361" s="61" t="s">
        <v>1598</v>
      </c>
      <c r="D1361" s="63" t="s">
        <v>139</v>
      </c>
    </row>
    <row r="1362" spans="3:4">
      <c r="C1362" s="61" t="s">
        <v>1599</v>
      </c>
      <c r="D1362" s="63" t="s">
        <v>139</v>
      </c>
    </row>
    <row r="1363" spans="3:4">
      <c r="C1363" s="61" t="s">
        <v>1600</v>
      </c>
      <c r="D1363" s="63" t="s">
        <v>139</v>
      </c>
    </row>
    <row r="1364" spans="3:4">
      <c r="C1364" s="61" t="s">
        <v>1601</v>
      </c>
      <c r="D1364" s="63" t="s">
        <v>139</v>
      </c>
    </row>
    <row r="1365" spans="3:4">
      <c r="C1365" s="61" t="s">
        <v>1602</v>
      </c>
      <c r="D1365" s="63" t="s">
        <v>139</v>
      </c>
    </row>
    <row r="1366" spans="3:4">
      <c r="C1366" s="61" t="s">
        <v>1603</v>
      </c>
      <c r="D1366" s="63" t="s">
        <v>139</v>
      </c>
    </row>
    <row r="1367" spans="3:4">
      <c r="C1367" s="61" t="s">
        <v>1604</v>
      </c>
      <c r="D1367" s="63" t="s">
        <v>139</v>
      </c>
    </row>
    <row r="1368" spans="3:4">
      <c r="C1368" s="61" t="s">
        <v>1605</v>
      </c>
      <c r="D1368" s="63" t="s">
        <v>139</v>
      </c>
    </row>
    <row r="1369" spans="3:4">
      <c r="C1369" s="61" t="s">
        <v>1606</v>
      </c>
      <c r="D1369" s="63" t="s">
        <v>139</v>
      </c>
    </row>
    <row r="1370" spans="3:4">
      <c r="C1370" s="61" t="s">
        <v>1607</v>
      </c>
      <c r="D1370" s="63" t="s">
        <v>139</v>
      </c>
    </row>
    <row r="1371" spans="3:4">
      <c r="C1371" s="61" t="s">
        <v>1608</v>
      </c>
      <c r="D1371" s="63" t="s">
        <v>139</v>
      </c>
    </row>
    <row r="1372" spans="3:4">
      <c r="C1372" s="61" t="s">
        <v>1609</v>
      </c>
      <c r="D1372" s="63" t="s">
        <v>139</v>
      </c>
    </row>
    <row r="1373" spans="3:4">
      <c r="C1373" s="61" t="s">
        <v>1610</v>
      </c>
      <c r="D1373" s="63" t="s">
        <v>139</v>
      </c>
    </row>
    <row r="1374" spans="3:4">
      <c r="C1374" s="61" t="s">
        <v>532</v>
      </c>
      <c r="D1374" s="63" t="s">
        <v>139</v>
      </c>
    </row>
    <row r="1375" spans="3:4">
      <c r="C1375" s="61" t="s">
        <v>1611</v>
      </c>
      <c r="D1375" s="63" t="s">
        <v>139</v>
      </c>
    </row>
    <row r="1376" spans="3:4">
      <c r="C1376" s="61" t="s">
        <v>1612</v>
      </c>
      <c r="D1376" s="63" t="s">
        <v>139</v>
      </c>
    </row>
    <row r="1377" spans="3:4">
      <c r="C1377" s="61" t="s">
        <v>1613</v>
      </c>
      <c r="D1377" s="63" t="s">
        <v>139</v>
      </c>
    </row>
    <row r="1378" spans="3:4">
      <c r="C1378" s="61" t="s">
        <v>1614</v>
      </c>
      <c r="D1378" s="63" t="s">
        <v>139</v>
      </c>
    </row>
    <row r="1379" spans="3:4">
      <c r="C1379" s="61" t="s">
        <v>1615</v>
      </c>
      <c r="D1379" s="63" t="s">
        <v>139</v>
      </c>
    </row>
    <row r="1380" spans="3:4">
      <c r="C1380" s="61" t="s">
        <v>1616</v>
      </c>
      <c r="D1380" s="63" t="s">
        <v>139</v>
      </c>
    </row>
    <row r="1381" spans="3:4">
      <c r="C1381" s="61" t="s">
        <v>1617</v>
      </c>
      <c r="D1381" s="63" t="s">
        <v>139</v>
      </c>
    </row>
    <row r="1382" spans="3:4">
      <c r="C1382" s="61" t="s">
        <v>1618</v>
      </c>
      <c r="D1382" s="63" t="s">
        <v>139</v>
      </c>
    </row>
    <row r="1383" spans="3:4">
      <c r="C1383" s="61" t="s">
        <v>1619</v>
      </c>
      <c r="D1383" s="63" t="s">
        <v>139</v>
      </c>
    </row>
    <row r="1384" spans="3:4">
      <c r="C1384" s="61" t="s">
        <v>1620</v>
      </c>
      <c r="D1384" s="63" t="s">
        <v>139</v>
      </c>
    </row>
    <row r="1385" spans="3:4">
      <c r="C1385" s="61" t="s">
        <v>1621</v>
      </c>
      <c r="D1385" s="63" t="s">
        <v>139</v>
      </c>
    </row>
    <row r="1386" spans="3:4">
      <c r="C1386" s="61" t="s">
        <v>140</v>
      </c>
      <c r="D1386" s="63" t="s">
        <v>139</v>
      </c>
    </row>
    <row r="1387" spans="3:4">
      <c r="C1387" s="61" t="s">
        <v>1622</v>
      </c>
      <c r="D1387" s="63" t="s">
        <v>139</v>
      </c>
    </row>
    <row r="1388" spans="3:4">
      <c r="C1388" s="61" t="s">
        <v>1623</v>
      </c>
      <c r="D1388" s="63" t="s">
        <v>139</v>
      </c>
    </row>
    <row r="1389" spans="3:4">
      <c r="C1389" s="61" t="s">
        <v>1624</v>
      </c>
      <c r="D1389" s="63" t="s">
        <v>139</v>
      </c>
    </row>
    <row r="1390" spans="3:4">
      <c r="C1390" s="61" t="s">
        <v>1625</v>
      </c>
      <c r="D1390" s="63" t="s">
        <v>139</v>
      </c>
    </row>
    <row r="1391" spans="3:4">
      <c r="C1391" s="61" t="s">
        <v>1626</v>
      </c>
      <c r="D1391" s="63" t="s">
        <v>139</v>
      </c>
    </row>
    <row r="1392" spans="3:4">
      <c r="C1392" s="61" t="s">
        <v>1627</v>
      </c>
      <c r="D1392" s="63" t="s">
        <v>139</v>
      </c>
    </row>
    <row r="1393" spans="3:4">
      <c r="C1393" s="61" t="s">
        <v>1628</v>
      </c>
      <c r="D1393" s="63" t="s">
        <v>139</v>
      </c>
    </row>
    <row r="1394" spans="3:4">
      <c r="C1394" s="61" t="s">
        <v>1629</v>
      </c>
      <c r="D1394" s="63" t="s">
        <v>139</v>
      </c>
    </row>
    <row r="1395" spans="3:4">
      <c r="C1395" s="61" t="s">
        <v>1630</v>
      </c>
      <c r="D1395" s="63" t="s">
        <v>139</v>
      </c>
    </row>
    <row r="1396" spans="3:4">
      <c r="C1396" s="61" t="s">
        <v>1631</v>
      </c>
      <c r="D1396" s="63" t="s">
        <v>139</v>
      </c>
    </row>
    <row r="1397" spans="3:4">
      <c r="C1397" s="61" t="s">
        <v>1632</v>
      </c>
      <c r="D1397" s="63" t="s">
        <v>139</v>
      </c>
    </row>
    <row r="1398" spans="3:4">
      <c r="C1398" s="61" t="s">
        <v>1633</v>
      </c>
      <c r="D1398" s="63" t="s">
        <v>139</v>
      </c>
    </row>
    <row r="1399" spans="3:4">
      <c r="C1399" s="61" t="s">
        <v>1634</v>
      </c>
      <c r="D1399" s="63" t="s">
        <v>139</v>
      </c>
    </row>
    <row r="1400" spans="3:4">
      <c r="C1400" s="61" t="s">
        <v>1635</v>
      </c>
      <c r="D1400" s="63" t="s">
        <v>139</v>
      </c>
    </row>
    <row r="1401" spans="3:4">
      <c r="C1401" s="61" t="s">
        <v>1636</v>
      </c>
      <c r="D1401" s="63" t="s">
        <v>139</v>
      </c>
    </row>
    <row r="1402" spans="3:4">
      <c r="C1402" s="61" t="s">
        <v>1637</v>
      </c>
      <c r="D1402" s="63" t="s">
        <v>139</v>
      </c>
    </row>
    <row r="1403" spans="3:4">
      <c r="C1403" s="61" t="s">
        <v>1638</v>
      </c>
      <c r="D1403" s="63" t="s">
        <v>139</v>
      </c>
    </row>
    <row r="1404" spans="3:4">
      <c r="C1404" s="61" t="s">
        <v>1639</v>
      </c>
      <c r="D1404" s="63" t="s">
        <v>139</v>
      </c>
    </row>
    <row r="1405" spans="3:4">
      <c r="C1405" s="61" t="s">
        <v>1640</v>
      </c>
      <c r="D1405" s="63" t="s">
        <v>139</v>
      </c>
    </row>
    <row r="1406" spans="3:4">
      <c r="C1406" s="61" t="s">
        <v>1641</v>
      </c>
      <c r="D1406" s="63" t="s">
        <v>139</v>
      </c>
    </row>
    <row r="1407" spans="3:4">
      <c r="C1407" s="61" t="s">
        <v>1642</v>
      </c>
      <c r="D1407" s="63" t="s">
        <v>139</v>
      </c>
    </row>
    <row r="1408" spans="3:4">
      <c r="C1408" s="61" t="s">
        <v>1643</v>
      </c>
      <c r="D1408" s="63" t="s">
        <v>139</v>
      </c>
    </row>
    <row r="1409" spans="3:4">
      <c r="C1409" s="61" t="s">
        <v>1644</v>
      </c>
      <c r="D1409" s="63" t="s">
        <v>139</v>
      </c>
    </row>
    <row r="1410" spans="3:4">
      <c r="C1410" s="61" t="s">
        <v>1645</v>
      </c>
      <c r="D1410" s="63" t="s">
        <v>139</v>
      </c>
    </row>
    <row r="1411" spans="3:4">
      <c r="C1411" s="61" t="s">
        <v>1646</v>
      </c>
      <c r="D1411" s="63" t="s">
        <v>139</v>
      </c>
    </row>
    <row r="1412" spans="3:4">
      <c r="C1412" s="61" t="s">
        <v>1647</v>
      </c>
      <c r="D1412" s="63" t="s">
        <v>139</v>
      </c>
    </row>
    <row r="1413" spans="3:4">
      <c r="C1413" s="61" t="s">
        <v>1648</v>
      </c>
      <c r="D1413" s="63" t="s">
        <v>139</v>
      </c>
    </row>
    <row r="1414" spans="3:4">
      <c r="C1414" s="61" t="s">
        <v>1649</v>
      </c>
      <c r="D1414" s="63" t="s">
        <v>139</v>
      </c>
    </row>
    <row r="1415" spans="3:4">
      <c r="C1415" s="61" t="s">
        <v>1650</v>
      </c>
      <c r="D1415" s="63" t="s">
        <v>139</v>
      </c>
    </row>
    <row r="1416" spans="3:4">
      <c r="C1416" s="61" t="s">
        <v>1651</v>
      </c>
      <c r="D1416" s="63" t="s">
        <v>139</v>
      </c>
    </row>
    <row r="1417" spans="3:4">
      <c r="C1417" s="61" t="s">
        <v>1652</v>
      </c>
      <c r="D1417" s="63" t="s">
        <v>139</v>
      </c>
    </row>
    <row r="1418" spans="3:4">
      <c r="C1418" s="61" t="s">
        <v>1653</v>
      </c>
      <c r="D1418" s="63" t="s">
        <v>139</v>
      </c>
    </row>
    <row r="1419" spans="3:4">
      <c r="C1419" s="61" t="s">
        <v>1654</v>
      </c>
      <c r="D1419" s="63" t="s">
        <v>139</v>
      </c>
    </row>
    <row r="1420" spans="3:4">
      <c r="C1420" s="61" t="s">
        <v>1655</v>
      </c>
      <c r="D1420" s="63" t="s">
        <v>139</v>
      </c>
    </row>
    <row r="1421" spans="3:4">
      <c r="C1421" s="61" t="s">
        <v>1656</v>
      </c>
      <c r="D1421" s="63" t="s">
        <v>139</v>
      </c>
    </row>
    <row r="1422" spans="3:4">
      <c r="C1422" s="61" t="s">
        <v>1657</v>
      </c>
      <c r="D1422" s="63" t="s">
        <v>139</v>
      </c>
    </row>
    <row r="1423" spans="3:4">
      <c r="C1423" s="61" t="s">
        <v>1658</v>
      </c>
      <c r="D1423" s="63" t="s">
        <v>139</v>
      </c>
    </row>
    <row r="1424" spans="3:4">
      <c r="C1424" s="61" t="s">
        <v>1659</v>
      </c>
      <c r="D1424" s="63" t="s">
        <v>139</v>
      </c>
    </row>
    <row r="1425" spans="3:4">
      <c r="C1425" s="61" t="s">
        <v>1660</v>
      </c>
      <c r="D1425" s="63" t="s">
        <v>139</v>
      </c>
    </row>
    <row r="1426" spans="3:4">
      <c r="C1426" s="61" t="s">
        <v>1661</v>
      </c>
      <c r="D1426" s="63" t="s">
        <v>139</v>
      </c>
    </row>
    <row r="1427" spans="3:4">
      <c r="C1427" s="61" t="s">
        <v>1662</v>
      </c>
      <c r="D1427" s="63" t="s">
        <v>139</v>
      </c>
    </row>
    <row r="1428" spans="3:4">
      <c r="C1428" s="61" t="s">
        <v>1663</v>
      </c>
      <c r="D1428" s="63" t="s">
        <v>139</v>
      </c>
    </row>
    <row r="1429" spans="3:4">
      <c r="C1429" s="61" t="s">
        <v>1664</v>
      </c>
      <c r="D1429" s="63" t="s">
        <v>139</v>
      </c>
    </row>
    <row r="1430" spans="3:4">
      <c r="C1430" s="61" t="s">
        <v>1665</v>
      </c>
      <c r="D1430" s="63" t="s">
        <v>139</v>
      </c>
    </row>
    <row r="1431" spans="3:4">
      <c r="C1431" s="61" t="s">
        <v>1666</v>
      </c>
      <c r="D1431" s="63" t="s">
        <v>139</v>
      </c>
    </row>
    <row r="1432" spans="3:4">
      <c r="C1432" s="61" t="s">
        <v>1667</v>
      </c>
      <c r="D1432" s="63" t="s">
        <v>139</v>
      </c>
    </row>
    <row r="1433" spans="3:4">
      <c r="C1433" s="61" t="s">
        <v>1668</v>
      </c>
      <c r="D1433" s="63" t="s">
        <v>139</v>
      </c>
    </row>
    <row r="1434" spans="3:4">
      <c r="C1434" s="61" t="s">
        <v>1669</v>
      </c>
      <c r="D1434" s="63" t="s">
        <v>139</v>
      </c>
    </row>
    <row r="1435" spans="3:4">
      <c r="C1435" s="61" t="s">
        <v>1670</v>
      </c>
      <c r="D1435" s="63" t="s">
        <v>139</v>
      </c>
    </row>
    <row r="1436" spans="3:4">
      <c r="C1436" s="61" t="s">
        <v>1671</v>
      </c>
      <c r="D1436" s="63" t="s">
        <v>139</v>
      </c>
    </row>
    <row r="1437" spans="3:4">
      <c r="C1437" s="61" t="s">
        <v>1672</v>
      </c>
      <c r="D1437" s="63" t="s">
        <v>139</v>
      </c>
    </row>
    <row r="1438" spans="3:4">
      <c r="C1438" s="61" t="s">
        <v>1673</v>
      </c>
      <c r="D1438" s="63" t="s">
        <v>139</v>
      </c>
    </row>
    <row r="1439" spans="3:4">
      <c r="C1439" s="61" t="s">
        <v>1674</v>
      </c>
      <c r="D1439" s="63" t="s">
        <v>139</v>
      </c>
    </row>
    <row r="1440" spans="3:4">
      <c r="C1440" s="61" t="s">
        <v>1675</v>
      </c>
      <c r="D1440" s="63" t="s">
        <v>139</v>
      </c>
    </row>
    <row r="1441" spans="3:4">
      <c r="C1441" s="61" t="s">
        <v>1676</v>
      </c>
      <c r="D1441" s="63" t="s">
        <v>139</v>
      </c>
    </row>
    <row r="1442" spans="3:4">
      <c r="C1442" s="61" t="s">
        <v>1677</v>
      </c>
      <c r="D1442" s="63" t="s">
        <v>139</v>
      </c>
    </row>
    <row r="1443" spans="3:4">
      <c r="C1443" s="61" t="s">
        <v>1678</v>
      </c>
      <c r="D1443" s="63" t="s">
        <v>139</v>
      </c>
    </row>
    <row r="1444" spans="3:4">
      <c r="C1444" s="61" t="s">
        <v>1679</v>
      </c>
      <c r="D1444" s="63" t="s">
        <v>139</v>
      </c>
    </row>
    <row r="1445" spans="3:4">
      <c r="C1445" s="61" t="s">
        <v>1680</v>
      </c>
      <c r="D1445" s="63" t="s">
        <v>139</v>
      </c>
    </row>
    <row r="1446" spans="3:4">
      <c r="C1446" s="61" t="s">
        <v>1681</v>
      </c>
      <c r="D1446" s="63" t="s">
        <v>139</v>
      </c>
    </row>
    <row r="1447" spans="3:4">
      <c r="C1447" s="61" t="s">
        <v>1682</v>
      </c>
      <c r="D1447" s="63" t="s">
        <v>139</v>
      </c>
    </row>
    <row r="1448" spans="3:4">
      <c r="C1448" s="61" t="s">
        <v>1683</v>
      </c>
      <c r="D1448" s="63" t="s">
        <v>139</v>
      </c>
    </row>
    <row r="1449" spans="3:4">
      <c r="C1449" s="61" t="s">
        <v>1684</v>
      </c>
      <c r="D1449" s="63" t="s">
        <v>139</v>
      </c>
    </row>
    <row r="1450" spans="3:4">
      <c r="C1450" s="61" t="s">
        <v>1685</v>
      </c>
      <c r="D1450" s="63" t="s">
        <v>139</v>
      </c>
    </row>
    <row r="1451" spans="3:4">
      <c r="C1451" s="61" t="s">
        <v>1686</v>
      </c>
      <c r="D1451" s="63" t="s">
        <v>139</v>
      </c>
    </row>
    <row r="1452" spans="3:4">
      <c r="C1452" s="61" t="s">
        <v>1687</v>
      </c>
      <c r="D1452" s="63" t="s">
        <v>139</v>
      </c>
    </row>
    <row r="1453" spans="3:4">
      <c r="C1453" s="61" t="s">
        <v>1688</v>
      </c>
      <c r="D1453" s="63" t="s">
        <v>139</v>
      </c>
    </row>
    <row r="1454" spans="3:4">
      <c r="C1454" s="61" t="s">
        <v>1689</v>
      </c>
      <c r="D1454" s="63" t="s">
        <v>139</v>
      </c>
    </row>
    <row r="1455" spans="3:4">
      <c r="C1455" s="61" t="s">
        <v>1690</v>
      </c>
      <c r="D1455" s="63" t="s">
        <v>139</v>
      </c>
    </row>
    <row r="1456" spans="3:4">
      <c r="C1456" s="61" t="s">
        <v>169</v>
      </c>
      <c r="D1456" s="63" t="s">
        <v>139</v>
      </c>
    </row>
    <row r="1457" spans="3:4">
      <c r="C1457" s="61" t="s">
        <v>1691</v>
      </c>
      <c r="D1457" s="63" t="s">
        <v>139</v>
      </c>
    </row>
    <row r="1458" spans="3:4">
      <c r="C1458" s="61" t="s">
        <v>1692</v>
      </c>
      <c r="D1458" s="63" t="s">
        <v>139</v>
      </c>
    </row>
    <row r="1459" spans="3:4">
      <c r="C1459" s="61" t="s">
        <v>1693</v>
      </c>
      <c r="D1459" s="63" t="s">
        <v>139</v>
      </c>
    </row>
    <row r="1460" spans="3:4">
      <c r="C1460" s="61" t="s">
        <v>1694</v>
      </c>
      <c r="D1460" s="63" t="s">
        <v>139</v>
      </c>
    </row>
    <row r="1461" spans="3:4">
      <c r="C1461" s="61" t="s">
        <v>1695</v>
      </c>
      <c r="D1461" s="63" t="s">
        <v>139</v>
      </c>
    </row>
    <row r="1462" spans="3:4">
      <c r="C1462" s="61" t="s">
        <v>1696</v>
      </c>
      <c r="D1462" s="63" t="s">
        <v>139</v>
      </c>
    </row>
    <row r="1463" spans="3:4">
      <c r="C1463" s="61" t="s">
        <v>1697</v>
      </c>
      <c r="D1463" s="63" t="s">
        <v>139</v>
      </c>
    </row>
    <row r="1464" spans="3:4">
      <c r="C1464" s="61" t="s">
        <v>1698</v>
      </c>
      <c r="D1464" s="63" t="s">
        <v>139</v>
      </c>
    </row>
    <row r="1465" spans="3:4">
      <c r="C1465" s="61" t="s">
        <v>1699</v>
      </c>
      <c r="D1465" s="63" t="s">
        <v>139</v>
      </c>
    </row>
    <row r="1466" spans="3:4">
      <c r="C1466" s="61" t="s">
        <v>1700</v>
      </c>
      <c r="D1466" s="63" t="s">
        <v>139</v>
      </c>
    </row>
    <row r="1467" spans="3:4">
      <c r="C1467" s="61" t="s">
        <v>1701</v>
      </c>
      <c r="D1467" s="63" t="s">
        <v>139</v>
      </c>
    </row>
    <row r="1468" spans="3:4">
      <c r="C1468" s="61" t="s">
        <v>1702</v>
      </c>
      <c r="D1468" s="63" t="s">
        <v>139</v>
      </c>
    </row>
    <row r="1469" spans="3:4">
      <c r="C1469" s="61" t="s">
        <v>1703</v>
      </c>
      <c r="D1469" s="63" t="s">
        <v>139</v>
      </c>
    </row>
    <row r="1470" spans="3:4">
      <c r="C1470" s="61" t="s">
        <v>1704</v>
      </c>
      <c r="D1470" s="63" t="s">
        <v>139</v>
      </c>
    </row>
    <row r="1471" spans="3:4">
      <c r="C1471" s="61" t="s">
        <v>1705</v>
      </c>
      <c r="D1471" s="63" t="s">
        <v>139</v>
      </c>
    </row>
    <row r="1472" spans="3:4">
      <c r="C1472" s="61" t="s">
        <v>1706</v>
      </c>
      <c r="D1472" s="63" t="s">
        <v>139</v>
      </c>
    </row>
    <row r="1473" spans="3:4">
      <c r="C1473" s="61" t="s">
        <v>1707</v>
      </c>
      <c r="D1473" s="63" t="s">
        <v>139</v>
      </c>
    </row>
    <row r="1474" spans="3:4">
      <c r="C1474" s="61" t="s">
        <v>1708</v>
      </c>
      <c r="D1474" s="63" t="s">
        <v>139</v>
      </c>
    </row>
    <row r="1475" spans="3:4">
      <c r="C1475" s="61" t="s">
        <v>1709</v>
      </c>
      <c r="D1475" s="63" t="s">
        <v>139</v>
      </c>
    </row>
    <row r="1476" spans="3:4">
      <c r="C1476" s="61" t="s">
        <v>1710</v>
      </c>
      <c r="D1476" s="63" t="s">
        <v>139</v>
      </c>
    </row>
    <row r="1477" spans="3:4">
      <c r="C1477" s="61" t="s">
        <v>1711</v>
      </c>
      <c r="D1477" s="63" t="s">
        <v>139</v>
      </c>
    </row>
    <row r="1478" spans="3:4">
      <c r="C1478" s="61" t="s">
        <v>1712</v>
      </c>
      <c r="D1478" s="63" t="s">
        <v>139</v>
      </c>
    </row>
    <row r="1479" spans="3:4">
      <c r="C1479" s="61" t="s">
        <v>1713</v>
      </c>
      <c r="D1479" s="63" t="s">
        <v>139</v>
      </c>
    </row>
    <row r="1480" spans="3:4">
      <c r="C1480" s="61" t="s">
        <v>1714</v>
      </c>
      <c r="D1480" s="63" t="s">
        <v>139</v>
      </c>
    </row>
    <row r="1481" spans="3:4">
      <c r="C1481" s="61" t="s">
        <v>1715</v>
      </c>
      <c r="D1481" s="63" t="s">
        <v>139</v>
      </c>
    </row>
    <row r="1482" spans="3:4">
      <c r="C1482" s="61" t="s">
        <v>1716</v>
      </c>
      <c r="D1482" s="63" t="s">
        <v>139</v>
      </c>
    </row>
    <row r="1483" spans="3:4">
      <c r="C1483" s="61" t="s">
        <v>1717</v>
      </c>
      <c r="D1483" s="63" t="s">
        <v>139</v>
      </c>
    </row>
    <row r="1484" spans="3:4">
      <c r="C1484" s="61" t="s">
        <v>1718</v>
      </c>
      <c r="D1484" s="63" t="s">
        <v>139</v>
      </c>
    </row>
    <row r="1485" spans="3:4">
      <c r="C1485" s="61" t="s">
        <v>1719</v>
      </c>
      <c r="D1485" s="63" t="s">
        <v>139</v>
      </c>
    </row>
    <row r="1486" spans="3:4">
      <c r="C1486" s="61" t="s">
        <v>1720</v>
      </c>
      <c r="D1486" s="63" t="s">
        <v>139</v>
      </c>
    </row>
    <row r="1487" spans="3:4">
      <c r="C1487" s="61" t="s">
        <v>1721</v>
      </c>
      <c r="D1487" s="63" t="s">
        <v>139</v>
      </c>
    </row>
    <row r="1488" spans="3:4">
      <c r="C1488" s="61" t="s">
        <v>1722</v>
      </c>
      <c r="D1488" s="63" t="s">
        <v>139</v>
      </c>
    </row>
    <row r="1489" spans="3:4">
      <c r="C1489" s="61" t="s">
        <v>1723</v>
      </c>
      <c r="D1489" s="63" t="s">
        <v>139</v>
      </c>
    </row>
    <row r="1490" spans="3:4">
      <c r="C1490" s="61" t="s">
        <v>1724</v>
      </c>
      <c r="D1490" s="63" t="s">
        <v>181</v>
      </c>
    </row>
    <row r="1491" spans="3:4">
      <c r="C1491" s="61" t="s">
        <v>1725</v>
      </c>
      <c r="D1491" s="63" t="s">
        <v>181</v>
      </c>
    </row>
    <row r="1492" spans="3:4">
      <c r="C1492" s="61" t="s">
        <v>1726</v>
      </c>
      <c r="D1492" s="63" t="s">
        <v>181</v>
      </c>
    </row>
    <row r="1493" spans="3:4">
      <c r="C1493" s="61" t="s">
        <v>1727</v>
      </c>
      <c r="D1493" s="63" t="s">
        <v>181</v>
      </c>
    </row>
    <row r="1494" spans="3:4">
      <c r="C1494" s="61" t="s">
        <v>1728</v>
      </c>
      <c r="D1494" s="63" t="s">
        <v>181</v>
      </c>
    </row>
    <row r="1495" spans="3:4">
      <c r="C1495" s="61" t="s">
        <v>1729</v>
      </c>
      <c r="D1495" s="63" t="s">
        <v>181</v>
      </c>
    </row>
    <row r="1496" spans="3:4">
      <c r="C1496" s="61" t="s">
        <v>1730</v>
      </c>
      <c r="D1496" s="63" t="s">
        <v>181</v>
      </c>
    </row>
    <row r="1497" spans="3:4">
      <c r="C1497" s="61" t="s">
        <v>1731</v>
      </c>
      <c r="D1497" s="63" t="s">
        <v>181</v>
      </c>
    </row>
    <row r="1498" spans="3:4">
      <c r="C1498" s="61" t="s">
        <v>1732</v>
      </c>
      <c r="D1498" s="63" t="s">
        <v>181</v>
      </c>
    </row>
    <row r="1499" spans="3:4">
      <c r="C1499" s="61" t="s">
        <v>1733</v>
      </c>
      <c r="D1499" s="63" t="s">
        <v>181</v>
      </c>
    </row>
    <row r="1500" spans="3:4">
      <c r="C1500" s="61" t="s">
        <v>1734</v>
      </c>
      <c r="D1500" s="63" t="s">
        <v>181</v>
      </c>
    </row>
    <row r="1501" spans="3:4">
      <c r="C1501" s="61" t="s">
        <v>1735</v>
      </c>
      <c r="D1501" s="63" t="s">
        <v>181</v>
      </c>
    </row>
    <row r="1502" spans="3:4">
      <c r="C1502" s="61" t="s">
        <v>1736</v>
      </c>
      <c r="D1502" s="63" t="s">
        <v>181</v>
      </c>
    </row>
    <row r="1503" spans="3:4">
      <c r="C1503" s="61" t="s">
        <v>1737</v>
      </c>
      <c r="D1503" s="63" t="s">
        <v>181</v>
      </c>
    </row>
    <row r="1504" spans="3:4">
      <c r="C1504" s="61" t="s">
        <v>1738</v>
      </c>
      <c r="D1504" s="63" t="s">
        <v>181</v>
      </c>
    </row>
    <row r="1505" spans="3:4">
      <c r="C1505" s="61" t="s">
        <v>507</v>
      </c>
      <c r="D1505" s="63" t="s">
        <v>181</v>
      </c>
    </row>
    <row r="1506" spans="3:4">
      <c r="C1506" s="61" t="s">
        <v>1739</v>
      </c>
      <c r="D1506" s="63" t="s">
        <v>181</v>
      </c>
    </row>
    <row r="1507" spans="3:4">
      <c r="C1507" s="61" t="s">
        <v>1740</v>
      </c>
      <c r="D1507" s="63" t="s">
        <v>181</v>
      </c>
    </row>
    <row r="1508" spans="3:4">
      <c r="C1508" s="61" t="s">
        <v>1741</v>
      </c>
      <c r="D1508" s="63" t="s">
        <v>181</v>
      </c>
    </row>
    <row r="1509" spans="3:4">
      <c r="C1509" s="61" t="s">
        <v>182</v>
      </c>
      <c r="D1509" s="63" t="s">
        <v>181</v>
      </c>
    </row>
    <row r="1510" spans="3:4">
      <c r="C1510" s="61" t="s">
        <v>1742</v>
      </c>
      <c r="D1510" s="63" t="s">
        <v>181</v>
      </c>
    </row>
    <row r="1511" spans="3:4">
      <c r="C1511" s="61" t="s">
        <v>1743</v>
      </c>
      <c r="D1511" s="63" t="s">
        <v>181</v>
      </c>
    </row>
    <row r="1512" spans="3:4">
      <c r="C1512" s="61" t="s">
        <v>1744</v>
      </c>
      <c r="D1512" s="63" t="s">
        <v>181</v>
      </c>
    </row>
    <row r="1513" spans="3:4">
      <c r="C1513" s="61" t="s">
        <v>1745</v>
      </c>
      <c r="D1513" s="63" t="s">
        <v>181</v>
      </c>
    </row>
    <row r="1514" spans="3:4">
      <c r="C1514" s="61" t="s">
        <v>1746</v>
      </c>
      <c r="D1514" s="63" t="s">
        <v>181</v>
      </c>
    </row>
    <row r="1515" spans="3:4">
      <c r="C1515" s="61" t="s">
        <v>1747</v>
      </c>
      <c r="D1515" s="63" t="s">
        <v>181</v>
      </c>
    </row>
    <row r="1516" spans="3:4">
      <c r="C1516" s="61" t="s">
        <v>1748</v>
      </c>
      <c r="D1516" s="63" t="s">
        <v>181</v>
      </c>
    </row>
    <row r="1517" spans="3:4">
      <c r="C1517" s="61" t="s">
        <v>1749</v>
      </c>
      <c r="D1517" s="63" t="s">
        <v>181</v>
      </c>
    </row>
    <row r="1518" spans="3:4">
      <c r="C1518" s="61" t="s">
        <v>1750</v>
      </c>
      <c r="D1518" s="63" t="s">
        <v>181</v>
      </c>
    </row>
    <row r="1519" spans="3:4">
      <c r="C1519" s="61" t="s">
        <v>1751</v>
      </c>
      <c r="D1519" s="63" t="s">
        <v>181</v>
      </c>
    </row>
    <row r="1520" spans="3:4">
      <c r="C1520" s="61" t="s">
        <v>1752</v>
      </c>
      <c r="D1520" s="63" t="s">
        <v>181</v>
      </c>
    </row>
    <row r="1521" spans="3:4">
      <c r="C1521" s="61" t="s">
        <v>1753</v>
      </c>
      <c r="D1521" s="63" t="s">
        <v>181</v>
      </c>
    </row>
    <row r="1522" spans="3:4">
      <c r="C1522" s="61" t="s">
        <v>1754</v>
      </c>
      <c r="D1522" s="63" t="s">
        <v>181</v>
      </c>
    </row>
    <row r="1523" spans="3:4">
      <c r="C1523" s="61" t="s">
        <v>1755</v>
      </c>
      <c r="D1523" s="63" t="s">
        <v>181</v>
      </c>
    </row>
    <row r="1524" spans="3:4">
      <c r="C1524" s="61" t="s">
        <v>1756</v>
      </c>
      <c r="D1524" s="63" t="s">
        <v>181</v>
      </c>
    </row>
    <row r="1525" spans="3:4">
      <c r="C1525" s="61" t="s">
        <v>1757</v>
      </c>
      <c r="D1525" s="63" t="s">
        <v>181</v>
      </c>
    </row>
    <row r="1526" spans="3:4">
      <c r="C1526" s="61" t="s">
        <v>1758</v>
      </c>
      <c r="D1526" s="63" t="s">
        <v>181</v>
      </c>
    </row>
    <row r="1527" spans="3:4">
      <c r="C1527" s="61" t="s">
        <v>1759</v>
      </c>
      <c r="D1527" s="63" t="s">
        <v>181</v>
      </c>
    </row>
    <row r="1528" spans="3:4">
      <c r="C1528" s="61" t="s">
        <v>1760</v>
      </c>
      <c r="D1528" s="63" t="s">
        <v>181</v>
      </c>
    </row>
    <row r="1529" spans="3:4">
      <c r="C1529" s="61" t="s">
        <v>1761</v>
      </c>
      <c r="D1529" s="63" t="s">
        <v>181</v>
      </c>
    </row>
    <row r="1530" spans="3:4">
      <c r="C1530" s="61" t="s">
        <v>1762</v>
      </c>
      <c r="D1530" s="63" t="s">
        <v>181</v>
      </c>
    </row>
    <row r="1531" spans="3:4">
      <c r="C1531" s="61" t="s">
        <v>1763</v>
      </c>
      <c r="D1531" s="63" t="s">
        <v>181</v>
      </c>
    </row>
    <row r="1532" spans="3:4">
      <c r="C1532" s="61" t="s">
        <v>1764</v>
      </c>
      <c r="D1532" s="63" t="s">
        <v>181</v>
      </c>
    </row>
    <row r="1533" spans="3:4">
      <c r="C1533" s="61" t="s">
        <v>1765</v>
      </c>
      <c r="D1533" s="63" t="s">
        <v>181</v>
      </c>
    </row>
    <row r="1534" spans="3:4">
      <c r="C1534" s="61" t="s">
        <v>969</v>
      </c>
      <c r="D1534" s="63" t="s">
        <v>181</v>
      </c>
    </row>
    <row r="1535" spans="3:4">
      <c r="C1535" s="61" t="s">
        <v>1766</v>
      </c>
      <c r="D1535" s="63" t="s">
        <v>181</v>
      </c>
    </row>
    <row r="1536" spans="3:4">
      <c r="C1536" s="61" t="s">
        <v>1767</v>
      </c>
      <c r="D1536" s="63" t="s">
        <v>181</v>
      </c>
    </row>
    <row r="1537" spans="3:4">
      <c r="C1537" s="61" t="s">
        <v>1768</v>
      </c>
      <c r="D1537" s="63" t="s">
        <v>181</v>
      </c>
    </row>
    <row r="1538" spans="3:4">
      <c r="C1538" s="61" t="s">
        <v>1769</v>
      </c>
      <c r="D1538" s="63" t="s">
        <v>181</v>
      </c>
    </row>
    <row r="1539" spans="3:4">
      <c r="C1539" s="61" t="s">
        <v>1770</v>
      </c>
      <c r="D1539" s="63" t="s">
        <v>181</v>
      </c>
    </row>
    <row r="1540" spans="3:4">
      <c r="C1540" s="61" t="s">
        <v>1771</v>
      </c>
      <c r="D1540" s="63" t="s">
        <v>181</v>
      </c>
    </row>
    <row r="1541" spans="3:4">
      <c r="C1541" s="61" t="s">
        <v>724</v>
      </c>
      <c r="D1541" s="63" t="s">
        <v>181</v>
      </c>
    </row>
    <row r="1542" spans="3:4">
      <c r="C1542" s="61" t="s">
        <v>1772</v>
      </c>
      <c r="D1542" s="63" t="s">
        <v>181</v>
      </c>
    </row>
    <row r="1543" spans="3:4">
      <c r="C1543" s="61" t="s">
        <v>1773</v>
      </c>
      <c r="D1543" s="63" t="s">
        <v>181</v>
      </c>
    </row>
    <row r="1544" spans="3:4">
      <c r="C1544" s="61" t="s">
        <v>1774</v>
      </c>
      <c r="D1544" s="63" t="s">
        <v>181</v>
      </c>
    </row>
    <row r="1545" spans="3:4">
      <c r="C1545" s="61" t="s">
        <v>1775</v>
      </c>
      <c r="D1545" s="63" t="s">
        <v>181</v>
      </c>
    </row>
    <row r="1546" spans="3:4">
      <c r="C1546" s="61" t="s">
        <v>1776</v>
      </c>
      <c r="D1546" s="63" t="s">
        <v>181</v>
      </c>
    </row>
    <row r="1547" spans="3:4">
      <c r="C1547" s="61" t="s">
        <v>1777</v>
      </c>
      <c r="D1547" s="63" t="s">
        <v>181</v>
      </c>
    </row>
    <row r="1548" spans="3:4">
      <c r="C1548" s="61" t="s">
        <v>1778</v>
      </c>
      <c r="D1548" s="63" t="s">
        <v>181</v>
      </c>
    </row>
    <row r="1549" spans="3:4">
      <c r="C1549" s="61" t="s">
        <v>1779</v>
      </c>
      <c r="D1549" s="63" t="s">
        <v>181</v>
      </c>
    </row>
    <row r="1550" spans="3:4">
      <c r="C1550" s="61" t="s">
        <v>1780</v>
      </c>
      <c r="D1550" s="63" t="s">
        <v>181</v>
      </c>
    </row>
    <row r="1551" spans="3:4">
      <c r="C1551" s="61" t="s">
        <v>1781</v>
      </c>
      <c r="D1551" s="63" t="s">
        <v>181</v>
      </c>
    </row>
    <row r="1552" spans="3:4">
      <c r="C1552" s="61" t="s">
        <v>1782</v>
      </c>
      <c r="D1552" s="63" t="s">
        <v>181</v>
      </c>
    </row>
    <row r="1553" spans="3:4">
      <c r="C1553" s="61" t="s">
        <v>1783</v>
      </c>
      <c r="D1553" s="63" t="s">
        <v>181</v>
      </c>
    </row>
    <row r="1554" spans="3:4">
      <c r="C1554" s="61" t="s">
        <v>1784</v>
      </c>
      <c r="D1554" s="63" t="s">
        <v>181</v>
      </c>
    </row>
    <row r="1555" spans="3:4">
      <c r="C1555" s="61" t="s">
        <v>1785</v>
      </c>
      <c r="D1555" s="63" t="s">
        <v>181</v>
      </c>
    </row>
    <row r="1556" spans="3:4">
      <c r="C1556" s="61" t="s">
        <v>1137</v>
      </c>
      <c r="D1556" s="63" t="s">
        <v>181</v>
      </c>
    </row>
    <row r="1557" spans="3:4">
      <c r="C1557" s="61" t="s">
        <v>1786</v>
      </c>
      <c r="D1557" s="63" t="s">
        <v>181</v>
      </c>
    </row>
    <row r="1558" spans="3:4">
      <c r="C1558" s="61" t="s">
        <v>1787</v>
      </c>
      <c r="D1558" s="63" t="s">
        <v>181</v>
      </c>
    </row>
    <row r="1559" spans="3:4">
      <c r="C1559" s="61" t="s">
        <v>1788</v>
      </c>
      <c r="D1559" s="63" t="s">
        <v>181</v>
      </c>
    </row>
    <row r="1560" spans="3:4">
      <c r="C1560" s="61" t="s">
        <v>1789</v>
      </c>
      <c r="D1560" s="63" t="s">
        <v>181</v>
      </c>
    </row>
    <row r="1561" spans="3:4">
      <c r="C1561" s="61" t="s">
        <v>1790</v>
      </c>
      <c r="D1561" s="63" t="s">
        <v>181</v>
      </c>
    </row>
    <row r="1562" spans="3:4">
      <c r="C1562" s="61" t="s">
        <v>1791</v>
      </c>
      <c r="D1562" s="63" t="s">
        <v>181</v>
      </c>
    </row>
    <row r="1563" spans="3:4">
      <c r="C1563" s="61" t="s">
        <v>1792</v>
      </c>
      <c r="D1563" s="63" t="s">
        <v>181</v>
      </c>
    </row>
    <row r="1564" spans="3:4">
      <c r="C1564" s="61" t="s">
        <v>1793</v>
      </c>
      <c r="D1564" s="63" t="s">
        <v>181</v>
      </c>
    </row>
    <row r="1565" spans="3:4">
      <c r="C1565" s="61" t="s">
        <v>1794</v>
      </c>
      <c r="D1565" s="63" t="s">
        <v>181</v>
      </c>
    </row>
    <row r="1566" spans="3:4">
      <c r="C1566" s="61" t="s">
        <v>1795</v>
      </c>
      <c r="D1566" s="63" t="s">
        <v>181</v>
      </c>
    </row>
    <row r="1567" spans="3:4">
      <c r="C1567" s="61" t="s">
        <v>1796</v>
      </c>
      <c r="D1567" s="63" t="s">
        <v>181</v>
      </c>
    </row>
    <row r="1568" spans="3:4">
      <c r="C1568" s="61" t="s">
        <v>1797</v>
      </c>
      <c r="D1568" s="63" t="s">
        <v>181</v>
      </c>
    </row>
    <row r="1569" spans="3:4">
      <c r="C1569" s="61" t="s">
        <v>1798</v>
      </c>
      <c r="D1569" s="63" t="s">
        <v>130</v>
      </c>
    </row>
    <row r="1570" spans="3:4">
      <c r="C1570" s="61" t="s">
        <v>1799</v>
      </c>
      <c r="D1570" s="63" t="s">
        <v>130</v>
      </c>
    </row>
    <row r="1571" spans="3:4">
      <c r="C1571" s="61" t="s">
        <v>1800</v>
      </c>
      <c r="D1571" s="63" t="s">
        <v>130</v>
      </c>
    </row>
    <row r="1572" spans="3:4">
      <c r="C1572" s="61" t="s">
        <v>1801</v>
      </c>
      <c r="D1572" s="63" t="s">
        <v>130</v>
      </c>
    </row>
    <row r="1573" spans="3:4">
      <c r="C1573" s="61" t="s">
        <v>1802</v>
      </c>
      <c r="D1573" s="63" t="s">
        <v>130</v>
      </c>
    </row>
    <row r="1574" spans="3:4">
      <c r="C1574" s="61" t="s">
        <v>1587</v>
      </c>
      <c r="D1574" s="63" t="s">
        <v>130</v>
      </c>
    </row>
    <row r="1575" spans="3:4">
      <c r="C1575" s="61" t="s">
        <v>1803</v>
      </c>
      <c r="D1575" s="63" t="s">
        <v>130</v>
      </c>
    </row>
    <row r="1576" spans="3:4">
      <c r="C1576" s="61" t="s">
        <v>1804</v>
      </c>
      <c r="D1576" s="63" t="s">
        <v>130</v>
      </c>
    </row>
    <row r="1577" spans="3:4">
      <c r="C1577" s="61" t="s">
        <v>1805</v>
      </c>
      <c r="D1577" s="63" t="s">
        <v>130</v>
      </c>
    </row>
    <row r="1578" spans="3:4">
      <c r="C1578" s="61" t="s">
        <v>1806</v>
      </c>
      <c r="D1578" s="63" t="s">
        <v>130</v>
      </c>
    </row>
    <row r="1579" spans="3:4">
      <c r="C1579" s="61" t="s">
        <v>1807</v>
      </c>
      <c r="D1579" s="63" t="s">
        <v>130</v>
      </c>
    </row>
    <row r="1580" spans="3:4">
      <c r="C1580" s="61" t="s">
        <v>1808</v>
      </c>
      <c r="D1580" s="63" t="s">
        <v>130</v>
      </c>
    </row>
    <row r="1581" spans="3:4">
      <c r="C1581" s="61" t="s">
        <v>1809</v>
      </c>
      <c r="D1581" s="63" t="s">
        <v>130</v>
      </c>
    </row>
    <row r="1582" spans="3:4">
      <c r="C1582" s="61" t="s">
        <v>1810</v>
      </c>
      <c r="D1582" s="63" t="s">
        <v>130</v>
      </c>
    </row>
    <row r="1583" spans="3:4">
      <c r="C1583" s="61" t="s">
        <v>1811</v>
      </c>
      <c r="D1583" s="63" t="s">
        <v>130</v>
      </c>
    </row>
    <row r="1584" spans="3:4">
      <c r="C1584" s="61" t="s">
        <v>1812</v>
      </c>
      <c r="D1584" s="63" t="s">
        <v>130</v>
      </c>
    </row>
    <row r="1585" spans="3:4">
      <c r="C1585" s="61" t="s">
        <v>1813</v>
      </c>
      <c r="D1585" s="63" t="s">
        <v>130</v>
      </c>
    </row>
    <row r="1586" spans="3:4">
      <c r="C1586" s="61" t="s">
        <v>1814</v>
      </c>
      <c r="D1586" s="63" t="s">
        <v>130</v>
      </c>
    </row>
    <row r="1587" spans="3:4">
      <c r="C1587" s="61" t="s">
        <v>1815</v>
      </c>
      <c r="D1587" s="63" t="s">
        <v>130</v>
      </c>
    </row>
    <row r="1588" spans="3:4">
      <c r="C1588" s="61" t="s">
        <v>1816</v>
      </c>
      <c r="D1588" s="63" t="s">
        <v>130</v>
      </c>
    </row>
    <row r="1589" spans="3:4">
      <c r="C1589" s="61" t="s">
        <v>1817</v>
      </c>
      <c r="D1589" s="63" t="s">
        <v>130</v>
      </c>
    </row>
    <row r="1590" spans="3:4">
      <c r="C1590" s="61" t="s">
        <v>1818</v>
      </c>
      <c r="D1590" s="63" t="s">
        <v>130</v>
      </c>
    </row>
    <row r="1591" spans="3:4">
      <c r="C1591" s="61" t="s">
        <v>1819</v>
      </c>
      <c r="D1591" s="63" t="s">
        <v>130</v>
      </c>
    </row>
    <row r="1592" spans="3:4">
      <c r="C1592" s="61" t="s">
        <v>1820</v>
      </c>
      <c r="D1592" s="63" t="s">
        <v>130</v>
      </c>
    </row>
    <row r="1593" spans="3:4">
      <c r="C1593" s="61" t="s">
        <v>1821</v>
      </c>
      <c r="D1593" s="63" t="s">
        <v>130</v>
      </c>
    </row>
    <row r="1594" spans="3:4">
      <c r="C1594" s="61" t="s">
        <v>1822</v>
      </c>
      <c r="D1594" s="63" t="s">
        <v>130</v>
      </c>
    </row>
    <row r="1595" spans="3:4">
      <c r="C1595" s="61" t="s">
        <v>1823</v>
      </c>
      <c r="D1595" s="63" t="s">
        <v>130</v>
      </c>
    </row>
    <row r="1596" spans="3:4">
      <c r="C1596" s="61" t="s">
        <v>1824</v>
      </c>
      <c r="D1596" s="63" t="s">
        <v>130</v>
      </c>
    </row>
    <row r="1597" spans="3:4">
      <c r="C1597" s="61" t="s">
        <v>1825</v>
      </c>
      <c r="D1597" s="63" t="s">
        <v>130</v>
      </c>
    </row>
    <row r="1598" spans="3:4">
      <c r="C1598" s="61" t="s">
        <v>1826</v>
      </c>
      <c r="D1598" s="63" t="s">
        <v>130</v>
      </c>
    </row>
    <row r="1599" spans="3:4">
      <c r="C1599" s="61" t="s">
        <v>1827</v>
      </c>
      <c r="D1599" s="63" t="s">
        <v>130</v>
      </c>
    </row>
    <row r="1600" spans="3:4">
      <c r="C1600" s="61" t="s">
        <v>1828</v>
      </c>
      <c r="D1600" s="63" t="s">
        <v>130</v>
      </c>
    </row>
    <row r="1601" spans="3:4">
      <c r="C1601" s="61" t="s">
        <v>1829</v>
      </c>
      <c r="D1601" s="63" t="s">
        <v>130</v>
      </c>
    </row>
    <row r="1602" spans="3:4">
      <c r="C1602" s="61" t="s">
        <v>1830</v>
      </c>
      <c r="D1602" s="63" t="s">
        <v>130</v>
      </c>
    </row>
    <row r="1603" spans="3:4">
      <c r="C1603" s="61" t="s">
        <v>1831</v>
      </c>
      <c r="D1603" s="63" t="s">
        <v>130</v>
      </c>
    </row>
    <row r="1604" spans="3:4">
      <c r="C1604" s="61" t="s">
        <v>1832</v>
      </c>
      <c r="D1604" s="63" t="s">
        <v>130</v>
      </c>
    </row>
    <row r="1605" spans="3:4">
      <c r="C1605" s="61" t="s">
        <v>1833</v>
      </c>
      <c r="D1605" s="63" t="s">
        <v>130</v>
      </c>
    </row>
    <row r="1606" spans="3:4">
      <c r="C1606" s="61" t="s">
        <v>1834</v>
      </c>
      <c r="D1606" s="63" t="s">
        <v>130</v>
      </c>
    </row>
    <row r="1607" spans="3:4">
      <c r="C1607" s="61" t="s">
        <v>1835</v>
      </c>
      <c r="D1607" s="63" t="s">
        <v>130</v>
      </c>
    </row>
    <row r="1608" spans="3:4">
      <c r="C1608" s="61" t="s">
        <v>1836</v>
      </c>
      <c r="D1608" s="63" t="s">
        <v>130</v>
      </c>
    </row>
    <row r="1609" spans="3:4">
      <c r="C1609" s="61" t="s">
        <v>1837</v>
      </c>
      <c r="D1609" s="63" t="s">
        <v>130</v>
      </c>
    </row>
    <row r="1610" spans="3:4">
      <c r="C1610" s="61" t="s">
        <v>1838</v>
      </c>
      <c r="D1610" s="63" t="s">
        <v>130</v>
      </c>
    </row>
    <row r="1611" spans="3:4">
      <c r="C1611" s="61" t="s">
        <v>1839</v>
      </c>
      <c r="D1611" s="63" t="s">
        <v>130</v>
      </c>
    </row>
    <row r="1612" spans="3:4">
      <c r="C1612" s="61" t="s">
        <v>1840</v>
      </c>
      <c r="D1612" s="63" t="s">
        <v>130</v>
      </c>
    </row>
    <row r="1613" spans="3:4">
      <c r="C1613" s="61" t="s">
        <v>1841</v>
      </c>
      <c r="D1613" s="63" t="s">
        <v>130</v>
      </c>
    </row>
    <row r="1614" spans="3:4">
      <c r="C1614" s="61" t="s">
        <v>1842</v>
      </c>
      <c r="D1614" s="63" t="s">
        <v>130</v>
      </c>
    </row>
    <row r="1615" spans="3:4">
      <c r="C1615" s="61" t="s">
        <v>1843</v>
      </c>
      <c r="D1615" s="63" t="s">
        <v>130</v>
      </c>
    </row>
    <row r="1616" spans="3:4">
      <c r="C1616" s="61" t="s">
        <v>1844</v>
      </c>
      <c r="D1616" s="63" t="s">
        <v>130</v>
      </c>
    </row>
    <row r="1617" spans="3:4">
      <c r="C1617" s="61" t="s">
        <v>1845</v>
      </c>
      <c r="D1617" s="63" t="s">
        <v>130</v>
      </c>
    </row>
    <row r="1618" spans="3:4">
      <c r="C1618" s="61" t="s">
        <v>1846</v>
      </c>
      <c r="D1618" s="63" t="s">
        <v>130</v>
      </c>
    </row>
    <row r="1619" spans="3:4">
      <c r="C1619" s="61" t="s">
        <v>1847</v>
      </c>
      <c r="D1619" s="63" t="s">
        <v>130</v>
      </c>
    </row>
    <row r="1620" spans="3:4">
      <c r="C1620" s="61" t="s">
        <v>1848</v>
      </c>
      <c r="D1620" s="63" t="s">
        <v>130</v>
      </c>
    </row>
    <row r="1621" spans="3:4">
      <c r="C1621" s="61" t="s">
        <v>1849</v>
      </c>
      <c r="D1621" s="63" t="s">
        <v>130</v>
      </c>
    </row>
    <row r="1622" spans="3:4">
      <c r="C1622" s="61" t="s">
        <v>1850</v>
      </c>
      <c r="D1622" s="63" t="s">
        <v>130</v>
      </c>
    </row>
    <row r="1623" spans="3:4">
      <c r="C1623" s="61" t="s">
        <v>1851</v>
      </c>
      <c r="D1623" s="63" t="s">
        <v>130</v>
      </c>
    </row>
    <row r="1624" spans="3:4">
      <c r="C1624" s="61" t="s">
        <v>1852</v>
      </c>
      <c r="D1624" s="63" t="s">
        <v>130</v>
      </c>
    </row>
    <row r="1625" spans="3:4">
      <c r="C1625" s="61" t="s">
        <v>1853</v>
      </c>
      <c r="D1625" s="63" t="s">
        <v>130</v>
      </c>
    </row>
    <row r="1626" spans="3:4">
      <c r="C1626" s="61" t="s">
        <v>1854</v>
      </c>
      <c r="D1626" s="63" t="s">
        <v>130</v>
      </c>
    </row>
    <row r="1627" spans="3:4">
      <c r="C1627" s="61" t="s">
        <v>1855</v>
      </c>
      <c r="D1627" s="63" t="s">
        <v>130</v>
      </c>
    </row>
    <row r="1628" spans="3:4">
      <c r="C1628" s="61" t="s">
        <v>1856</v>
      </c>
      <c r="D1628" s="63" t="s">
        <v>130</v>
      </c>
    </row>
    <row r="1629" spans="3:4">
      <c r="C1629" s="61" t="s">
        <v>1857</v>
      </c>
      <c r="D1629" s="63" t="s">
        <v>130</v>
      </c>
    </row>
    <row r="1630" spans="3:4">
      <c r="C1630" s="61" t="s">
        <v>1858</v>
      </c>
      <c r="D1630" s="63" t="s">
        <v>130</v>
      </c>
    </row>
    <row r="1631" spans="3:4">
      <c r="C1631" s="61" t="s">
        <v>1859</v>
      </c>
      <c r="D1631" s="63" t="s">
        <v>130</v>
      </c>
    </row>
    <row r="1632" spans="3:4">
      <c r="C1632" s="61" t="s">
        <v>1860</v>
      </c>
      <c r="D1632" s="63" t="s">
        <v>130</v>
      </c>
    </row>
    <row r="1633" spans="3:4">
      <c r="C1633" s="61" t="s">
        <v>1861</v>
      </c>
      <c r="D1633" s="63" t="s">
        <v>130</v>
      </c>
    </row>
    <row r="1634" spans="3:4">
      <c r="C1634" s="61" t="s">
        <v>155</v>
      </c>
      <c r="D1634" s="63" t="s">
        <v>130</v>
      </c>
    </row>
    <row r="1635" spans="3:4">
      <c r="C1635" s="61" t="s">
        <v>1862</v>
      </c>
      <c r="D1635" s="63" t="s">
        <v>130</v>
      </c>
    </row>
    <row r="1636" spans="3:4">
      <c r="C1636" s="61" t="s">
        <v>1863</v>
      </c>
      <c r="D1636" s="63" t="s">
        <v>130</v>
      </c>
    </row>
    <row r="1637" spans="3:4">
      <c r="C1637" s="61" t="s">
        <v>1864</v>
      </c>
      <c r="D1637" s="63" t="s">
        <v>130</v>
      </c>
    </row>
    <row r="1638" spans="3:4">
      <c r="C1638" s="61" t="s">
        <v>1865</v>
      </c>
      <c r="D1638" s="63" t="s">
        <v>130</v>
      </c>
    </row>
    <row r="1639" spans="3:4">
      <c r="C1639" s="61" t="s">
        <v>1866</v>
      </c>
      <c r="D1639" s="63" t="s">
        <v>130</v>
      </c>
    </row>
    <row r="1640" spans="3:4">
      <c r="C1640" s="61" t="s">
        <v>1867</v>
      </c>
      <c r="D1640" s="63" t="s">
        <v>130</v>
      </c>
    </row>
    <row r="1641" spans="3:4">
      <c r="C1641" s="61" t="s">
        <v>1868</v>
      </c>
      <c r="D1641" s="63" t="s">
        <v>130</v>
      </c>
    </row>
    <row r="1642" spans="3:4">
      <c r="C1642" s="61" t="s">
        <v>1869</v>
      </c>
      <c r="D1642" s="63" t="s">
        <v>130</v>
      </c>
    </row>
    <row r="1643" spans="3:4">
      <c r="C1643" s="61" t="s">
        <v>1870</v>
      </c>
      <c r="D1643" s="63" t="s">
        <v>130</v>
      </c>
    </row>
    <row r="1644" spans="3:4">
      <c r="C1644" s="61" t="s">
        <v>1069</v>
      </c>
      <c r="D1644" s="63" t="s">
        <v>130</v>
      </c>
    </row>
    <row r="1645" spans="3:4">
      <c r="C1645" s="61" t="s">
        <v>1871</v>
      </c>
      <c r="D1645" s="63" t="s">
        <v>130</v>
      </c>
    </row>
    <row r="1646" spans="3:4">
      <c r="C1646" s="61" t="s">
        <v>1872</v>
      </c>
      <c r="D1646" s="63" t="s">
        <v>130</v>
      </c>
    </row>
    <row r="1647" spans="3:4">
      <c r="C1647" s="61" t="s">
        <v>1873</v>
      </c>
      <c r="D1647" s="63" t="s">
        <v>130</v>
      </c>
    </row>
    <row r="1648" spans="3:4">
      <c r="C1648" s="61" t="s">
        <v>1874</v>
      </c>
      <c r="D1648" s="63" t="s">
        <v>130</v>
      </c>
    </row>
    <row r="1649" spans="3:4">
      <c r="C1649" s="61" t="s">
        <v>1875</v>
      </c>
      <c r="D1649" s="63" t="s">
        <v>130</v>
      </c>
    </row>
    <row r="1650" spans="3:4">
      <c r="C1650" s="61" t="s">
        <v>1876</v>
      </c>
      <c r="D1650" s="63" t="s">
        <v>130</v>
      </c>
    </row>
    <row r="1651" spans="3:4">
      <c r="C1651" s="61" t="s">
        <v>1877</v>
      </c>
      <c r="D1651" s="63" t="s">
        <v>130</v>
      </c>
    </row>
    <row r="1652" spans="3:4">
      <c r="C1652" s="61" t="s">
        <v>1878</v>
      </c>
      <c r="D1652" s="63" t="s">
        <v>130</v>
      </c>
    </row>
    <row r="1653" spans="3:4">
      <c r="C1653" s="61" t="s">
        <v>1879</v>
      </c>
      <c r="D1653" s="63" t="s">
        <v>130</v>
      </c>
    </row>
    <row r="1654" spans="3:4">
      <c r="C1654" s="61" t="s">
        <v>1880</v>
      </c>
      <c r="D1654" s="63" t="s">
        <v>130</v>
      </c>
    </row>
    <row r="1655" spans="3:4">
      <c r="C1655" s="61" t="s">
        <v>1881</v>
      </c>
      <c r="D1655" s="63" t="s">
        <v>130</v>
      </c>
    </row>
    <row r="1656" spans="3:4">
      <c r="C1656" s="61" t="s">
        <v>1882</v>
      </c>
      <c r="D1656" s="63" t="s">
        <v>130</v>
      </c>
    </row>
    <row r="1657" spans="3:4">
      <c r="C1657" s="61" t="s">
        <v>1883</v>
      </c>
      <c r="D1657" s="63" t="s">
        <v>130</v>
      </c>
    </row>
    <row r="1658" spans="3:4">
      <c r="C1658" s="61" t="s">
        <v>1884</v>
      </c>
      <c r="D1658" s="63" t="s">
        <v>130</v>
      </c>
    </row>
    <row r="1659" spans="3:4">
      <c r="C1659" s="61" t="s">
        <v>1885</v>
      </c>
      <c r="D1659" s="63" t="s">
        <v>130</v>
      </c>
    </row>
    <row r="1660" spans="3:4">
      <c r="C1660" s="61" t="s">
        <v>1886</v>
      </c>
      <c r="D1660" s="63" t="s">
        <v>130</v>
      </c>
    </row>
    <row r="1661" spans="3:4">
      <c r="C1661" s="61" t="s">
        <v>1887</v>
      </c>
      <c r="D1661" s="63" t="s">
        <v>130</v>
      </c>
    </row>
    <row r="1662" spans="3:4">
      <c r="C1662" s="61" t="s">
        <v>1888</v>
      </c>
      <c r="D1662" s="63" t="s">
        <v>130</v>
      </c>
    </row>
    <row r="1663" spans="3:4">
      <c r="C1663" s="61" t="s">
        <v>1889</v>
      </c>
      <c r="D1663" s="63" t="s">
        <v>130</v>
      </c>
    </row>
    <row r="1664" spans="3:4">
      <c r="C1664" s="61" t="s">
        <v>1890</v>
      </c>
      <c r="D1664" s="63" t="s">
        <v>130</v>
      </c>
    </row>
    <row r="1665" spans="3:4">
      <c r="C1665" s="61" t="s">
        <v>1891</v>
      </c>
      <c r="D1665" s="63" t="s">
        <v>130</v>
      </c>
    </row>
    <row r="1666" spans="3:4">
      <c r="C1666" s="61" t="s">
        <v>1892</v>
      </c>
      <c r="D1666" s="63" t="s">
        <v>130</v>
      </c>
    </row>
    <row r="1667" spans="3:4">
      <c r="C1667" s="61" t="s">
        <v>1893</v>
      </c>
      <c r="D1667" s="63" t="s">
        <v>130</v>
      </c>
    </row>
    <row r="1668" spans="3:4">
      <c r="C1668" s="61" t="s">
        <v>1894</v>
      </c>
      <c r="D1668" s="63" t="s">
        <v>130</v>
      </c>
    </row>
    <row r="1669" spans="3:4">
      <c r="C1669" s="61" t="s">
        <v>1895</v>
      </c>
      <c r="D1669" s="63" t="s">
        <v>130</v>
      </c>
    </row>
    <row r="1670" spans="3:4">
      <c r="C1670" s="61" t="s">
        <v>1896</v>
      </c>
      <c r="D1670" s="63" t="s">
        <v>130</v>
      </c>
    </row>
    <row r="1671" spans="3:4">
      <c r="C1671" s="61" t="s">
        <v>1897</v>
      </c>
      <c r="D1671" s="63" t="s">
        <v>130</v>
      </c>
    </row>
    <row r="1672" spans="3:4">
      <c r="C1672" s="61" t="s">
        <v>1898</v>
      </c>
      <c r="D1672" s="63" t="s">
        <v>130</v>
      </c>
    </row>
    <row r="1673" spans="3:4">
      <c r="C1673" s="61" t="s">
        <v>1899</v>
      </c>
      <c r="D1673" s="63" t="s">
        <v>130</v>
      </c>
    </row>
    <row r="1674" spans="3:4">
      <c r="C1674" s="61" t="s">
        <v>1900</v>
      </c>
      <c r="D1674" s="63" t="s">
        <v>130</v>
      </c>
    </row>
    <row r="1675" spans="3:4">
      <c r="C1675" s="61" t="s">
        <v>1901</v>
      </c>
      <c r="D1675" s="63" t="s">
        <v>130</v>
      </c>
    </row>
    <row r="1676" spans="3:4">
      <c r="C1676" s="61" t="s">
        <v>1246</v>
      </c>
      <c r="D1676" s="63" t="s">
        <v>130</v>
      </c>
    </row>
    <row r="1677" spans="3:4">
      <c r="C1677" s="61" t="s">
        <v>1902</v>
      </c>
      <c r="D1677" s="63" t="s">
        <v>130</v>
      </c>
    </row>
    <row r="1678" spans="3:4">
      <c r="C1678" s="61" t="s">
        <v>1903</v>
      </c>
      <c r="D1678" s="63" t="s">
        <v>130</v>
      </c>
    </row>
    <row r="1679" spans="3:4">
      <c r="C1679" s="61" t="s">
        <v>1904</v>
      </c>
      <c r="D1679" s="63" t="s">
        <v>130</v>
      </c>
    </row>
    <row r="1680" spans="3:4">
      <c r="C1680" s="61" t="s">
        <v>1905</v>
      </c>
      <c r="D1680" s="63" t="s">
        <v>130</v>
      </c>
    </row>
    <row r="1681" spans="3:4">
      <c r="C1681" s="61" t="s">
        <v>1906</v>
      </c>
      <c r="D1681" s="63" t="s">
        <v>130</v>
      </c>
    </row>
    <row r="1682" spans="3:4">
      <c r="C1682" s="61" t="s">
        <v>1907</v>
      </c>
      <c r="D1682" s="63" t="s">
        <v>130</v>
      </c>
    </row>
    <row r="1683" spans="3:4">
      <c r="C1683" s="61" t="s">
        <v>1908</v>
      </c>
      <c r="D1683" s="63" t="s">
        <v>130</v>
      </c>
    </row>
    <row r="1684" spans="3:4">
      <c r="C1684" s="61" t="s">
        <v>1909</v>
      </c>
      <c r="D1684" s="63" t="s">
        <v>130</v>
      </c>
    </row>
    <row r="1685" spans="3:4">
      <c r="C1685" s="61" t="s">
        <v>1910</v>
      </c>
      <c r="D1685" s="63" t="s">
        <v>130</v>
      </c>
    </row>
    <row r="1686" spans="3:4">
      <c r="C1686" s="61" t="s">
        <v>1911</v>
      </c>
      <c r="D1686" s="63" t="s">
        <v>130</v>
      </c>
    </row>
    <row r="1687" spans="3:4">
      <c r="C1687" s="61" t="s">
        <v>1912</v>
      </c>
      <c r="D1687" s="63" t="s">
        <v>130</v>
      </c>
    </row>
    <row r="1688" spans="3:4">
      <c r="C1688" s="61" t="s">
        <v>292</v>
      </c>
      <c r="D1688" s="63" t="s">
        <v>130</v>
      </c>
    </row>
    <row r="1689" spans="3:4">
      <c r="C1689" s="61" t="s">
        <v>1913</v>
      </c>
      <c r="D1689" s="63" t="s">
        <v>130</v>
      </c>
    </row>
    <row r="1690" spans="3:4">
      <c r="C1690" s="61" t="s">
        <v>1914</v>
      </c>
      <c r="D1690" s="63" t="s">
        <v>130</v>
      </c>
    </row>
    <row r="1691" spans="3:4">
      <c r="C1691" s="61" t="s">
        <v>1915</v>
      </c>
      <c r="D1691" s="63" t="s">
        <v>130</v>
      </c>
    </row>
    <row r="1692" spans="3:4">
      <c r="C1692" s="61" t="s">
        <v>1916</v>
      </c>
      <c r="D1692" s="63" t="s">
        <v>130</v>
      </c>
    </row>
    <row r="1693" spans="3:4">
      <c r="C1693" s="61" t="s">
        <v>1917</v>
      </c>
      <c r="D1693" s="63" t="s">
        <v>130</v>
      </c>
    </row>
    <row r="1694" spans="3:4">
      <c r="C1694" s="61" t="s">
        <v>1918</v>
      </c>
      <c r="D1694" s="63" t="s">
        <v>130</v>
      </c>
    </row>
    <row r="1695" spans="3:4">
      <c r="C1695" s="61" t="s">
        <v>1919</v>
      </c>
      <c r="D1695" s="63" t="s">
        <v>130</v>
      </c>
    </row>
    <row r="1696" spans="3:4">
      <c r="C1696" s="61" t="s">
        <v>1920</v>
      </c>
      <c r="D1696" s="63" t="s">
        <v>130</v>
      </c>
    </row>
    <row r="1697" spans="3:4">
      <c r="C1697" s="61" t="s">
        <v>1921</v>
      </c>
      <c r="D1697" s="63" t="s">
        <v>130</v>
      </c>
    </row>
    <row r="1698" spans="3:4">
      <c r="C1698" s="61" t="s">
        <v>531</v>
      </c>
      <c r="D1698" s="63" t="s">
        <v>130</v>
      </c>
    </row>
    <row r="1699" spans="3:4">
      <c r="C1699" s="61" t="s">
        <v>535</v>
      </c>
      <c r="D1699" s="63" t="s">
        <v>130</v>
      </c>
    </row>
    <row r="1700" spans="3:4">
      <c r="C1700" s="61" t="s">
        <v>1922</v>
      </c>
      <c r="D1700" s="63" t="s">
        <v>130</v>
      </c>
    </row>
    <row r="1701" spans="3:4">
      <c r="C1701" s="61" t="s">
        <v>1923</v>
      </c>
      <c r="D1701" s="63" t="s">
        <v>130</v>
      </c>
    </row>
    <row r="1702" spans="3:4">
      <c r="C1702" s="61" t="s">
        <v>1924</v>
      </c>
      <c r="D1702" s="63" t="s">
        <v>130</v>
      </c>
    </row>
    <row r="1703" spans="3:4">
      <c r="C1703" s="61" t="s">
        <v>1925</v>
      </c>
      <c r="D1703" s="63" t="s">
        <v>130</v>
      </c>
    </row>
    <row r="1704" spans="3:4">
      <c r="C1704" s="61" t="s">
        <v>1926</v>
      </c>
      <c r="D1704" s="63" t="s">
        <v>130</v>
      </c>
    </row>
    <row r="1705" spans="3:4">
      <c r="C1705" s="61" t="s">
        <v>1927</v>
      </c>
      <c r="D1705" s="63" t="s">
        <v>130</v>
      </c>
    </row>
    <row r="1706" spans="3:4">
      <c r="C1706" s="61" t="s">
        <v>1928</v>
      </c>
      <c r="D1706" s="63" t="s">
        <v>130</v>
      </c>
    </row>
    <row r="1707" spans="3:4">
      <c r="C1707" s="61" t="s">
        <v>1929</v>
      </c>
      <c r="D1707" s="63" t="s">
        <v>130</v>
      </c>
    </row>
    <row r="1708" spans="3:4">
      <c r="C1708" s="61" t="s">
        <v>1930</v>
      </c>
      <c r="D1708" s="63" t="s">
        <v>130</v>
      </c>
    </row>
    <row r="1709" spans="3:4">
      <c r="C1709" s="61" t="s">
        <v>1931</v>
      </c>
      <c r="D1709" s="63" t="s">
        <v>130</v>
      </c>
    </row>
    <row r="1710" spans="3:4">
      <c r="C1710" s="61" t="s">
        <v>1932</v>
      </c>
      <c r="D1710" s="63" t="s">
        <v>130</v>
      </c>
    </row>
    <row r="1711" spans="3:4">
      <c r="C1711" s="61" t="s">
        <v>1933</v>
      </c>
      <c r="D1711" s="63" t="s">
        <v>130</v>
      </c>
    </row>
    <row r="1712" spans="3:4">
      <c r="C1712" s="61" t="s">
        <v>1934</v>
      </c>
      <c r="D1712" s="63" t="s">
        <v>130</v>
      </c>
    </row>
    <row r="1713" spans="3:4">
      <c r="C1713" s="61" t="s">
        <v>1935</v>
      </c>
      <c r="D1713" s="63" t="s">
        <v>130</v>
      </c>
    </row>
    <row r="1714" spans="3:4">
      <c r="C1714" s="61" t="s">
        <v>1936</v>
      </c>
      <c r="D1714" s="63" t="s">
        <v>130</v>
      </c>
    </row>
    <row r="1715" spans="3:4">
      <c r="C1715" s="61" t="s">
        <v>1937</v>
      </c>
      <c r="D1715" s="63" t="s">
        <v>130</v>
      </c>
    </row>
    <row r="1716" spans="3:4">
      <c r="C1716" s="61" t="s">
        <v>1938</v>
      </c>
      <c r="D1716" s="63" t="s">
        <v>130</v>
      </c>
    </row>
    <row r="1717" spans="3:4">
      <c r="C1717" s="61" t="s">
        <v>1939</v>
      </c>
      <c r="D1717" s="63" t="s">
        <v>130</v>
      </c>
    </row>
    <row r="1718" spans="3:4">
      <c r="C1718" s="61" t="s">
        <v>1940</v>
      </c>
      <c r="D1718" s="63" t="s">
        <v>130</v>
      </c>
    </row>
    <row r="1719" spans="3:4">
      <c r="C1719" s="61" t="s">
        <v>1941</v>
      </c>
      <c r="D1719" s="63" t="s">
        <v>130</v>
      </c>
    </row>
    <row r="1720" spans="3:4">
      <c r="C1720" s="61" t="s">
        <v>1942</v>
      </c>
      <c r="D1720" s="63" t="s">
        <v>130</v>
      </c>
    </row>
    <row r="1721" spans="3:4">
      <c r="C1721" s="61" t="s">
        <v>1943</v>
      </c>
      <c r="D1721" s="63" t="s">
        <v>130</v>
      </c>
    </row>
    <row r="1722" spans="3:4">
      <c r="C1722" s="61" t="s">
        <v>1944</v>
      </c>
      <c r="D1722" s="63" t="s">
        <v>130</v>
      </c>
    </row>
    <row r="1723" spans="3:4">
      <c r="C1723" s="61" t="s">
        <v>1945</v>
      </c>
      <c r="D1723" s="63" t="s">
        <v>130</v>
      </c>
    </row>
    <row r="1724" spans="3:4">
      <c r="C1724" s="61" t="s">
        <v>1946</v>
      </c>
      <c r="D1724" s="63" t="s">
        <v>130</v>
      </c>
    </row>
    <row r="1725" spans="3:4">
      <c r="C1725" s="61" t="s">
        <v>1947</v>
      </c>
      <c r="D1725" s="63" t="s">
        <v>130</v>
      </c>
    </row>
    <row r="1726" spans="3:4">
      <c r="C1726" s="61" t="s">
        <v>1948</v>
      </c>
      <c r="D1726" s="63" t="s">
        <v>130</v>
      </c>
    </row>
    <row r="1727" spans="3:4">
      <c r="C1727" s="61" t="s">
        <v>1949</v>
      </c>
      <c r="D1727" s="63" t="s">
        <v>130</v>
      </c>
    </row>
    <row r="1728" spans="3:4">
      <c r="C1728" s="61" t="s">
        <v>1950</v>
      </c>
      <c r="D1728" s="63" t="s">
        <v>130</v>
      </c>
    </row>
    <row r="1729" spans="3:4">
      <c r="C1729" s="61" t="s">
        <v>1951</v>
      </c>
      <c r="D1729" s="63" t="s">
        <v>130</v>
      </c>
    </row>
    <row r="1730" spans="3:4">
      <c r="C1730" s="61" t="s">
        <v>1952</v>
      </c>
      <c r="D1730" s="63" t="s">
        <v>130</v>
      </c>
    </row>
    <row r="1731" spans="3:4">
      <c r="C1731" s="61" t="s">
        <v>1953</v>
      </c>
      <c r="D1731" s="63" t="s">
        <v>130</v>
      </c>
    </row>
    <row r="1732" spans="3:4">
      <c r="C1732" s="61" t="s">
        <v>1954</v>
      </c>
      <c r="D1732" s="63" t="s">
        <v>130</v>
      </c>
    </row>
    <row r="1733" spans="3:4">
      <c r="C1733" s="61" t="s">
        <v>1955</v>
      </c>
      <c r="D1733" s="63" t="s">
        <v>130</v>
      </c>
    </row>
    <row r="1734" spans="3:4">
      <c r="C1734" s="61" t="s">
        <v>1956</v>
      </c>
      <c r="D1734" s="63" t="s">
        <v>130</v>
      </c>
    </row>
    <row r="1735" spans="3:4">
      <c r="C1735" s="61" t="s">
        <v>1957</v>
      </c>
      <c r="D1735" s="63" t="s">
        <v>130</v>
      </c>
    </row>
    <row r="1736" spans="3:4">
      <c r="C1736" s="61" t="s">
        <v>1958</v>
      </c>
      <c r="D1736" s="63" t="s">
        <v>130</v>
      </c>
    </row>
    <row r="1737" spans="3:4">
      <c r="C1737" s="61" t="s">
        <v>1959</v>
      </c>
      <c r="D1737" s="63" t="s">
        <v>130</v>
      </c>
    </row>
    <row r="1738" spans="3:4">
      <c r="C1738" s="61" t="s">
        <v>1960</v>
      </c>
      <c r="D1738" s="63" t="s">
        <v>130</v>
      </c>
    </row>
    <row r="1739" spans="3:4">
      <c r="C1739" s="61" t="s">
        <v>1961</v>
      </c>
      <c r="D1739" s="63" t="s">
        <v>130</v>
      </c>
    </row>
    <row r="1740" spans="3:4">
      <c r="C1740" s="61" t="s">
        <v>1962</v>
      </c>
      <c r="D1740" s="63" t="s">
        <v>130</v>
      </c>
    </row>
    <row r="1741" spans="3:4">
      <c r="C1741" s="61" t="s">
        <v>1963</v>
      </c>
      <c r="D1741" s="63" t="s">
        <v>130</v>
      </c>
    </row>
    <row r="1742" spans="3:4">
      <c r="C1742" s="61" t="s">
        <v>1964</v>
      </c>
      <c r="D1742" s="63" t="s">
        <v>130</v>
      </c>
    </row>
    <row r="1743" spans="3:4">
      <c r="C1743" s="61" t="s">
        <v>1965</v>
      </c>
      <c r="D1743" s="63" t="s">
        <v>130</v>
      </c>
    </row>
    <row r="1744" spans="3:4">
      <c r="C1744" s="61" t="s">
        <v>1966</v>
      </c>
      <c r="D1744" s="63" t="s">
        <v>130</v>
      </c>
    </row>
    <row r="1745" spans="3:4">
      <c r="C1745" s="61" t="s">
        <v>1967</v>
      </c>
      <c r="D1745" s="63" t="s">
        <v>130</v>
      </c>
    </row>
    <row r="1746" spans="3:4">
      <c r="C1746" s="61" t="s">
        <v>1968</v>
      </c>
      <c r="D1746" s="63" t="s">
        <v>130</v>
      </c>
    </row>
    <row r="1747" spans="3:4">
      <c r="C1747" s="61" t="s">
        <v>1969</v>
      </c>
      <c r="D1747" s="63" t="s">
        <v>130</v>
      </c>
    </row>
    <row r="1748" spans="3:4">
      <c r="C1748" s="61" t="s">
        <v>1970</v>
      </c>
      <c r="D1748" s="63" t="s">
        <v>130</v>
      </c>
    </row>
    <row r="1749" spans="3:4">
      <c r="C1749" s="61" t="s">
        <v>1971</v>
      </c>
      <c r="D1749" s="63" t="s">
        <v>130</v>
      </c>
    </row>
    <row r="1750" spans="3:4">
      <c r="C1750" s="61" t="s">
        <v>1972</v>
      </c>
      <c r="D1750" s="63" t="s">
        <v>130</v>
      </c>
    </row>
    <row r="1751" spans="3:4">
      <c r="C1751" s="61" t="s">
        <v>1973</v>
      </c>
      <c r="D1751" s="63" t="s">
        <v>130</v>
      </c>
    </row>
    <row r="1752" spans="3:4">
      <c r="C1752" s="61" t="s">
        <v>1974</v>
      </c>
      <c r="D1752" s="63" t="s">
        <v>130</v>
      </c>
    </row>
    <row r="1753" spans="3:4">
      <c r="C1753" s="61" t="s">
        <v>1975</v>
      </c>
      <c r="D1753" s="63" t="s">
        <v>130</v>
      </c>
    </row>
    <row r="1754" spans="3:4">
      <c r="C1754" s="61" t="s">
        <v>1976</v>
      </c>
      <c r="D1754" s="63" t="s">
        <v>130</v>
      </c>
    </row>
    <row r="1755" spans="3:4">
      <c r="C1755" s="61" t="s">
        <v>1977</v>
      </c>
      <c r="D1755" s="63" t="s">
        <v>130</v>
      </c>
    </row>
    <row r="1756" spans="3:4">
      <c r="C1756" s="61" t="s">
        <v>1978</v>
      </c>
      <c r="D1756" s="63" t="s">
        <v>130</v>
      </c>
    </row>
    <row r="1757" spans="3:4">
      <c r="C1757" s="61" t="s">
        <v>1979</v>
      </c>
      <c r="D1757" s="63" t="s">
        <v>130</v>
      </c>
    </row>
    <row r="1758" spans="3:4">
      <c r="C1758" s="61" t="s">
        <v>1980</v>
      </c>
      <c r="D1758" s="63" t="s">
        <v>130</v>
      </c>
    </row>
    <row r="1759" spans="3:4">
      <c r="C1759" s="61" t="s">
        <v>1981</v>
      </c>
      <c r="D1759" s="63" t="s">
        <v>130</v>
      </c>
    </row>
    <row r="1760" spans="3:4">
      <c r="C1760" s="61" t="s">
        <v>1982</v>
      </c>
      <c r="D1760" s="63" t="s">
        <v>130</v>
      </c>
    </row>
    <row r="1761" spans="3:4">
      <c r="C1761" s="61" t="s">
        <v>1983</v>
      </c>
      <c r="D1761" s="63" t="s">
        <v>130</v>
      </c>
    </row>
    <row r="1762" spans="3:4">
      <c r="C1762" s="61" t="s">
        <v>1984</v>
      </c>
      <c r="D1762" s="63" t="s">
        <v>130</v>
      </c>
    </row>
    <row r="1763" spans="3:4">
      <c r="C1763" s="61" t="s">
        <v>1985</v>
      </c>
      <c r="D1763" s="63" t="s">
        <v>130</v>
      </c>
    </row>
    <row r="1764" spans="3:4">
      <c r="C1764" s="61" t="s">
        <v>1986</v>
      </c>
      <c r="D1764" s="63" t="s">
        <v>130</v>
      </c>
    </row>
    <row r="1765" spans="3:4">
      <c r="C1765" s="61" t="s">
        <v>1987</v>
      </c>
      <c r="D1765" s="63" t="s">
        <v>130</v>
      </c>
    </row>
    <row r="1766" spans="3:4">
      <c r="C1766" s="61" t="s">
        <v>1988</v>
      </c>
      <c r="D1766" s="63" t="s">
        <v>130</v>
      </c>
    </row>
    <row r="1767" spans="3:4">
      <c r="C1767" s="61" t="s">
        <v>1989</v>
      </c>
      <c r="D1767" s="63" t="s">
        <v>130</v>
      </c>
    </row>
    <row r="1768" spans="3:4">
      <c r="C1768" s="61" t="s">
        <v>1990</v>
      </c>
      <c r="D1768" s="63" t="s">
        <v>130</v>
      </c>
    </row>
    <row r="1769" spans="3:4">
      <c r="C1769" s="61" t="s">
        <v>1991</v>
      </c>
      <c r="D1769" s="63" t="s">
        <v>130</v>
      </c>
    </row>
    <row r="1770" spans="3:4">
      <c r="C1770" s="61" t="s">
        <v>1992</v>
      </c>
      <c r="D1770" s="63" t="s">
        <v>130</v>
      </c>
    </row>
    <row r="1771" spans="3:4">
      <c r="C1771" s="61" t="s">
        <v>1993</v>
      </c>
      <c r="D1771" s="63" t="s">
        <v>130</v>
      </c>
    </row>
    <row r="1772" spans="3:4">
      <c r="C1772" s="61" t="s">
        <v>1994</v>
      </c>
      <c r="D1772" s="63" t="s">
        <v>130</v>
      </c>
    </row>
    <row r="1773" spans="3:4">
      <c r="C1773" s="61" t="s">
        <v>1995</v>
      </c>
      <c r="D1773" s="63" t="s">
        <v>130</v>
      </c>
    </row>
    <row r="1774" spans="3:4">
      <c r="C1774" s="61" t="s">
        <v>131</v>
      </c>
      <c r="D1774" s="63" t="s">
        <v>130</v>
      </c>
    </row>
    <row r="1775" spans="3:4">
      <c r="C1775" s="61" t="s">
        <v>1996</v>
      </c>
      <c r="D1775" s="63" t="s">
        <v>130</v>
      </c>
    </row>
    <row r="1776" spans="3:4">
      <c r="C1776" s="61" t="s">
        <v>1997</v>
      </c>
      <c r="D1776" s="63" t="s">
        <v>130</v>
      </c>
    </row>
    <row r="1777" spans="3:4">
      <c r="C1777" s="61" t="s">
        <v>1998</v>
      </c>
      <c r="D1777" s="63" t="s">
        <v>130</v>
      </c>
    </row>
    <row r="1778" spans="3:4">
      <c r="C1778" s="61" t="s">
        <v>1999</v>
      </c>
      <c r="D1778" s="63" t="s">
        <v>130</v>
      </c>
    </row>
    <row r="1779" spans="3:4">
      <c r="C1779" s="61" t="s">
        <v>2000</v>
      </c>
      <c r="D1779" s="63" t="s">
        <v>130</v>
      </c>
    </row>
    <row r="1780" spans="3:4">
      <c r="C1780" s="61" t="s">
        <v>2001</v>
      </c>
      <c r="D1780" s="63" t="s">
        <v>130</v>
      </c>
    </row>
    <row r="1781" spans="3:4">
      <c r="C1781" s="61" t="s">
        <v>2002</v>
      </c>
      <c r="D1781" s="63" t="s">
        <v>130</v>
      </c>
    </row>
    <row r="1782" spans="3:4">
      <c r="C1782" s="61" t="s">
        <v>2003</v>
      </c>
      <c r="D1782" s="63" t="s">
        <v>130</v>
      </c>
    </row>
    <row r="1783" spans="3:4">
      <c r="C1783" s="61" t="s">
        <v>2004</v>
      </c>
      <c r="D1783" s="63" t="s">
        <v>130</v>
      </c>
    </row>
    <row r="1784" spans="3:4">
      <c r="C1784" s="61" t="s">
        <v>2005</v>
      </c>
      <c r="D1784" s="63" t="s">
        <v>130</v>
      </c>
    </row>
    <row r="1785" spans="3:4">
      <c r="C1785" s="61" t="s">
        <v>2006</v>
      </c>
      <c r="D1785" s="63" t="s">
        <v>130</v>
      </c>
    </row>
    <row r="1786" spans="3:4">
      <c r="C1786" s="61" t="s">
        <v>2007</v>
      </c>
      <c r="D1786" s="63" t="s">
        <v>130</v>
      </c>
    </row>
    <row r="1787" spans="3:4">
      <c r="C1787" s="61" t="s">
        <v>2008</v>
      </c>
      <c r="D1787" s="63" t="s">
        <v>130</v>
      </c>
    </row>
    <row r="1788" spans="3:4">
      <c r="C1788" s="61" t="s">
        <v>2009</v>
      </c>
      <c r="D1788" s="63" t="s">
        <v>130</v>
      </c>
    </row>
    <row r="1789" spans="3:4">
      <c r="C1789" s="61" t="s">
        <v>2010</v>
      </c>
      <c r="D1789" s="63" t="s">
        <v>130</v>
      </c>
    </row>
    <row r="1790" spans="3:4">
      <c r="C1790" s="61" t="s">
        <v>2011</v>
      </c>
      <c r="D1790" s="63" t="s">
        <v>130</v>
      </c>
    </row>
    <row r="1791" spans="3:4">
      <c r="C1791" s="61" t="s">
        <v>2012</v>
      </c>
      <c r="D1791" s="63" t="s">
        <v>130</v>
      </c>
    </row>
    <row r="1792" spans="3:4">
      <c r="C1792" s="61" t="s">
        <v>2013</v>
      </c>
      <c r="D1792" s="63" t="s">
        <v>130</v>
      </c>
    </row>
    <row r="1793" spans="3:4">
      <c r="C1793" s="61" t="s">
        <v>2014</v>
      </c>
      <c r="D1793" s="63" t="s">
        <v>130</v>
      </c>
    </row>
    <row r="1794" spans="3:4">
      <c r="C1794" s="61" t="s">
        <v>2015</v>
      </c>
      <c r="D1794" s="63" t="s">
        <v>130</v>
      </c>
    </row>
    <row r="1795" spans="3:4">
      <c r="C1795" s="61" t="s">
        <v>2016</v>
      </c>
      <c r="D1795" s="63" t="s">
        <v>130</v>
      </c>
    </row>
    <row r="1796" spans="3:4">
      <c r="C1796" s="61" t="s">
        <v>2017</v>
      </c>
      <c r="D1796" s="63" t="s">
        <v>130</v>
      </c>
    </row>
    <row r="1797" spans="3:4">
      <c r="C1797" s="61" t="s">
        <v>2018</v>
      </c>
      <c r="D1797" s="63" t="s">
        <v>130</v>
      </c>
    </row>
    <row r="1798" spans="3:4">
      <c r="C1798" s="61" t="s">
        <v>2019</v>
      </c>
      <c r="D1798" s="63" t="s">
        <v>130</v>
      </c>
    </row>
    <row r="1799" spans="3:4">
      <c r="C1799" s="61" t="s">
        <v>2020</v>
      </c>
      <c r="D1799" s="63" t="s">
        <v>130</v>
      </c>
    </row>
    <row r="1800" spans="3:4">
      <c r="C1800" s="61" t="s">
        <v>2021</v>
      </c>
      <c r="D1800" s="63" t="s">
        <v>130</v>
      </c>
    </row>
    <row r="1801" spans="3:4">
      <c r="C1801" s="61" t="s">
        <v>2022</v>
      </c>
      <c r="D1801" s="63" t="s">
        <v>130</v>
      </c>
    </row>
    <row r="1802" spans="3:4">
      <c r="C1802" s="61" t="s">
        <v>2023</v>
      </c>
      <c r="D1802" s="63" t="s">
        <v>130</v>
      </c>
    </row>
    <row r="1803" spans="3:4">
      <c r="C1803" s="61" t="s">
        <v>2024</v>
      </c>
      <c r="D1803" s="63" t="s">
        <v>130</v>
      </c>
    </row>
    <row r="1804" spans="3:4">
      <c r="C1804" s="61" t="s">
        <v>2025</v>
      </c>
      <c r="D1804" s="63" t="s">
        <v>130</v>
      </c>
    </row>
    <row r="1805" spans="3:4">
      <c r="C1805" s="61" t="s">
        <v>2026</v>
      </c>
      <c r="D1805" s="63" t="s">
        <v>130</v>
      </c>
    </row>
    <row r="1806" spans="3:4">
      <c r="C1806" s="61" t="s">
        <v>2027</v>
      </c>
      <c r="D1806" s="63" t="s">
        <v>130</v>
      </c>
    </row>
    <row r="1807" spans="3:4">
      <c r="C1807" s="61" t="s">
        <v>2028</v>
      </c>
      <c r="D1807" s="63" t="s">
        <v>130</v>
      </c>
    </row>
    <row r="1808" spans="3:4">
      <c r="C1808" s="61" t="s">
        <v>2029</v>
      </c>
      <c r="D1808" s="63" t="s">
        <v>130</v>
      </c>
    </row>
    <row r="1809" spans="3:4">
      <c r="C1809" s="61" t="s">
        <v>2030</v>
      </c>
      <c r="D1809" s="63" t="s">
        <v>130</v>
      </c>
    </row>
    <row r="1810" spans="3:4">
      <c r="C1810" s="61" t="s">
        <v>2031</v>
      </c>
      <c r="D1810" s="63" t="s">
        <v>130</v>
      </c>
    </row>
    <row r="1811" spans="3:4">
      <c r="C1811" s="61" t="s">
        <v>2032</v>
      </c>
      <c r="D1811" s="63" t="s">
        <v>130</v>
      </c>
    </row>
    <row r="1812" spans="3:4">
      <c r="C1812" s="61" t="s">
        <v>2033</v>
      </c>
      <c r="D1812" s="63" t="s">
        <v>130</v>
      </c>
    </row>
    <row r="1813" spans="3:4">
      <c r="C1813" s="61" t="s">
        <v>2034</v>
      </c>
      <c r="D1813" s="63" t="s">
        <v>130</v>
      </c>
    </row>
    <row r="1814" spans="3:4">
      <c r="C1814" s="61" t="s">
        <v>2035</v>
      </c>
      <c r="D1814" s="63" t="s">
        <v>130</v>
      </c>
    </row>
    <row r="1815" spans="3:4">
      <c r="C1815" s="61" t="s">
        <v>2036</v>
      </c>
      <c r="D1815" s="63" t="s">
        <v>130</v>
      </c>
    </row>
    <row r="1816" spans="3:4">
      <c r="C1816" s="61" t="s">
        <v>2037</v>
      </c>
      <c r="D1816" s="63" t="s">
        <v>130</v>
      </c>
    </row>
    <row r="1817" spans="3:4">
      <c r="C1817" s="61" t="s">
        <v>2038</v>
      </c>
      <c r="D1817" s="63" t="s">
        <v>130</v>
      </c>
    </row>
    <row r="1818" spans="3:4">
      <c r="C1818" s="61" t="s">
        <v>2039</v>
      </c>
      <c r="D1818" s="63" t="s">
        <v>130</v>
      </c>
    </row>
    <row r="1819" spans="3:4">
      <c r="C1819" s="61" t="s">
        <v>2040</v>
      </c>
      <c r="D1819" s="63" t="s">
        <v>130</v>
      </c>
    </row>
    <row r="1820" spans="3:4">
      <c r="C1820" s="61" t="s">
        <v>2041</v>
      </c>
      <c r="D1820" s="63" t="s">
        <v>130</v>
      </c>
    </row>
    <row r="1821" spans="3:4">
      <c r="C1821" s="61" t="s">
        <v>2042</v>
      </c>
      <c r="D1821" s="63" t="s">
        <v>130</v>
      </c>
    </row>
    <row r="1822" spans="3:4">
      <c r="C1822" s="61" t="s">
        <v>2043</v>
      </c>
      <c r="D1822" s="63" t="s">
        <v>130</v>
      </c>
    </row>
    <row r="1823" spans="3:4">
      <c r="C1823" s="61" t="s">
        <v>2044</v>
      </c>
      <c r="D1823" s="63" t="s">
        <v>130</v>
      </c>
    </row>
    <row r="1824" spans="3:4">
      <c r="C1824" s="61" t="s">
        <v>2045</v>
      </c>
      <c r="D1824" s="63" t="s">
        <v>130</v>
      </c>
    </row>
    <row r="1825" spans="3:4">
      <c r="C1825" s="61" t="s">
        <v>2046</v>
      </c>
      <c r="D1825" s="63" t="s">
        <v>130</v>
      </c>
    </row>
    <row r="1826" spans="3:4">
      <c r="C1826" s="61" t="s">
        <v>2047</v>
      </c>
      <c r="D1826" s="63" t="s">
        <v>130</v>
      </c>
    </row>
    <row r="1827" spans="3:4">
      <c r="C1827" s="61" t="s">
        <v>2048</v>
      </c>
      <c r="D1827" s="63" t="s">
        <v>130</v>
      </c>
    </row>
    <row r="1828" spans="3:4">
      <c r="C1828" s="61" t="s">
        <v>2049</v>
      </c>
      <c r="D1828" s="63" t="s">
        <v>130</v>
      </c>
    </row>
    <row r="1829" spans="3:4">
      <c r="C1829" s="61" t="s">
        <v>2050</v>
      </c>
      <c r="D1829" s="63" t="s">
        <v>130</v>
      </c>
    </row>
    <row r="1830" spans="3:4">
      <c r="C1830" s="61" t="s">
        <v>2051</v>
      </c>
      <c r="D1830" s="63" t="s">
        <v>130</v>
      </c>
    </row>
    <row r="1831" spans="3:4">
      <c r="C1831" s="61" t="s">
        <v>2052</v>
      </c>
      <c r="D1831" s="63" t="s">
        <v>130</v>
      </c>
    </row>
    <row r="1832" spans="3:4">
      <c r="C1832" s="61" t="s">
        <v>2053</v>
      </c>
      <c r="D1832" s="63" t="s">
        <v>130</v>
      </c>
    </row>
    <row r="1833" spans="3:4">
      <c r="C1833" s="61" t="s">
        <v>2054</v>
      </c>
      <c r="D1833" s="63" t="s">
        <v>130</v>
      </c>
    </row>
    <row r="1834" spans="3:4">
      <c r="C1834" s="61" t="s">
        <v>2055</v>
      </c>
      <c r="D1834" s="63" t="s">
        <v>130</v>
      </c>
    </row>
    <row r="1835" spans="3:4">
      <c r="C1835" s="61" t="s">
        <v>2056</v>
      </c>
      <c r="D1835" s="63" t="s">
        <v>130</v>
      </c>
    </row>
    <row r="1836" spans="3:4">
      <c r="C1836" s="61" t="s">
        <v>2057</v>
      </c>
      <c r="D1836" s="63" t="s">
        <v>130</v>
      </c>
    </row>
    <row r="1837" spans="3:4">
      <c r="C1837" s="61" t="s">
        <v>2058</v>
      </c>
      <c r="D1837" s="63" t="s">
        <v>130</v>
      </c>
    </row>
    <row r="1838" spans="3:4">
      <c r="C1838" s="61" t="s">
        <v>2059</v>
      </c>
      <c r="D1838" s="63" t="s">
        <v>130</v>
      </c>
    </row>
    <row r="1839" spans="3:4">
      <c r="C1839" s="61" t="s">
        <v>2060</v>
      </c>
      <c r="D1839" s="63" t="s">
        <v>130</v>
      </c>
    </row>
    <row r="1840" spans="3:4">
      <c r="C1840" s="61" t="s">
        <v>2061</v>
      </c>
      <c r="D1840" s="63" t="s">
        <v>130</v>
      </c>
    </row>
    <row r="1841" spans="3:4">
      <c r="C1841" s="61" t="s">
        <v>2062</v>
      </c>
      <c r="D1841" s="63" t="s">
        <v>130</v>
      </c>
    </row>
    <row r="1842" spans="3:4">
      <c r="C1842" s="61" t="s">
        <v>2063</v>
      </c>
      <c r="D1842" s="63" t="s">
        <v>130</v>
      </c>
    </row>
    <row r="1843" spans="3:4">
      <c r="C1843" s="61" t="s">
        <v>2064</v>
      </c>
      <c r="D1843" s="63" t="s">
        <v>130</v>
      </c>
    </row>
    <row r="1844" spans="3:4">
      <c r="C1844" s="61" t="s">
        <v>2065</v>
      </c>
      <c r="D1844" s="63" t="s">
        <v>130</v>
      </c>
    </row>
    <row r="1845" spans="3:4">
      <c r="C1845" s="61" t="s">
        <v>2066</v>
      </c>
      <c r="D1845" s="63" t="s">
        <v>130</v>
      </c>
    </row>
    <row r="1846" spans="3:4">
      <c r="C1846" s="61" t="s">
        <v>2067</v>
      </c>
      <c r="D1846" s="63" t="s">
        <v>130</v>
      </c>
    </row>
    <row r="1847" spans="3:4">
      <c r="C1847" s="61" t="s">
        <v>2068</v>
      </c>
      <c r="D1847" s="63" t="s">
        <v>130</v>
      </c>
    </row>
    <row r="1848" spans="3:4">
      <c r="C1848" s="61" t="s">
        <v>2069</v>
      </c>
      <c r="D1848" s="63" t="s">
        <v>130</v>
      </c>
    </row>
    <row r="1849" spans="3:4">
      <c r="C1849" s="61" t="s">
        <v>2070</v>
      </c>
      <c r="D1849" s="63" t="s">
        <v>130</v>
      </c>
    </row>
    <row r="1850" spans="3:4">
      <c r="C1850" s="61" t="s">
        <v>2071</v>
      </c>
      <c r="D1850" s="63" t="s">
        <v>130</v>
      </c>
    </row>
    <row r="1851" spans="3:4">
      <c r="C1851" s="61" t="s">
        <v>2072</v>
      </c>
      <c r="D1851" s="63" t="s">
        <v>130</v>
      </c>
    </row>
    <row r="1852" spans="3:4">
      <c r="C1852" s="61" t="s">
        <v>2073</v>
      </c>
      <c r="D1852" s="63" t="s">
        <v>130</v>
      </c>
    </row>
    <row r="1853" spans="3:4">
      <c r="C1853" s="61" t="s">
        <v>2074</v>
      </c>
      <c r="D1853" s="63" t="s">
        <v>130</v>
      </c>
    </row>
    <row r="1854" spans="3:4">
      <c r="C1854" s="61" t="s">
        <v>2075</v>
      </c>
      <c r="D1854" s="63" t="s">
        <v>130</v>
      </c>
    </row>
    <row r="1855" spans="3:4">
      <c r="C1855" s="61" t="s">
        <v>2076</v>
      </c>
      <c r="D1855" s="63" t="s">
        <v>130</v>
      </c>
    </row>
    <row r="1856" spans="3:4">
      <c r="C1856" s="61" t="s">
        <v>2077</v>
      </c>
      <c r="D1856" s="63" t="s">
        <v>130</v>
      </c>
    </row>
    <row r="1857" spans="3:4">
      <c r="C1857" s="61" t="s">
        <v>2078</v>
      </c>
      <c r="D1857" s="63" t="s">
        <v>130</v>
      </c>
    </row>
    <row r="1858" spans="3:4">
      <c r="C1858" s="61" t="s">
        <v>2079</v>
      </c>
      <c r="D1858" s="63" t="s">
        <v>130</v>
      </c>
    </row>
    <row r="1859" spans="3:4">
      <c r="C1859" s="61" t="s">
        <v>2080</v>
      </c>
      <c r="D1859" s="63" t="s">
        <v>130</v>
      </c>
    </row>
    <row r="1860" spans="3:4">
      <c r="C1860" s="61" t="s">
        <v>1293</v>
      </c>
      <c r="D1860" s="63" t="s">
        <v>130</v>
      </c>
    </row>
    <row r="1861" spans="3:4">
      <c r="C1861" s="61" t="s">
        <v>2081</v>
      </c>
      <c r="D1861" s="63" t="s">
        <v>130</v>
      </c>
    </row>
    <row r="1862" spans="3:4">
      <c r="C1862" s="61" t="s">
        <v>2082</v>
      </c>
      <c r="D1862" s="63" t="s">
        <v>130</v>
      </c>
    </row>
    <row r="1863" spans="3:4">
      <c r="C1863" s="61" t="s">
        <v>2083</v>
      </c>
      <c r="D1863" s="63" t="s">
        <v>130</v>
      </c>
    </row>
    <row r="1864" spans="3:4">
      <c r="C1864" s="61" t="s">
        <v>2084</v>
      </c>
      <c r="D1864" s="63" t="s">
        <v>130</v>
      </c>
    </row>
    <row r="1865" spans="3:4">
      <c r="C1865" s="61" t="s">
        <v>2085</v>
      </c>
      <c r="D1865" s="63" t="s">
        <v>130</v>
      </c>
    </row>
    <row r="1866" spans="3:4">
      <c r="C1866" s="61" t="s">
        <v>2086</v>
      </c>
      <c r="D1866" s="63" t="s">
        <v>130</v>
      </c>
    </row>
    <row r="1867" spans="3:4">
      <c r="C1867" s="61" t="s">
        <v>2087</v>
      </c>
      <c r="D1867" s="63" t="s">
        <v>130</v>
      </c>
    </row>
    <row r="1868" spans="3:4">
      <c r="C1868" s="61" t="s">
        <v>2088</v>
      </c>
      <c r="D1868" s="63" t="s">
        <v>130</v>
      </c>
    </row>
    <row r="1869" spans="3:4">
      <c r="C1869" s="61" t="s">
        <v>2089</v>
      </c>
      <c r="D1869" s="63" t="s">
        <v>130</v>
      </c>
    </row>
    <row r="1870" spans="3:4">
      <c r="C1870" s="61" t="s">
        <v>2090</v>
      </c>
      <c r="D1870" s="63" t="s">
        <v>130</v>
      </c>
    </row>
    <row r="1871" spans="3:4">
      <c r="C1871" s="61" t="s">
        <v>2091</v>
      </c>
      <c r="D1871" s="63" t="s">
        <v>130</v>
      </c>
    </row>
    <row r="1872" spans="3:4">
      <c r="C1872" s="61" t="s">
        <v>2092</v>
      </c>
      <c r="D1872" s="63" t="s">
        <v>130</v>
      </c>
    </row>
    <row r="1873" spans="3:4">
      <c r="C1873" s="61" t="s">
        <v>2093</v>
      </c>
      <c r="D1873" s="63" t="s">
        <v>130</v>
      </c>
    </row>
    <row r="1874" spans="3:4">
      <c r="C1874" s="61" t="s">
        <v>2094</v>
      </c>
      <c r="D1874" s="63" t="s">
        <v>130</v>
      </c>
    </row>
    <row r="1875" spans="3:4">
      <c r="C1875" s="61" t="s">
        <v>2095</v>
      </c>
      <c r="D1875" s="63" t="s">
        <v>130</v>
      </c>
    </row>
    <row r="1876" spans="3:4">
      <c r="C1876" s="61" t="s">
        <v>2096</v>
      </c>
      <c r="D1876" s="63" t="s">
        <v>130</v>
      </c>
    </row>
    <row r="1877" spans="3:4">
      <c r="C1877" s="61" t="s">
        <v>2097</v>
      </c>
      <c r="D1877" s="63" t="s">
        <v>130</v>
      </c>
    </row>
    <row r="1878" spans="3:4">
      <c r="C1878" s="61" t="s">
        <v>2098</v>
      </c>
      <c r="D1878" s="63" t="s">
        <v>130</v>
      </c>
    </row>
    <row r="1879" spans="3:4">
      <c r="C1879" s="61" t="s">
        <v>2099</v>
      </c>
      <c r="D1879" s="63" t="s">
        <v>130</v>
      </c>
    </row>
    <row r="1880" spans="3:4">
      <c r="C1880" s="61" t="s">
        <v>2100</v>
      </c>
      <c r="D1880" s="63" t="s">
        <v>130</v>
      </c>
    </row>
    <row r="1881" spans="3:4">
      <c r="C1881" s="61" t="s">
        <v>2101</v>
      </c>
      <c r="D1881" s="63" t="s">
        <v>130</v>
      </c>
    </row>
    <row r="1882" spans="3:4">
      <c r="C1882" s="61" t="s">
        <v>2102</v>
      </c>
      <c r="D1882" s="63" t="s">
        <v>130</v>
      </c>
    </row>
    <row r="1883" spans="3:4">
      <c r="C1883" s="61" t="s">
        <v>2103</v>
      </c>
      <c r="D1883" s="63" t="s">
        <v>130</v>
      </c>
    </row>
    <row r="1884" spans="3:4">
      <c r="C1884" s="61" t="s">
        <v>2104</v>
      </c>
      <c r="D1884" s="63" t="s">
        <v>130</v>
      </c>
    </row>
    <row r="1885" spans="3:4">
      <c r="C1885" s="61" t="s">
        <v>2105</v>
      </c>
      <c r="D1885" s="63" t="s">
        <v>130</v>
      </c>
    </row>
    <row r="1886" spans="3:4">
      <c r="C1886" s="61" t="s">
        <v>2106</v>
      </c>
      <c r="D1886" s="63" t="s">
        <v>130</v>
      </c>
    </row>
    <row r="1887" spans="3:4">
      <c r="C1887" s="61" t="s">
        <v>2107</v>
      </c>
      <c r="D1887" s="63" t="s">
        <v>130</v>
      </c>
    </row>
    <row r="1888" spans="3:4">
      <c r="C1888" s="61" t="s">
        <v>2108</v>
      </c>
      <c r="D1888" s="63" t="s">
        <v>130</v>
      </c>
    </row>
    <row r="1889" spans="3:4">
      <c r="C1889" s="61" t="s">
        <v>2109</v>
      </c>
      <c r="D1889" s="63" t="s">
        <v>130</v>
      </c>
    </row>
    <row r="1890" spans="3:4">
      <c r="C1890" s="61" t="s">
        <v>2110</v>
      </c>
      <c r="D1890" s="63" t="s">
        <v>130</v>
      </c>
    </row>
    <row r="1891" spans="3:4">
      <c r="C1891" s="61" t="s">
        <v>2111</v>
      </c>
      <c r="D1891" s="63" t="s">
        <v>130</v>
      </c>
    </row>
    <row r="1892" spans="3:4">
      <c r="C1892" s="61" t="s">
        <v>2112</v>
      </c>
      <c r="D1892" s="63" t="s">
        <v>130</v>
      </c>
    </row>
    <row r="1893" spans="3:4">
      <c r="C1893" s="61" t="s">
        <v>2113</v>
      </c>
      <c r="D1893" s="63" t="s">
        <v>130</v>
      </c>
    </row>
    <row r="1894" spans="3:4">
      <c r="C1894" s="61" t="s">
        <v>2114</v>
      </c>
      <c r="D1894" s="63" t="s">
        <v>130</v>
      </c>
    </row>
    <row r="1895" spans="3:4">
      <c r="C1895" s="61" t="s">
        <v>2115</v>
      </c>
      <c r="D1895" s="63" t="s">
        <v>130</v>
      </c>
    </row>
    <row r="1896" spans="3:4">
      <c r="C1896" s="61" t="s">
        <v>2116</v>
      </c>
      <c r="D1896" s="63" t="s">
        <v>130</v>
      </c>
    </row>
    <row r="1897" spans="3:4">
      <c r="C1897" s="61" t="s">
        <v>2117</v>
      </c>
      <c r="D1897" s="63" t="s">
        <v>130</v>
      </c>
    </row>
    <row r="1898" spans="3:4">
      <c r="C1898" s="61" t="s">
        <v>2118</v>
      </c>
      <c r="D1898" s="63" t="s">
        <v>130</v>
      </c>
    </row>
    <row r="1899" spans="3:4">
      <c r="C1899" s="61" t="s">
        <v>2119</v>
      </c>
      <c r="D1899" s="63" t="s">
        <v>130</v>
      </c>
    </row>
    <row r="1900" spans="3:4">
      <c r="C1900" s="61" t="s">
        <v>2120</v>
      </c>
      <c r="D1900" s="63" t="s">
        <v>130</v>
      </c>
    </row>
    <row r="1901" spans="3:4">
      <c r="C1901" s="61" t="s">
        <v>2121</v>
      </c>
      <c r="D1901" s="63" t="s">
        <v>130</v>
      </c>
    </row>
    <row r="1902" spans="3:4">
      <c r="C1902" s="61" t="s">
        <v>2122</v>
      </c>
      <c r="D1902" s="63" t="s">
        <v>130</v>
      </c>
    </row>
    <row r="1903" spans="3:4">
      <c r="C1903" s="61" t="s">
        <v>2123</v>
      </c>
      <c r="D1903" s="63" t="s">
        <v>130</v>
      </c>
    </row>
    <row r="1904" spans="3:4">
      <c r="C1904" s="61" t="s">
        <v>2124</v>
      </c>
      <c r="D1904" s="63" t="s">
        <v>130</v>
      </c>
    </row>
    <row r="1905" spans="3:4">
      <c r="C1905" s="61" t="s">
        <v>2125</v>
      </c>
      <c r="D1905" s="63" t="s">
        <v>130</v>
      </c>
    </row>
    <row r="1906" spans="3:4">
      <c r="C1906" s="61" t="s">
        <v>2126</v>
      </c>
      <c r="D1906" s="63" t="s">
        <v>130</v>
      </c>
    </row>
    <row r="1907" spans="3:4">
      <c r="C1907" s="61" t="s">
        <v>2127</v>
      </c>
      <c r="D1907" s="63" t="s">
        <v>130</v>
      </c>
    </row>
    <row r="1908" spans="3:4">
      <c r="C1908" s="61" t="s">
        <v>2128</v>
      </c>
      <c r="D1908" s="63" t="s">
        <v>130</v>
      </c>
    </row>
    <row r="1909" spans="3:4">
      <c r="C1909" s="61" t="s">
        <v>2129</v>
      </c>
      <c r="D1909" s="63" t="s">
        <v>130</v>
      </c>
    </row>
    <row r="1910" spans="3:4">
      <c r="C1910" s="61" t="s">
        <v>2130</v>
      </c>
      <c r="D1910" s="63" t="s">
        <v>130</v>
      </c>
    </row>
    <row r="1911" spans="3:4">
      <c r="C1911" s="61" t="s">
        <v>2131</v>
      </c>
      <c r="D1911" s="63" t="s">
        <v>130</v>
      </c>
    </row>
    <row r="1912" spans="3:4">
      <c r="C1912" s="61" t="s">
        <v>2132</v>
      </c>
      <c r="D1912" s="63" t="s">
        <v>130</v>
      </c>
    </row>
    <row r="1913" spans="3:4">
      <c r="C1913" s="61" t="s">
        <v>2133</v>
      </c>
      <c r="D1913" s="63" t="s">
        <v>130</v>
      </c>
    </row>
    <row r="1914" spans="3:4">
      <c r="C1914" s="61" t="s">
        <v>2134</v>
      </c>
      <c r="D1914" s="63" t="s">
        <v>130</v>
      </c>
    </row>
    <row r="1915" spans="3:4">
      <c r="C1915" s="61" t="s">
        <v>2135</v>
      </c>
      <c r="D1915" s="63" t="s">
        <v>130</v>
      </c>
    </row>
    <row r="1916" spans="3:4">
      <c r="C1916" s="61" t="s">
        <v>2136</v>
      </c>
      <c r="D1916" s="63" t="s">
        <v>130</v>
      </c>
    </row>
    <row r="1917" spans="3:4">
      <c r="C1917" s="61" t="s">
        <v>2137</v>
      </c>
      <c r="D1917" s="63" t="s">
        <v>130</v>
      </c>
    </row>
    <row r="1918" spans="3:4">
      <c r="C1918" s="61" t="s">
        <v>2138</v>
      </c>
      <c r="D1918" s="63" t="s">
        <v>130</v>
      </c>
    </row>
    <row r="1919" spans="3:4">
      <c r="C1919" s="61" t="s">
        <v>2139</v>
      </c>
      <c r="D1919" s="63" t="s">
        <v>130</v>
      </c>
    </row>
    <row r="1920" spans="3:4">
      <c r="C1920" s="61" t="s">
        <v>2140</v>
      </c>
      <c r="D1920" s="63" t="s">
        <v>130</v>
      </c>
    </row>
    <row r="1921" spans="3:4">
      <c r="C1921" s="61" t="s">
        <v>2141</v>
      </c>
      <c r="D1921" s="63" t="s">
        <v>130</v>
      </c>
    </row>
    <row r="1922" spans="3:4">
      <c r="C1922" s="61" t="s">
        <v>2142</v>
      </c>
      <c r="D1922" s="63" t="s">
        <v>130</v>
      </c>
    </row>
    <row r="1923" spans="3:4">
      <c r="C1923" s="61" t="s">
        <v>2143</v>
      </c>
      <c r="D1923" s="63" t="s">
        <v>130</v>
      </c>
    </row>
    <row r="1924" spans="3:4">
      <c r="C1924" s="61" t="s">
        <v>2144</v>
      </c>
      <c r="D1924" s="63" t="s">
        <v>130</v>
      </c>
    </row>
    <row r="1925" spans="3:4">
      <c r="C1925" s="61" t="s">
        <v>2145</v>
      </c>
      <c r="D1925" s="63" t="s">
        <v>130</v>
      </c>
    </row>
    <row r="1926" spans="3:4">
      <c r="C1926" s="61" t="s">
        <v>2146</v>
      </c>
      <c r="D1926" s="63" t="s">
        <v>130</v>
      </c>
    </row>
    <row r="1927" spans="3:4">
      <c r="C1927" s="61" t="s">
        <v>2147</v>
      </c>
      <c r="D1927" s="63" t="s">
        <v>130</v>
      </c>
    </row>
    <row r="1928" spans="3:4">
      <c r="C1928" s="61" t="s">
        <v>2148</v>
      </c>
      <c r="D1928" s="63" t="s">
        <v>130</v>
      </c>
    </row>
    <row r="1929" spans="3:4">
      <c r="C1929" s="61" t="s">
        <v>2149</v>
      </c>
      <c r="D1929" s="63" t="s">
        <v>130</v>
      </c>
    </row>
    <row r="1930" spans="3:4">
      <c r="C1930" s="61" t="s">
        <v>2150</v>
      </c>
      <c r="D1930" s="63" t="s">
        <v>130</v>
      </c>
    </row>
    <row r="1931" spans="3:4">
      <c r="C1931" s="61" t="s">
        <v>2151</v>
      </c>
      <c r="D1931" s="63" t="s">
        <v>130</v>
      </c>
    </row>
    <row r="1932" spans="3:4">
      <c r="C1932" s="61" t="s">
        <v>2152</v>
      </c>
      <c r="D1932" s="63" t="s">
        <v>130</v>
      </c>
    </row>
    <row r="1933" spans="3:4">
      <c r="C1933" s="61" t="s">
        <v>2153</v>
      </c>
      <c r="D1933" s="63" t="s">
        <v>130</v>
      </c>
    </row>
    <row r="1934" spans="3:4">
      <c r="C1934" s="61" t="s">
        <v>2154</v>
      </c>
      <c r="D1934" s="63" t="s">
        <v>130</v>
      </c>
    </row>
    <row r="1935" spans="3:4">
      <c r="C1935" s="61" t="s">
        <v>2155</v>
      </c>
      <c r="D1935" s="63" t="s">
        <v>130</v>
      </c>
    </row>
    <row r="1936" spans="3:4">
      <c r="C1936" s="61" t="s">
        <v>2156</v>
      </c>
      <c r="D1936" s="63" t="s">
        <v>130</v>
      </c>
    </row>
    <row r="1937" spans="3:4">
      <c r="C1937" s="61" t="s">
        <v>2157</v>
      </c>
      <c r="D1937" s="63" t="s">
        <v>130</v>
      </c>
    </row>
    <row r="1938" spans="3:4">
      <c r="C1938" s="61" t="s">
        <v>2158</v>
      </c>
      <c r="D1938" s="63" t="s">
        <v>130</v>
      </c>
    </row>
    <row r="1939" spans="3:4">
      <c r="C1939" s="61" t="s">
        <v>2159</v>
      </c>
      <c r="D1939" s="63" t="s">
        <v>130</v>
      </c>
    </row>
    <row r="1940" spans="3:4">
      <c r="C1940" s="61" t="s">
        <v>2160</v>
      </c>
      <c r="D1940" s="63" t="s">
        <v>130</v>
      </c>
    </row>
    <row r="1941" spans="3:4">
      <c r="C1941" s="61" t="s">
        <v>2161</v>
      </c>
      <c r="D1941" s="63" t="s">
        <v>130</v>
      </c>
    </row>
    <row r="1942" spans="3:4">
      <c r="C1942" s="61" t="s">
        <v>2162</v>
      </c>
      <c r="D1942" s="63" t="s">
        <v>130</v>
      </c>
    </row>
    <row r="1943" spans="3:4">
      <c r="C1943" s="61" t="s">
        <v>2163</v>
      </c>
      <c r="D1943" s="63" t="s">
        <v>130</v>
      </c>
    </row>
    <row r="1944" spans="3:4">
      <c r="C1944" s="61" t="s">
        <v>2164</v>
      </c>
      <c r="D1944" s="63" t="s">
        <v>130</v>
      </c>
    </row>
    <row r="1945" spans="3:4">
      <c r="C1945" s="61" t="s">
        <v>2165</v>
      </c>
      <c r="D1945" s="63" t="s">
        <v>130</v>
      </c>
    </row>
    <row r="1946" spans="3:4">
      <c r="C1946" s="61" t="s">
        <v>2166</v>
      </c>
      <c r="D1946" s="63" t="s">
        <v>130</v>
      </c>
    </row>
    <row r="1947" spans="3:4">
      <c r="C1947" s="61" t="s">
        <v>2167</v>
      </c>
      <c r="D1947" s="63" t="s">
        <v>130</v>
      </c>
    </row>
    <row r="1948" spans="3:4">
      <c r="C1948" s="61" t="s">
        <v>2168</v>
      </c>
      <c r="D1948" s="63" t="s">
        <v>130</v>
      </c>
    </row>
    <row r="1949" spans="3:4">
      <c r="C1949" s="61" t="s">
        <v>2169</v>
      </c>
      <c r="D1949" s="63" t="s">
        <v>130</v>
      </c>
    </row>
    <row r="1950" spans="3:4">
      <c r="C1950" s="61" t="s">
        <v>2170</v>
      </c>
      <c r="D1950" s="63" t="s">
        <v>130</v>
      </c>
    </row>
    <row r="1951" spans="3:4">
      <c r="C1951" s="61" t="s">
        <v>2171</v>
      </c>
      <c r="D1951" s="63" t="s">
        <v>130</v>
      </c>
    </row>
    <row r="1952" spans="3:4">
      <c r="C1952" s="61" t="s">
        <v>2172</v>
      </c>
      <c r="D1952" s="63" t="s">
        <v>130</v>
      </c>
    </row>
    <row r="1953" spans="3:4">
      <c r="C1953" s="61" t="s">
        <v>2173</v>
      </c>
      <c r="D1953" s="63" t="s">
        <v>130</v>
      </c>
    </row>
    <row r="1954" spans="3:4">
      <c r="C1954" s="61" t="s">
        <v>2174</v>
      </c>
      <c r="D1954" s="63" t="s">
        <v>130</v>
      </c>
    </row>
    <row r="1955" spans="3:4">
      <c r="C1955" s="61" t="s">
        <v>2175</v>
      </c>
      <c r="D1955" s="63" t="s">
        <v>130</v>
      </c>
    </row>
    <row r="1956" spans="3:4">
      <c r="C1956" s="61" t="s">
        <v>2176</v>
      </c>
      <c r="D1956" s="63" t="s">
        <v>130</v>
      </c>
    </row>
    <row r="1957" spans="3:4">
      <c r="C1957" s="61" t="s">
        <v>2177</v>
      </c>
      <c r="D1957" s="63" t="s">
        <v>130</v>
      </c>
    </row>
    <row r="1958" spans="3:4">
      <c r="C1958" s="61" t="s">
        <v>2178</v>
      </c>
      <c r="D1958" s="63" t="s">
        <v>130</v>
      </c>
    </row>
    <row r="1959" spans="3:4">
      <c r="C1959" s="61" t="s">
        <v>2179</v>
      </c>
      <c r="D1959" s="63" t="s">
        <v>130</v>
      </c>
    </row>
    <row r="1960" spans="3:4">
      <c r="C1960" s="61" t="s">
        <v>2180</v>
      </c>
      <c r="D1960" s="63" t="s">
        <v>130</v>
      </c>
    </row>
    <row r="1961" spans="3:4">
      <c r="C1961" s="61" t="s">
        <v>2181</v>
      </c>
      <c r="D1961" s="63" t="s">
        <v>130</v>
      </c>
    </row>
    <row r="1962" spans="3:4">
      <c r="C1962" s="61" t="s">
        <v>2182</v>
      </c>
      <c r="D1962" s="63" t="s">
        <v>130</v>
      </c>
    </row>
    <row r="1963" spans="3:4">
      <c r="C1963" s="61" t="s">
        <v>2183</v>
      </c>
      <c r="D1963" s="63" t="s">
        <v>130</v>
      </c>
    </row>
    <row r="1964" spans="3:4">
      <c r="C1964" s="61" t="s">
        <v>2184</v>
      </c>
      <c r="D1964" s="63" t="s">
        <v>130</v>
      </c>
    </row>
    <row r="1965" spans="3:4">
      <c r="C1965" s="61" t="s">
        <v>2185</v>
      </c>
      <c r="D1965" s="63" t="s">
        <v>130</v>
      </c>
    </row>
    <row r="1966" spans="3:4">
      <c r="C1966" s="61" t="s">
        <v>2186</v>
      </c>
      <c r="D1966" s="63" t="s">
        <v>130</v>
      </c>
    </row>
    <row r="1967" spans="3:4">
      <c r="C1967" s="61" t="s">
        <v>2187</v>
      </c>
      <c r="D1967" s="63" t="s">
        <v>130</v>
      </c>
    </row>
    <row r="1968" spans="3:4">
      <c r="C1968" s="61" t="s">
        <v>2188</v>
      </c>
      <c r="D1968" s="63" t="s">
        <v>130</v>
      </c>
    </row>
    <row r="1969" spans="3:4">
      <c r="C1969" s="61" t="s">
        <v>2189</v>
      </c>
      <c r="D1969" s="63" t="s">
        <v>130</v>
      </c>
    </row>
    <row r="1970" spans="3:4">
      <c r="C1970" s="61" t="s">
        <v>2190</v>
      </c>
      <c r="D1970" s="63" t="s">
        <v>130</v>
      </c>
    </row>
    <row r="1971" spans="3:4">
      <c r="C1971" s="61" t="s">
        <v>2191</v>
      </c>
      <c r="D1971" s="63" t="s">
        <v>130</v>
      </c>
    </row>
    <row r="1972" spans="3:4">
      <c r="C1972" s="61" t="s">
        <v>2192</v>
      </c>
      <c r="D1972" s="63" t="s">
        <v>130</v>
      </c>
    </row>
    <row r="1973" spans="3:4">
      <c r="C1973" s="61" t="s">
        <v>2193</v>
      </c>
      <c r="D1973" s="63" t="s">
        <v>130</v>
      </c>
    </row>
    <row r="1974" spans="3:4">
      <c r="C1974" s="61" t="s">
        <v>2194</v>
      </c>
      <c r="D1974" s="63" t="s">
        <v>130</v>
      </c>
    </row>
    <row r="1975" spans="3:4">
      <c r="C1975" s="61" t="s">
        <v>2195</v>
      </c>
      <c r="D1975" s="63" t="s">
        <v>130</v>
      </c>
    </row>
    <row r="1976" spans="3:4">
      <c r="C1976" s="61" t="s">
        <v>2196</v>
      </c>
      <c r="D1976" s="63" t="s">
        <v>130</v>
      </c>
    </row>
    <row r="1977" spans="3:4">
      <c r="C1977" s="61" t="s">
        <v>2197</v>
      </c>
      <c r="D1977" s="63" t="s">
        <v>130</v>
      </c>
    </row>
    <row r="1978" spans="3:4">
      <c r="C1978" s="61" t="s">
        <v>2198</v>
      </c>
      <c r="D1978" s="63" t="s">
        <v>130</v>
      </c>
    </row>
    <row r="1979" spans="3:4">
      <c r="C1979" s="61" t="s">
        <v>2199</v>
      </c>
      <c r="D1979" s="63" t="s">
        <v>130</v>
      </c>
    </row>
    <row r="1980" spans="3:4">
      <c r="C1980" s="61" t="s">
        <v>2200</v>
      </c>
      <c r="D1980" s="63" t="s">
        <v>130</v>
      </c>
    </row>
    <row r="1981" spans="3:4">
      <c r="C1981" s="61" t="s">
        <v>2201</v>
      </c>
      <c r="D1981" s="63" t="s">
        <v>130</v>
      </c>
    </row>
    <row r="1982" spans="3:4">
      <c r="C1982" s="61" t="s">
        <v>2202</v>
      </c>
      <c r="D1982" s="63" t="s">
        <v>130</v>
      </c>
    </row>
    <row r="1983" spans="3:4">
      <c r="C1983" s="61" t="s">
        <v>2203</v>
      </c>
      <c r="D1983" s="63" t="s">
        <v>130</v>
      </c>
    </row>
    <row r="1984" spans="3:4">
      <c r="C1984" s="61" t="s">
        <v>2204</v>
      </c>
      <c r="D1984" s="63" t="s">
        <v>130</v>
      </c>
    </row>
    <row r="1985" spans="3:4">
      <c r="C1985" s="61" t="s">
        <v>2205</v>
      </c>
      <c r="D1985" s="63" t="s">
        <v>130</v>
      </c>
    </row>
    <row r="1986" spans="3:4">
      <c r="C1986" s="61" t="s">
        <v>2206</v>
      </c>
      <c r="D1986" s="63" t="s">
        <v>130</v>
      </c>
    </row>
    <row r="1987" spans="3:4">
      <c r="C1987" s="61" t="s">
        <v>2207</v>
      </c>
      <c r="D1987" s="63" t="s">
        <v>130</v>
      </c>
    </row>
    <row r="1988" spans="3:4">
      <c r="C1988" s="61" t="s">
        <v>2208</v>
      </c>
      <c r="D1988" s="63" t="s">
        <v>130</v>
      </c>
    </row>
    <row r="1989" spans="3:4">
      <c r="C1989" s="61" t="s">
        <v>2209</v>
      </c>
      <c r="D1989" s="63" t="s">
        <v>130</v>
      </c>
    </row>
    <row r="1990" spans="3:4">
      <c r="C1990" s="61" t="s">
        <v>2210</v>
      </c>
      <c r="D1990" s="63" t="s">
        <v>130</v>
      </c>
    </row>
    <row r="1991" spans="3:4">
      <c r="C1991" s="61" t="s">
        <v>2211</v>
      </c>
      <c r="D1991" s="63" t="s">
        <v>130</v>
      </c>
    </row>
    <row r="1992" spans="3:4">
      <c r="C1992" s="61" t="s">
        <v>2212</v>
      </c>
      <c r="D1992" s="63" t="s">
        <v>130</v>
      </c>
    </row>
    <row r="1993" spans="3:4">
      <c r="C1993" s="61" t="s">
        <v>2213</v>
      </c>
      <c r="D1993" s="63" t="s">
        <v>130</v>
      </c>
    </row>
    <row r="1994" spans="3:4">
      <c r="C1994" s="61" t="s">
        <v>2214</v>
      </c>
      <c r="D1994" s="63" t="s">
        <v>130</v>
      </c>
    </row>
    <row r="1995" spans="3:4">
      <c r="C1995" s="61" t="s">
        <v>2215</v>
      </c>
      <c r="D1995" s="63" t="s">
        <v>130</v>
      </c>
    </row>
    <row r="1996" spans="3:4">
      <c r="C1996" s="61" t="s">
        <v>2216</v>
      </c>
      <c r="D1996" s="63" t="s">
        <v>130</v>
      </c>
    </row>
    <row r="1997" spans="3:4">
      <c r="C1997" s="61" t="s">
        <v>2217</v>
      </c>
      <c r="D1997" s="63" t="s">
        <v>130</v>
      </c>
    </row>
    <row r="1998" spans="3:4">
      <c r="C1998" s="61" t="s">
        <v>1367</v>
      </c>
      <c r="D1998" s="63" t="s">
        <v>130</v>
      </c>
    </row>
    <row r="1999" spans="3:4">
      <c r="C1999" s="61" t="s">
        <v>2218</v>
      </c>
      <c r="D1999" s="63" t="s">
        <v>130</v>
      </c>
    </row>
    <row r="2000" spans="3:4">
      <c r="C2000" s="61" t="s">
        <v>2219</v>
      </c>
      <c r="D2000" s="63" t="s">
        <v>130</v>
      </c>
    </row>
    <row r="2001" spans="3:4">
      <c r="C2001" s="61" t="s">
        <v>2220</v>
      </c>
      <c r="D2001" s="63" t="s">
        <v>130</v>
      </c>
    </row>
    <row r="2002" spans="3:4">
      <c r="C2002" s="61" t="s">
        <v>2221</v>
      </c>
      <c r="D2002" s="63" t="s">
        <v>130</v>
      </c>
    </row>
    <row r="2003" spans="3:4">
      <c r="C2003" s="61" t="s">
        <v>2222</v>
      </c>
      <c r="D2003" s="63" t="s">
        <v>130</v>
      </c>
    </row>
    <row r="2004" spans="3:4">
      <c r="C2004" s="61" t="s">
        <v>2223</v>
      </c>
      <c r="D2004" s="63" t="s">
        <v>130</v>
      </c>
    </row>
    <row r="2005" spans="3:4">
      <c r="C2005" s="61" t="s">
        <v>2224</v>
      </c>
      <c r="D2005" s="63" t="s">
        <v>130</v>
      </c>
    </row>
    <row r="2006" spans="3:4">
      <c r="C2006" s="61" t="s">
        <v>2225</v>
      </c>
      <c r="D2006" s="63" t="s">
        <v>130</v>
      </c>
    </row>
    <row r="2007" spans="3:4">
      <c r="C2007" s="61" t="s">
        <v>2226</v>
      </c>
      <c r="D2007" s="63" t="s">
        <v>130</v>
      </c>
    </row>
    <row r="2008" spans="3:4">
      <c r="C2008" s="61" t="s">
        <v>2227</v>
      </c>
      <c r="D2008" s="63" t="s">
        <v>130</v>
      </c>
    </row>
    <row r="2009" spans="3:4">
      <c r="C2009" s="61" t="s">
        <v>2228</v>
      </c>
      <c r="D2009" s="63" t="s">
        <v>130</v>
      </c>
    </row>
    <row r="2010" spans="3:4">
      <c r="C2010" s="61" t="s">
        <v>2229</v>
      </c>
      <c r="D2010" s="63" t="s">
        <v>130</v>
      </c>
    </row>
    <row r="2011" spans="3:4">
      <c r="C2011" s="61" t="s">
        <v>2230</v>
      </c>
      <c r="D2011" s="63" t="s">
        <v>130</v>
      </c>
    </row>
    <row r="2012" spans="3:4">
      <c r="C2012" s="61" t="s">
        <v>2231</v>
      </c>
      <c r="D2012" s="63" t="s">
        <v>130</v>
      </c>
    </row>
    <row r="2013" spans="3:4">
      <c r="C2013" s="61" t="s">
        <v>2232</v>
      </c>
      <c r="D2013" s="63" t="s">
        <v>130</v>
      </c>
    </row>
    <row r="2014" spans="3:4">
      <c r="C2014" s="61" t="s">
        <v>2233</v>
      </c>
      <c r="D2014" s="63" t="s">
        <v>130</v>
      </c>
    </row>
    <row r="2015" spans="3:4">
      <c r="C2015" s="61" t="s">
        <v>2234</v>
      </c>
      <c r="D2015" s="63" t="s">
        <v>130</v>
      </c>
    </row>
    <row r="2016" spans="3:4">
      <c r="C2016" s="61" t="s">
        <v>2235</v>
      </c>
      <c r="D2016" s="63" t="s">
        <v>130</v>
      </c>
    </row>
    <row r="2017" spans="3:4">
      <c r="C2017" s="61" t="s">
        <v>2236</v>
      </c>
      <c r="D2017" s="63" t="s">
        <v>130</v>
      </c>
    </row>
    <row r="2018" spans="3:4">
      <c r="C2018" s="61" t="s">
        <v>2237</v>
      </c>
      <c r="D2018" s="63" t="s">
        <v>130</v>
      </c>
    </row>
    <row r="2019" spans="3:4">
      <c r="C2019" s="61" t="s">
        <v>2238</v>
      </c>
      <c r="D2019" s="63" t="s">
        <v>130</v>
      </c>
    </row>
    <row r="2020" spans="3:4">
      <c r="C2020" s="61" t="s">
        <v>2239</v>
      </c>
      <c r="D2020" s="63" t="s">
        <v>130</v>
      </c>
    </row>
    <row r="2021" spans="3:4">
      <c r="C2021" s="61" t="s">
        <v>2240</v>
      </c>
      <c r="D2021" s="63" t="s">
        <v>130</v>
      </c>
    </row>
    <row r="2022" spans="3:4">
      <c r="C2022" s="61" t="s">
        <v>2241</v>
      </c>
      <c r="D2022" s="63" t="s">
        <v>130</v>
      </c>
    </row>
    <row r="2023" spans="3:4">
      <c r="C2023" s="61" t="s">
        <v>2242</v>
      </c>
      <c r="D2023" s="63" t="s">
        <v>130</v>
      </c>
    </row>
    <row r="2024" spans="3:4">
      <c r="C2024" s="61" t="s">
        <v>2243</v>
      </c>
      <c r="D2024" s="63" t="s">
        <v>130</v>
      </c>
    </row>
    <row r="2025" spans="3:4">
      <c r="C2025" s="61" t="s">
        <v>2244</v>
      </c>
      <c r="D2025" s="63" t="s">
        <v>130</v>
      </c>
    </row>
    <row r="2026" spans="3:4">
      <c r="C2026" s="61" t="s">
        <v>2245</v>
      </c>
      <c r="D2026" s="63" t="s">
        <v>130</v>
      </c>
    </row>
    <row r="2027" spans="3:4">
      <c r="C2027" s="61" t="s">
        <v>2246</v>
      </c>
      <c r="D2027" s="63" t="s">
        <v>130</v>
      </c>
    </row>
    <row r="2028" spans="3:4">
      <c r="C2028" s="61" t="s">
        <v>2247</v>
      </c>
      <c r="D2028" s="63" t="s">
        <v>130</v>
      </c>
    </row>
    <row r="2029" spans="3:4">
      <c r="C2029" s="61" t="s">
        <v>2248</v>
      </c>
      <c r="D2029" s="63" t="s">
        <v>130</v>
      </c>
    </row>
    <row r="2030" spans="3:4">
      <c r="C2030" s="61" t="s">
        <v>2249</v>
      </c>
      <c r="D2030" s="63" t="s">
        <v>130</v>
      </c>
    </row>
    <row r="2031" spans="3:4">
      <c r="C2031" s="61" t="s">
        <v>2250</v>
      </c>
      <c r="D2031" s="63" t="s">
        <v>130</v>
      </c>
    </row>
    <row r="2032" spans="3:4">
      <c r="C2032" s="61" t="s">
        <v>2251</v>
      </c>
      <c r="D2032" s="63" t="s">
        <v>130</v>
      </c>
    </row>
    <row r="2033" spans="3:4">
      <c r="C2033" s="61" t="s">
        <v>2252</v>
      </c>
      <c r="D2033" s="63" t="s">
        <v>130</v>
      </c>
    </row>
    <row r="2034" spans="3:4">
      <c r="C2034" s="61" t="s">
        <v>2253</v>
      </c>
      <c r="D2034" s="63" t="s">
        <v>130</v>
      </c>
    </row>
    <row r="2035" spans="3:4">
      <c r="C2035" s="61" t="s">
        <v>2254</v>
      </c>
      <c r="D2035" s="63" t="s">
        <v>130</v>
      </c>
    </row>
    <row r="2036" spans="3:4">
      <c r="C2036" s="61" t="s">
        <v>2255</v>
      </c>
      <c r="D2036" s="63" t="s">
        <v>130</v>
      </c>
    </row>
    <row r="2037" spans="3:4">
      <c r="C2037" s="61" t="s">
        <v>2256</v>
      </c>
      <c r="D2037" s="63" t="s">
        <v>130</v>
      </c>
    </row>
    <row r="2038" spans="3:4">
      <c r="C2038" s="61" t="s">
        <v>2257</v>
      </c>
      <c r="D2038" s="63" t="s">
        <v>130</v>
      </c>
    </row>
    <row r="2039" spans="3:4">
      <c r="C2039" s="61" t="s">
        <v>2258</v>
      </c>
      <c r="D2039" s="63" t="s">
        <v>130</v>
      </c>
    </row>
    <row r="2040" spans="3:4">
      <c r="C2040" s="61" t="s">
        <v>2259</v>
      </c>
      <c r="D2040" s="63" t="s">
        <v>130</v>
      </c>
    </row>
    <row r="2041" spans="3:4">
      <c r="C2041" s="61" t="s">
        <v>2260</v>
      </c>
      <c r="D2041" s="63" t="s">
        <v>130</v>
      </c>
    </row>
    <row r="2042" spans="3:4">
      <c r="C2042" s="61" t="s">
        <v>2261</v>
      </c>
      <c r="D2042" s="63" t="s">
        <v>130</v>
      </c>
    </row>
    <row r="2043" spans="3:4">
      <c r="C2043" s="61" t="s">
        <v>2262</v>
      </c>
      <c r="D2043" s="63" t="s">
        <v>130</v>
      </c>
    </row>
    <row r="2044" spans="3:4">
      <c r="C2044" s="61" t="s">
        <v>2263</v>
      </c>
      <c r="D2044" s="63" t="s">
        <v>130</v>
      </c>
    </row>
    <row r="2045" spans="3:4">
      <c r="C2045" s="61" t="s">
        <v>2264</v>
      </c>
      <c r="D2045" s="63" t="s">
        <v>130</v>
      </c>
    </row>
    <row r="2046" spans="3:4">
      <c r="C2046" s="61" t="s">
        <v>2265</v>
      </c>
      <c r="D2046" s="63" t="s">
        <v>130</v>
      </c>
    </row>
    <row r="2047" spans="3:4">
      <c r="C2047" s="61" t="s">
        <v>2266</v>
      </c>
      <c r="D2047" s="63" t="s">
        <v>130</v>
      </c>
    </row>
    <row r="2048" spans="3:4">
      <c r="C2048" s="61" t="s">
        <v>2267</v>
      </c>
      <c r="D2048" s="63" t="s">
        <v>130</v>
      </c>
    </row>
    <row r="2049" spans="3:4">
      <c r="C2049" s="61" t="s">
        <v>2268</v>
      </c>
      <c r="D2049" s="63" t="s">
        <v>130</v>
      </c>
    </row>
    <row r="2050" spans="3:4">
      <c r="C2050" s="61" t="s">
        <v>2269</v>
      </c>
      <c r="D2050" s="63" t="s">
        <v>130</v>
      </c>
    </row>
    <row r="2051" spans="3:4">
      <c r="C2051" s="61" t="s">
        <v>2270</v>
      </c>
      <c r="D2051" s="63" t="s">
        <v>130</v>
      </c>
    </row>
    <row r="2052" spans="3:4">
      <c r="C2052" s="61" t="s">
        <v>2271</v>
      </c>
      <c r="D2052" s="63" t="s">
        <v>130</v>
      </c>
    </row>
    <row r="2053" spans="3:4">
      <c r="C2053" s="61" t="s">
        <v>2272</v>
      </c>
      <c r="D2053" s="63" t="s">
        <v>130</v>
      </c>
    </row>
    <row r="2054" spans="3:4">
      <c r="C2054" s="61" t="s">
        <v>2273</v>
      </c>
      <c r="D2054" s="63" t="s">
        <v>130</v>
      </c>
    </row>
    <row r="2055" spans="3:4">
      <c r="C2055" s="61" t="s">
        <v>2274</v>
      </c>
      <c r="D2055" s="63" t="s">
        <v>130</v>
      </c>
    </row>
    <row r="2056" spans="3:4">
      <c r="C2056" s="61" t="s">
        <v>2275</v>
      </c>
      <c r="D2056" s="63" t="s">
        <v>130</v>
      </c>
    </row>
    <row r="2057" spans="3:4">
      <c r="C2057" s="61" t="s">
        <v>2276</v>
      </c>
      <c r="D2057" s="63" t="s">
        <v>130</v>
      </c>
    </row>
    <row r="2058" spans="3:4">
      <c r="C2058" s="61" t="s">
        <v>2277</v>
      </c>
      <c r="D2058" s="63" t="s">
        <v>130</v>
      </c>
    </row>
    <row r="2059" spans="3:4">
      <c r="C2059" s="61" t="s">
        <v>2278</v>
      </c>
      <c r="D2059" s="63" t="s">
        <v>130</v>
      </c>
    </row>
    <row r="2060" spans="3:4">
      <c r="C2060" s="61" t="s">
        <v>2279</v>
      </c>
      <c r="D2060" s="63" t="s">
        <v>130</v>
      </c>
    </row>
    <row r="2061" spans="3:4">
      <c r="C2061" s="61" t="s">
        <v>2280</v>
      </c>
      <c r="D2061" s="63" t="s">
        <v>130</v>
      </c>
    </row>
    <row r="2062" spans="3:4">
      <c r="C2062" s="61" t="s">
        <v>2281</v>
      </c>
      <c r="D2062" s="63" t="s">
        <v>130</v>
      </c>
    </row>
    <row r="2063" spans="3:4">
      <c r="C2063" s="61" t="s">
        <v>2282</v>
      </c>
      <c r="D2063" s="63" t="s">
        <v>130</v>
      </c>
    </row>
    <row r="2064" spans="3:4">
      <c r="C2064" s="61" t="s">
        <v>2283</v>
      </c>
      <c r="D2064" s="63" t="s">
        <v>130</v>
      </c>
    </row>
    <row r="2065" spans="3:4">
      <c r="C2065" s="61" t="s">
        <v>2284</v>
      </c>
      <c r="D2065" s="63" t="s">
        <v>130</v>
      </c>
    </row>
    <row r="2066" spans="3:4">
      <c r="C2066" s="61" t="s">
        <v>2285</v>
      </c>
      <c r="D2066" s="63" t="s">
        <v>130</v>
      </c>
    </row>
    <row r="2067" spans="3:4">
      <c r="C2067" s="61" t="s">
        <v>2286</v>
      </c>
      <c r="D2067" s="63" t="s">
        <v>130</v>
      </c>
    </row>
    <row r="2068" spans="3:4">
      <c r="C2068" s="61" t="s">
        <v>2287</v>
      </c>
      <c r="D2068" s="63" t="s">
        <v>130</v>
      </c>
    </row>
    <row r="2069" spans="3:4">
      <c r="C2069" s="61" t="s">
        <v>2288</v>
      </c>
      <c r="D2069" s="63" t="s">
        <v>130</v>
      </c>
    </row>
    <row r="2070" spans="3:4">
      <c r="C2070" s="61" t="s">
        <v>2289</v>
      </c>
      <c r="D2070" s="63" t="s">
        <v>130</v>
      </c>
    </row>
    <row r="2071" spans="3:4">
      <c r="C2071" s="61" t="s">
        <v>2290</v>
      </c>
      <c r="D2071" s="63" t="s">
        <v>130</v>
      </c>
    </row>
    <row r="2072" spans="3:4">
      <c r="C2072" s="61" t="s">
        <v>2291</v>
      </c>
      <c r="D2072" s="63" t="s">
        <v>130</v>
      </c>
    </row>
    <row r="2073" spans="3:4">
      <c r="C2073" s="61" t="s">
        <v>2292</v>
      </c>
      <c r="D2073" s="63" t="s">
        <v>130</v>
      </c>
    </row>
    <row r="2074" spans="3:4">
      <c r="C2074" s="61" t="s">
        <v>2293</v>
      </c>
      <c r="D2074" s="63" t="s">
        <v>130</v>
      </c>
    </row>
    <row r="2075" spans="3:4">
      <c r="C2075" s="61" t="s">
        <v>2294</v>
      </c>
      <c r="D2075" s="63" t="s">
        <v>130</v>
      </c>
    </row>
    <row r="2076" spans="3:4">
      <c r="C2076" s="61" t="s">
        <v>2295</v>
      </c>
      <c r="D2076" s="63" t="s">
        <v>130</v>
      </c>
    </row>
    <row r="2077" spans="3:4">
      <c r="C2077" s="61" t="s">
        <v>2296</v>
      </c>
      <c r="D2077" s="63" t="s">
        <v>130</v>
      </c>
    </row>
    <row r="2078" spans="3:4">
      <c r="C2078" s="61" t="s">
        <v>2297</v>
      </c>
      <c r="D2078" s="63" t="s">
        <v>130</v>
      </c>
    </row>
    <row r="2079" spans="3:4">
      <c r="C2079" s="61" t="s">
        <v>2298</v>
      </c>
      <c r="D2079" s="63" t="s">
        <v>130</v>
      </c>
    </row>
    <row r="2080" spans="3:4">
      <c r="C2080" s="61" t="s">
        <v>2299</v>
      </c>
      <c r="D2080" s="63" t="s">
        <v>130</v>
      </c>
    </row>
    <row r="2081" spans="3:4">
      <c r="C2081" s="61" t="s">
        <v>2300</v>
      </c>
      <c r="D2081" s="63" t="s">
        <v>130</v>
      </c>
    </row>
    <row r="2082" spans="3:4">
      <c r="C2082" s="61" t="s">
        <v>2301</v>
      </c>
      <c r="D2082" s="63" t="s">
        <v>130</v>
      </c>
    </row>
    <row r="2083" spans="3:4">
      <c r="C2083" s="61" t="s">
        <v>2302</v>
      </c>
      <c r="D2083" s="63" t="s">
        <v>130</v>
      </c>
    </row>
    <row r="2084" spans="3:4">
      <c r="C2084" s="61" t="s">
        <v>2303</v>
      </c>
      <c r="D2084" s="63" t="s">
        <v>130</v>
      </c>
    </row>
    <row r="2085" spans="3:4">
      <c r="C2085" s="61" t="s">
        <v>2304</v>
      </c>
      <c r="D2085" s="63" t="s">
        <v>130</v>
      </c>
    </row>
    <row r="2086" spans="3:4">
      <c r="C2086" s="61" t="s">
        <v>2305</v>
      </c>
      <c r="D2086" s="63" t="s">
        <v>130</v>
      </c>
    </row>
    <row r="2087" spans="3:4">
      <c r="C2087" s="61" t="s">
        <v>2306</v>
      </c>
      <c r="D2087" s="63" t="s">
        <v>130</v>
      </c>
    </row>
    <row r="2088" spans="3:4">
      <c r="C2088" s="61" t="s">
        <v>2307</v>
      </c>
      <c r="D2088" s="63" t="s">
        <v>130</v>
      </c>
    </row>
    <row r="2089" spans="3:4">
      <c r="C2089" s="61" t="s">
        <v>2308</v>
      </c>
      <c r="D2089" s="63" t="s">
        <v>130</v>
      </c>
    </row>
    <row r="2090" spans="3:4">
      <c r="C2090" s="61" t="s">
        <v>2309</v>
      </c>
      <c r="D2090" s="63" t="s">
        <v>130</v>
      </c>
    </row>
    <row r="2091" spans="3:4">
      <c r="C2091" s="61" t="s">
        <v>2310</v>
      </c>
      <c r="D2091" s="63" t="s">
        <v>130</v>
      </c>
    </row>
    <row r="2092" spans="3:4">
      <c r="C2092" s="61" t="s">
        <v>2311</v>
      </c>
      <c r="D2092" s="63" t="s">
        <v>130</v>
      </c>
    </row>
    <row r="2093" spans="3:4">
      <c r="C2093" s="61" t="s">
        <v>2312</v>
      </c>
      <c r="D2093" s="63" t="s">
        <v>130</v>
      </c>
    </row>
    <row r="2094" spans="3:4">
      <c r="C2094" s="61" t="s">
        <v>2313</v>
      </c>
      <c r="D2094" s="63" t="s">
        <v>130</v>
      </c>
    </row>
    <row r="2095" spans="3:4">
      <c r="C2095" s="61" t="s">
        <v>2314</v>
      </c>
      <c r="D2095" s="63" t="s">
        <v>130</v>
      </c>
    </row>
    <row r="2096" spans="3:4">
      <c r="C2096" s="61" t="s">
        <v>2315</v>
      </c>
      <c r="D2096" s="63" t="s">
        <v>130</v>
      </c>
    </row>
    <row r="2097" spans="3:4">
      <c r="C2097" s="61" t="s">
        <v>2316</v>
      </c>
      <c r="D2097" s="63" t="s">
        <v>130</v>
      </c>
    </row>
    <row r="2098" spans="3:4">
      <c r="C2098" s="61" t="s">
        <v>2317</v>
      </c>
      <c r="D2098" s="63" t="s">
        <v>130</v>
      </c>
    </row>
    <row r="2099" spans="3:4">
      <c r="C2099" s="61" t="s">
        <v>2318</v>
      </c>
      <c r="D2099" s="63" t="s">
        <v>130</v>
      </c>
    </row>
    <row r="2100" spans="3:4">
      <c r="C2100" s="61" t="s">
        <v>2319</v>
      </c>
      <c r="D2100" s="63" t="s">
        <v>130</v>
      </c>
    </row>
    <row r="2101" spans="3:4">
      <c r="C2101" s="61" t="s">
        <v>2320</v>
      </c>
      <c r="D2101" s="63" t="s">
        <v>130</v>
      </c>
    </row>
    <row r="2102" spans="3:4">
      <c r="C2102" s="61" t="s">
        <v>2321</v>
      </c>
      <c r="D2102" s="63" t="s">
        <v>130</v>
      </c>
    </row>
    <row r="2103" spans="3:4">
      <c r="C2103" s="61" t="s">
        <v>2322</v>
      </c>
      <c r="D2103" s="63" t="s">
        <v>130</v>
      </c>
    </row>
    <row r="2104" spans="3:4">
      <c r="C2104" s="61" t="s">
        <v>2323</v>
      </c>
      <c r="D2104" s="63" t="s">
        <v>130</v>
      </c>
    </row>
    <row r="2105" spans="3:4">
      <c r="C2105" s="61" t="s">
        <v>2324</v>
      </c>
      <c r="D2105" s="63" t="s">
        <v>130</v>
      </c>
    </row>
    <row r="2106" spans="3:4">
      <c r="C2106" s="61" t="s">
        <v>342</v>
      </c>
      <c r="D2106" s="63" t="s">
        <v>130</v>
      </c>
    </row>
    <row r="2107" spans="3:4">
      <c r="C2107" s="61" t="s">
        <v>2325</v>
      </c>
      <c r="D2107" s="63" t="s">
        <v>130</v>
      </c>
    </row>
    <row r="2108" spans="3:4">
      <c r="C2108" s="61" t="s">
        <v>2326</v>
      </c>
      <c r="D2108" s="63" t="s">
        <v>130</v>
      </c>
    </row>
    <row r="2109" spans="3:4">
      <c r="C2109" s="61" t="s">
        <v>2327</v>
      </c>
      <c r="D2109" s="63" t="s">
        <v>130</v>
      </c>
    </row>
    <row r="2110" spans="3:4">
      <c r="C2110" s="61" t="s">
        <v>2328</v>
      </c>
      <c r="D2110" s="63" t="s">
        <v>130</v>
      </c>
    </row>
    <row r="2111" spans="3:4">
      <c r="C2111" s="61" t="s">
        <v>2329</v>
      </c>
      <c r="D2111" s="63" t="s">
        <v>130</v>
      </c>
    </row>
    <row r="2112" spans="3:4">
      <c r="C2112" s="61" t="s">
        <v>2330</v>
      </c>
      <c r="D2112" s="63" t="s">
        <v>130</v>
      </c>
    </row>
    <row r="2113" spans="3:4">
      <c r="C2113" s="61" t="s">
        <v>2331</v>
      </c>
      <c r="D2113" s="63" t="s">
        <v>130</v>
      </c>
    </row>
    <row r="2114" spans="3:4">
      <c r="C2114" s="61" t="s">
        <v>2332</v>
      </c>
      <c r="D2114" s="63" t="s">
        <v>130</v>
      </c>
    </row>
    <row r="2115" spans="3:4">
      <c r="C2115" s="61" t="s">
        <v>2333</v>
      </c>
      <c r="D2115" s="63" t="s">
        <v>130</v>
      </c>
    </row>
    <row r="2116" spans="3:4">
      <c r="C2116" s="61" t="s">
        <v>2334</v>
      </c>
      <c r="D2116" s="63" t="s">
        <v>130</v>
      </c>
    </row>
    <row r="2117" spans="3:4">
      <c r="C2117" s="61" t="s">
        <v>2335</v>
      </c>
      <c r="D2117" s="63" t="s">
        <v>130</v>
      </c>
    </row>
    <row r="2118" spans="3:4">
      <c r="C2118" s="61" t="s">
        <v>2336</v>
      </c>
      <c r="D2118" s="63" t="s">
        <v>130</v>
      </c>
    </row>
    <row r="2119" spans="3:4">
      <c r="C2119" s="61" t="s">
        <v>2337</v>
      </c>
      <c r="D2119" s="63" t="s">
        <v>130</v>
      </c>
    </row>
    <row r="2120" spans="3:4">
      <c r="C2120" s="61" t="s">
        <v>2338</v>
      </c>
      <c r="D2120" s="63" t="s">
        <v>130</v>
      </c>
    </row>
    <row r="2121" spans="3:4">
      <c r="C2121" s="61" t="s">
        <v>2339</v>
      </c>
      <c r="D2121" s="63" t="s">
        <v>130</v>
      </c>
    </row>
    <row r="2122" spans="3:4">
      <c r="C2122" s="61" t="s">
        <v>2340</v>
      </c>
      <c r="D2122" s="63" t="s">
        <v>130</v>
      </c>
    </row>
    <row r="2123" spans="3:4">
      <c r="C2123" s="61" t="s">
        <v>2341</v>
      </c>
      <c r="D2123" s="63" t="s">
        <v>130</v>
      </c>
    </row>
    <row r="2124" spans="3:4">
      <c r="C2124" s="61" t="s">
        <v>2342</v>
      </c>
      <c r="D2124" s="63" t="s">
        <v>130</v>
      </c>
    </row>
    <row r="2125" spans="3:4">
      <c r="C2125" s="61" t="s">
        <v>2343</v>
      </c>
      <c r="D2125" s="63" t="s">
        <v>130</v>
      </c>
    </row>
    <row r="2126" spans="3:4">
      <c r="C2126" s="61" t="s">
        <v>2344</v>
      </c>
      <c r="D2126" s="63" t="s">
        <v>130</v>
      </c>
    </row>
    <row r="2127" spans="3:4">
      <c r="C2127" s="61" t="s">
        <v>2345</v>
      </c>
      <c r="D2127" s="63" t="s">
        <v>130</v>
      </c>
    </row>
    <row r="2128" spans="3:4">
      <c r="C2128" s="61" t="s">
        <v>2346</v>
      </c>
      <c r="D2128" s="63" t="s">
        <v>130</v>
      </c>
    </row>
    <row r="2129" spans="3:4">
      <c r="C2129" s="61" t="s">
        <v>2347</v>
      </c>
      <c r="D2129" s="63" t="s">
        <v>130</v>
      </c>
    </row>
    <row r="2130" spans="3:4">
      <c r="C2130" s="61" t="s">
        <v>2348</v>
      </c>
      <c r="D2130" s="63" t="s">
        <v>130</v>
      </c>
    </row>
    <row r="2131" spans="3:4">
      <c r="C2131" s="61" t="s">
        <v>2349</v>
      </c>
      <c r="D2131" s="63" t="s">
        <v>130</v>
      </c>
    </row>
    <row r="2132" spans="3:4">
      <c r="C2132" s="61" t="s">
        <v>2350</v>
      </c>
      <c r="D2132" s="63" t="s">
        <v>130</v>
      </c>
    </row>
    <row r="2133" spans="3:4">
      <c r="C2133" s="61" t="s">
        <v>2351</v>
      </c>
      <c r="D2133" s="63" t="s">
        <v>130</v>
      </c>
    </row>
    <row r="2134" spans="3:4">
      <c r="C2134" s="61" t="s">
        <v>2352</v>
      </c>
      <c r="D2134" s="63" t="s">
        <v>130</v>
      </c>
    </row>
    <row r="2135" spans="3:4">
      <c r="C2135" s="61" t="s">
        <v>2353</v>
      </c>
      <c r="D2135" s="63" t="s">
        <v>130</v>
      </c>
    </row>
    <row r="2136" spans="3:4">
      <c r="C2136" s="61" t="s">
        <v>2354</v>
      </c>
      <c r="D2136" s="63" t="s">
        <v>130</v>
      </c>
    </row>
    <row r="2137" spans="3:4">
      <c r="C2137" s="61" t="s">
        <v>2355</v>
      </c>
      <c r="D2137" s="63" t="s">
        <v>130</v>
      </c>
    </row>
    <row r="2138" spans="3:4">
      <c r="C2138" s="61" t="s">
        <v>2356</v>
      </c>
      <c r="D2138" s="63" t="s">
        <v>130</v>
      </c>
    </row>
    <row r="2139" spans="3:4">
      <c r="C2139" s="61" t="s">
        <v>2357</v>
      </c>
      <c r="D2139" s="63" t="s">
        <v>130</v>
      </c>
    </row>
    <row r="2140" spans="3:4">
      <c r="C2140" s="61" t="s">
        <v>2358</v>
      </c>
      <c r="D2140" s="63" t="s">
        <v>130</v>
      </c>
    </row>
    <row r="2141" spans="3:4">
      <c r="C2141" s="61" t="s">
        <v>2359</v>
      </c>
      <c r="D2141" s="63" t="s">
        <v>130</v>
      </c>
    </row>
    <row r="2142" spans="3:4">
      <c r="C2142" s="61" t="s">
        <v>2360</v>
      </c>
      <c r="D2142" s="63" t="s">
        <v>130</v>
      </c>
    </row>
    <row r="2143" spans="3:4">
      <c r="C2143" s="61" t="s">
        <v>2361</v>
      </c>
      <c r="D2143" s="63" t="s">
        <v>130</v>
      </c>
    </row>
    <row r="2144" spans="3:4">
      <c r="C2144" s="61" t="s">
        <v>2362</v>
      </c>
      <c r="D2144" s="63" t="s">
        <v>130</v>
      </c>
    </row>
    <row r="2145" spans="3:4">
      <c r="C2145" s="61" t="s">
        <v>2363</v>
      </c>
      <c r="D2145" s="63" t="s">
        <v>130</v>
      </c>
    </row>
    <row r="2146" spans="3:4">
      <c r="C2146" s="61" t="s">
        <v>2364</v>
      </c>
      <c r="D2146" s="63" t="s">
        <v>130</v>
      </c>
    </row>
    <row r="2147" spans="3:4">
      <c r="C2147" s="61" t="s">
        <v>2365</v>
      </c>
      <c r="D2147" s="63" t="s">
        <v>130</v>
      </c>
    </row>
    <row r="2148" spans="3:4">
      <c r="C2148" s="61" t="s">
        <v>2366</v>
      </c>
      <c r="D2148" s="63" t="s">
        <v>130</v>
      </c>
    </row>
    <row r="2149" spans="3:4">
      <c r="C2149" s="61" t="s">
        <v>2367</v>
      </c>
      <c r="D2149" s="63" t="s">
        <v>130</v>
      </c>
    </row>
    <row r="2150" spans="3:4">
      <c r="C2150" s="61" t="s">
        <v>2368</v>
      </c>
      <c r="D2150" s="63" t="s">
        <v>130</v>
      </c>
    </row>
    <row r="2151" spans="3:4">
      <c r="C2151" s="61" t="s">
        <v>2369</v>
      </c>
      <c r="D2151" s="63" t="s">
        <v>130</v>
      </c>
    </row>
    <row r="2152" spans="3:4">
      <c r="C2152" s="61" t="s">
        <v>2370</v>
      </c>
      <c r="D2152" s="63" t="s">
        <v>130</v>
      </c>
    </row>
    <row r="2153" spans="3:4">
      <c r="C2153" s="61" t="s">
        <v>2371</v>
      </c>
      <c r="D2153" s="63" t="s">
        <v>130</v>
      </c>
    </row>
    <row r="2154" spans="3:4">
      <c r="C2154" s="61" t="s">
        <v>2372</v>
      </c>
      <c r="D2154" s="63" t="s">
        <v>130</v>
      </c>
    </row>
    <row r="2155" spans="3:4">
      <c r="C2155" s="61" t="s">
        <v>2373</v>
      </c>
      <c r="D2155" s="63" t="s">
        <v>130</v>
      </c>
    </row>
    <row r="2156" spans="3:4">
      <c r="C2156" s="61" t="s">
        <v>2374</v>
      </c>
      <c r="D2156" s="63" t="s">
        <v>130</v>
      </c>
    </row>
    <row r="2157" spans="3:4">
      <c r="C2157" s="61" t="s">
        <v>2375</v>
      </c>
      <c r="D2157" s="63" t="s">
        <v>130</v>
      </c>
    </row>
    <row r="2158" spans="3:4">
      <c r="C2158" s="61" t="s">
        <v>2376</v>
      </c>
      <c r="D2158" s="63" t="s">
        <v>130</v>
      </c>
    </row>
    <row r="2159" spans="3:4">
      <c r="C2159" s="61" t="s">
        <v>2377</v>
      </c>
      <c r="D2159" s="63" t="s">
        <v>130</v>
      </c>
    </row>
    <row r="2160" spans="3:4">
      <c r="C2160" s="61" t="s">
        <v>2378</v>
      </c>
      <c r="D2160" s="63" t="s">
        <v>130</v>
      </c>
    </row>
    <row r="2161" spans="3:4">
      <c r="C2161" s="61" t="s">
        <v>2379</v>
      </c>
      <c r="D2161" s="63" t="s">
        <v>130</v>
      </c>
    </row>
    <row r="2162" spans="3:4">
      <c r="C2162" s="61" t="s">
        <v>2380</v>
      </c>
      <c r="D2162" s="63" t="s">
        <v>130</v>
      </c>
    </row>
    <row r="2163" spans="3:4">
      <c r="C2163" s="61" t="s">
        <v>2381</v>
      </c>
      <c r="D2163" s="63" t="s">
        <v>130</v>
      </c>
    </row>
    <row r="2164" spans="3:4">
      <c r="C2164" s="61" t="s">
        <v>2382</v>
      </c>
      <c r="D2164" s="63" t="s">
        <v>130</v>
      </c>
    </row>
    <row r="2165" spans="3:4">
      <c r="C2165" s="61" t="s">
        <v>2383</v>
      </c>
      <c r="D2165" s="63" t="s">
        <v>130</v>
      </c>
    </row>
    <row r="2166" spans="3:4">
      <c r="C2166" s="61" t="s">
        <v>2384</v>
      </c>
      <c r="D2166" s="63" t="s">
        <v>130</v>
      </c>
    </row>
    <row r="2167" spans="3:4">
      <c r="C2167" s="61" t="s">
        <v>2385</v>
      </c>
      <c r="D2167" s="63" t="s">
        <v>130</v>
      </c>
    </row>
    <row r="2168" spans="3:4">
      <c r="C2168" s="61" t="s">
        <v>2386</v>
      </c>
      <c r="D2168" s="63" t="s">
        <v>130</v>
      </c>
    </row>
    <row r="2169" spans="3:4">
      <c r="C2169" s="61" t="s">
        <v>2387</v>
      </c>
      <c r="D2169" s="63" t="s">
        <v>130</v>
      </c>
    </row>
    <row r="2170" spans="3:4">
      <c r="C2170" s="61" t="s">
        <v>2388</v>
      </c>
      <c r="D2170" s="63" t="s">
        <v>130</v>
      </c>
    </row>
    <row r="2171" spans="3:4">
      <c r="C2171" s="61" t="s">
        <v>2389</v>
      </c>
      <c r="D2171" s="63" t="s">
        <v>130</v>
      </c>
    </row>
    <row r="2172" spans="3:4">
      <c r="C2172" s="61" t="s">
        <v>2390</v>
      </c>
      <c r="D2172" s="63" t="s">
        <v>130</v>
      </c>
    </row>
    <row r="2173" spans="3:4">
      <c r="C2173" s="61" t="s">
        <v>2391</v>
      </c>
      <c r="D2173" s="63" t="s">
        <v>130</v>
      </c>
    </row>
    <row r="2174" spans="3:4">
      <c r="C2174" s="61" t="s">
        <v>2392</v>
      </c>
      <c r="D2174" s="63" t="s">
        <v>130</v>
      </c>
    </row>
    <row r="2175" spans="3:4">
      <c r="C2175" s="61" t="s">
        <v>2393</v>
      </c>
      <c r="D2175" s="63" t="s">
        <v>130</v>
      </c>
    </row>
    <row r="2176" spans="3:4">
      <c r="C2176" s="61" t="s">
        <v>2394</v>
      </c>
      <c r="D2176" s="63" t="s">
        <v>130</v>
      </c>
    </row>
    <row r="2177" spans="3:4">
      <c r="C2177" s="61" t="s">
        <v>2395</v>
      </c>
      <c r="D2177" s="63" t="s">
        <v>130</v>
      </c>
    </row>
    <row r="2178" spans="3:4">
      <c r="C2178" s="61" t="s">
        <v>2396</v>
      </c>
      <c r="D2178" s="63" t="s">
        <v>130</v>
      </c>
    </row>
    <row r="2179" spans="3:4">
      <c r="C2179" s="61" t="s">
        <v>2397</v>
      </c>
      <c r="D2179" s="63" t="s">
        <v>130</v>
      </c>
    </row>
    <row r="2180" spans="3:4">
      <c r="C2180" s="61" t="s">
        <v>2398</v>
      </c>
      <c r="D2180" s="63" t="s">
        <v>130</v>
      </c>
    </row>
    <row r="2181" spans="3:4">
      <c r="C2181" s="61" t="s">
        <v>2399</v>
      </c>
      <c r="D2181" s="63" t="s">
        <v>130</v>
      </c>
    </row>
    <row r="2182" spans="3:4">
      <c r="C2182" s="61" t="s">
        <v>2400</v>
      </c>
      <c r="D2182" s="63" t="s">
        <v>130</v>
      </c>
    </row>
    <row r="2183" spans="3:4">
      <c r="C2183" s="61" t="s">
        <v>2401</v>
      </c>
      <c r="D2183" s="63" t="s">
        <v>130</v>
      </c>
    </row>
    <row r="2184" spans="3:4">
      <c r="C2184" s="61" t="s">
        <v>2402</v>
      </c>
      <c r="D2184" s="63" t="s">
        <v>130</v>
      </c>
    </row>
    <row r="2185" spans="3:4">
      <c r="C2185" s="61" t="s">
        <v>2403</v>
      </c>
      <c r="D2185" s="63" t="s">
        <v>130</v>
      </c>
    </row>
    <row r="2186" spans="3:4">
      <c r="C2186" s="61" t="s">
        <v>2404</v>
      </c>
      <c r="D2186" s="63" t="s">
        <v>130</v>
      </c>
    </row>
    <row r="2187" spans="3:4">
      <c r="C2187" s="61" t="s">
        <v>2405</v>
      </c>
      <c r="D2187" s="63" t="s">
        <v>130</v>
      </c>
    </row>
    <row r="2188" spans="3:4">
      <c r="C2188" s="61" t="s">
        <v>2406</v>
      </c>
      <c r="D2188" s="63" t="s">
        <v>130</v>
      </c>
    </row>
    <row r="2189" spans="3:4">
      <c r="C2189" s="61" t="s">
        <v>2407</v>
      </c>
      <c r="D2189" s="63" t="s">
        <v>130</v>
      </c>
    </row>
    <row r="2190" spans="3:4">
      <c r="C2190" s="61" t="s">
        <v>1522</v>
      </c>
      <c r="D2190" s="63" t="s">
        <v>130</v>
      </c>
    </row>
    <row r="2191" spans="3:4">
      <c r="C2191" s="61" t="s">
        <v>2408</v>
      </c>
      <c r="D2191" s="63" t="s">
        <v>130</v>
      </c>
    </row>
    <row r="2192" spans="3:4">
      <c r="C2192" s="61" t="s">
        <v>2409</v>
      </c>
      <c r="D2192" s="63" t="s">
        <v>130</v>
      </c>
    </row>
    <row r="2193" spans="3:4">
      <c r="C2193" s="61" t="s">
        <v>2410</v>
      </c>
      <c r="D2193" s="63" t="s">
        <v>130</v>
      </c>
    </row>
    <row r="2194" spans="3:4">
      <c r="C2194" s="61" t="s">
        <v>2411</v>
      </c>
      <c r="D2194" s="63" t="s">
        <v>130</v>
      </c>
    </row>
    <row r="2195" spans="3:4">
      <c r="C2195" s="61" t="s">
        <v>2412</v>
      </c>
      <c r="D2195" s="63" t="s">
        <v>130</v>
      </c>
    </row>
    <row r="2196" spans="3:4">
      <c r="C2196" s="61" t="s">
        <v>2413</v>
      </c>
      <c r="D2196" s="63" t="s">
        <v>130</v>
      </c>
    </row>
    <row r="2197" spans="3:4">
      <c r="C2197" s="61" t="s">
        <v>2414</v>
      </c>
      <c r="D2197" s="63" t="s">
        <v>130</v>
      </c>
    </row>
    <row r="2198" spans="3:4">
      <c r="C2198" s="61" t="s">
        <v>2415</v>
      </c>
      <c r="D2198" s="63" t="s">
        <v>130</v>
      </c>
    </row>
    <row r="2199" spans="3:4">
      <c r="C2199" s="61" t="s">
        <v>2416</v>
      </c>
      <c r="D2199" s="63" t="s">
        <v>130</v>
      </c>
    </row>
    <row r="2200" spans="3:4">
      <c r="C2200" s="61" t="s">
        <v>2417</v>
      </c>
      <c r="D2200" s="63" t="s">
        <v>130</v>
      </c>
    </row>
    <row r="2201" spans="3:4">
      <c r="C2201" s="61" t="s">
        <v>2418</v>
      </c>
      <c r="D2201" s="63" t="s">
        <v>130</v>
      </c>
    </row>
    <row r="2202" spans="3:4">
      <c r="C2202" s="61" t="s">
        <v>2419</v>
      </c>
      <c r="D2202" s="63" t="s">
        <v>130</v>
      </c>
    </row>
    <row r="2203" spans="3:4">
      <c r="C2203" s="61" t="s">
        <v>2420</v>
      </c>
      <c r="D2203" s="63" t="s">
        <v>130</v>
      </c>
    </row>
    <row r="2204" spans="3:4">
      <c r="C2204" s="61" t="s">
        <v>2421</v>
      </c>
      <c r="D2204" s="63" t="s">
        <v>130</v>
      </c>
    </row>
    <row r="2205" spans="3:4">
      <c r="C2205" s="61" t="s">
        <v>2422</v>
      </c>
      <c r="D2205" s="63" t="s">
        <v>130</v>
      </c>
    </row>
    <row r="2206" spans="3:4">
      <c r="C2206" s="61" t="s">
        <v>2423</v>
      </c>
      <c r="D2206" s="63" t="s">
        <v>130</v>
      </c>
    </row>
    <row r="2207" spans="3:4">
      <c r="C2207" s="61" t="s">
        <v>2424</v>
      </c>
      <c r="D2207" s="63" t="s">
        <v>130</v>
      </c>
    </row>
    <row r="2208" spans="3:4">
      <c r="C2208" s="61" t="s">
        <v>2425</v>
      </c>
      <c r="D2208" s="63" t="s">
        <v>130</v>
      </c>
    </row>
    <row r="2209" spans="3:4">
      <c r="C2209" s="61" t="s">
        <v>2426</v>
      </c>
      <c r="D2209" s="63" t="s">
        <v>130</v>
      </c>
    </row>
    <row r="2210" spans="3:4">
      <c r="C2210" s="61" t="s">
        <v>2427</v>
      </c>
      <c r="D2210" s="63" t="s">
        <v>130</v>
      </c>
    </row>
    <row r="2211" spans="3:4">
      <c r="C2211" s="61" t="s">
        <v>2428</v>
      </c>
      <c r="D2211" s="63" t="s">
        <v>130</v>
      </c>
    </row>
    <row r="2212" spans="3:4">
      <c r="C2212" s="61" t="s">
        <v>2429</v>
      </c>
      <c r="D2212" s="63" t="s">
        <v>130</v>
      </c>
    </row>
    <row r="2213" spans="3:4">
      <c r="C2213" s="61" t="s">
        <v>2430</v>
      </c>
      <c r="D2213" s="63" t="s">
        <v>130</v>
      </c>
    </row>
    <row r="2214" spans="3:4">
      <c r="C2214" s="61" t="s">
        <v>2431</v>
      </c>
      <c r="D2214" s="63" t="s">
        <v>130</v>
      </c>
    </row>
    <row r="2215" spans="3:4">
      <c r="C2215" s="61" t="s">
        <v>2432</v>
      </c>
      <c r="D2215" s="63" t="s">
        <v>130</v>
      </c>
    </row>
    <row r="2216" spans="3:4">
      <c r="C2216" s="61" t="s">
        <v>2433</v>
      </c>
      <c r="D2216" s="63" t="s">
        <v>130</v>
      </c>
    </row>
    <row r="2217" spans="3:4">
      <c r="C2217" s="61" t="s">
        <v>2434</v>
      </c>
      <c r="D2217" s="63" t="s">
        <v>130</v>
      </c>
    </row>
    <row r="2218" spans="3:4">
      <c r="C2218" s="61" t="s">
        <v>2435</v>
      </c>
      <c r="D2218" s="63" t="s">
        <v>130</v>
      </c>
    </row>
    <row r="2219" spans="3:4">
      <c r="C2219" s="61" t="s">
        <v>2436</v>
      </c>
      <c r="D2219" s="63" t="s">
        <v>130</v>
      </c>
    </row>
    <row r="2220" spans="3:4">
      <c r="C2220" s="61" t="s">
        <v>2437</v>
      </c>
      <c r="D2220" s="63" t="s">
        <v>130</v>
      </c>
    </row>
    <row r="2221" spans="3:4">
      <c r="C2221" s="61" t="s">
        <v>2438</v>
      </c>
      <c r="D2221" s="63" t="s">
        <v>130</v>
      </c>
    </row>
    <row r="2222" spans="3:4">
      <c r="C2222" s="61" t="s">
        <v>2439</v>
      </c>
      <c r="D2222" s="63" t="s">
        <v>130</v>
      </c>
    </row>
    <row r="2223" spans="3:4">
      <c r="C2223" s="61" t="s">
        <v>2440</v>
      </c>
      <c r="D2223" s="63" t="s">
        <v>130</v>
      </c>
    </row>
    <row r="2224" spans="3:4">
      <c r="C2224" s="61" t="s">
        <v>2441</v>
      </c>
      <c r="D2224" s="63" t="s">
        <v>130</v>
      </c>
    </row>
    <row r="2225" spans="3:4">
      <c r="C2225" s="61" t="s">
        <v>2442</v>
      </c>
      <c r="D2225" s="63" t="s">
        <v>130</v>
      </c>
    </row>
    <row r="2226" spans="3:4">
      <c r="C2226" s="61" t="s">
        <v>2443</v>
      </c>
      <c r="D2226" s="63" t="s">
        <v>130</v>
      </c>
    </row>
    <row r="2227" spans="3:4">
      <c r="C2227" s="61" t="s">
        <v>2444</v>
      </c>
      <c r="D2227" s="63" t="s">
        <v>130</v>
      </c>
    </row>
    <row r="2228" spans="3:4">
      <c r="C2228" s="61" t="s">
        <v>2445</v>
      </c>
      <c r="D2228" s="63" t="s">
        <v>130</v>
      </c>
    </row>
    <row r="2229" spans="3:4">
      <c r="C2229" s="61" t="s">
        <v>2446</v>
      </c>
      <c r="D2229" s="63" t="s">
        <v>130</v>
      </c>
    </row>
    <row r="2230" spans="3:4">
      <c r="C2230" s="61" t="s">
        <v>2447</v>
      </c>
      <c r="D2230" s="63" t="s">
        <v>130</v>
      </c>
    </row>
    <row r="2231" spans="3:4">
      <c r="C2231" s="61" t="s">
        <v>2448</v>
      </c>
      <c r="D2231" s="63" t="s">
        <v>130</v>
      </c>
    </row>
    <row r="2232" spans="3:4">
      <c r="C2232" s="61" t="s">
        <v>793</v>
      </c>
      <c r="D2232" s="63" t="s">
        <v>130</v>
      </c>
    </row>
    <row r="2233" spans="3:4">
      <c r="C2233" s="61" t="s">
        <v>2449</v>
      </c>
      <c r="D2233" s="63" t="s">
        <v>130</v>
      </c>
    </row>
    <row r="2234" spans="3:4">
      <c r="C2234" s="61" t="s">
        <v>2450</v>
      </c>
      <c r="D2234" s="63" t="s">
        <v>130</v>
      </c>
    </row>
    <row r="2235" spans="3:4">
      <c r="C2235" s="61" t="s">
        <v>2451</v>
      </c>
      <c r="D2235" s="63" t="s">
        <v>130</v>
      </c>
    </row>
    <row r="2236" spans="3:4">
      <c r="C2236" s="61" t="s">
        <v>2452</v>
      </c>
      <c r="D2236" s="63" t="s">
        <v>130</v>
      </c>
    </row>
    <row r="2237" spans="3:4">
      <c r="C2237" s="61" t="s">
        <v>2453</v>
      </c>
      <c r="D2237" s="63" t="s">
        <v>130</v>
      </c>
    </row>
    <row r="2238" spans="3:4">
      <c r="C2238" s="61" t="s">
        <v>2454</v>
      </c>
      <c r="D2238" s="63" t="s">
        <v>130</v>
      </c>
    </row>
    <row r="2239" spans="3:4">
      <c r="C2239" s="61" t="s">
        <v>2455</v>
      </c>
      <c r="D2239" s="63" t="s">
        <v>130</v>
      </c>
    </row>
    <row r="2240" spans="3:4">
      <c r="C2240" s="61" t="s">
        <v>2456</v>
      </c>
      <c r="D2240" s="63" t="s">
        <v>130</v>
      </c>
    </row>
    <row r="2241" spans="3:4">
      <c r="C2241" s="61" t="s">
        <v>2457</v>
      </c>
      <c r="D2241" s="63" t="s">
        <v>130</v>
      </c>
    </row>
    <row r="2242" spans="3:4">
      <c r="C2242" s="61" t="s">
        <v>2458</v>
      </c>
      <c r="D2242" s="63" t="s">
        <v>130</v>
      </c>
    </row>
    <row r="2243" spans="3:4">
      <c r="C2243" s="61" t="s">
        <v>798</v>
      </c>
      <c r="D2243" s="63" t="s">
        <v>130</v>
      </c>
    </row>
    <row r="2244" spans="3:4">
      <c r="C2244" s="61" t="s">
        <v>2459</v>
      </c>
      <c r="D2244" s="63" t="s">
        <v>130</v>
      </c>
    </row>
    <row r="2245" spans="3:4">
      <c r="C2245" s="61" t="s">
        <v>2460</v>
      </c>
      <c r="D2245" s="63" t="s">
        <v>130</v>
      </c>
    </row>
    <row r="2246" spans="3:4">
      <c r="C2246" s="61" t="s">
        <v>2461</v>
      </c>
      <c r="D2246" s="63" t="s">
        <v>130</v>
      </c>
    </row>
    <row r="2247" spans="3:4">
      <c r="C2247" s="61" t="s">
        <v>2462</v>
      </c>
      <c r="D2247" s="63" t="s">
        <v>130</v>
      </c>
    </row>
    <row r="2248" spans="3:4">
      <c r="C2248" s="61" t="s">
        <v>2463</v>
      </c>
      <c r="D2248" s="63" t="s">
        <v>130</v>
      </c>
    </row>
    <row r="2249" spans="3:4">
      <c r="C2249" s="61" t="s">
        <v>2464</v>
      </c>
      <c r="D2249" s="63" t="s">
        <v>130</v>
      </c>
    </row>
    <row r="2250" spans="3:4">
      <c r="C2250" s="61" t="s">
        <v>2465</v>
      </c>
      <c r="D2250" s="63" t="s">
        <v>130</v>
      </c>
    </row>
    <row r="2251" spans="3:4">
      <c r="C2251" s="61" t="s">
        <v>2466</v>
      </c>
      <c r="D2251" s="63" t="s">
        <v>130</v>
      </c>
    </row>
    <row r="2252" spans="3:4">
      <c r="C2252" s="61" t="s">
        <v>2467</v>
      </c>
      <c r="D2252" s="63" t="s">
        <v>130</v>
      </c>
    </row>
    <row r="2253" spans="3:4">
      <c r="C2253" s="61" t="s">
        <v>2468</v>
      </c>
      <c r="D2253" s="63" t="s">
        <v>130</v>
      </c>
    </row>
    <row r="2254" spans="3:4">
      <c r="C2254" s="61" t="s">
        <v>2469</v>
      </c>
      <c r="D2254" s="63" t="s">
        <v>130</v>
      </c>
    </row>
    <row r="2255" spans="3:4">
      <c r="C2255" s="61" t="s">
        <v>2470</v>
      </c>
      <c r="D2255" s="63" t="s">
        <v>130</v>
      </c>
    </row>
    <row r="2256" spans="3:4">
      <c r="C2256" s="61" t="s">
        <v>2471</v>
      </c>
      <c r="D2256" s="63" t="s">
        <v>130</v>
      </c>
    </row>
    <row r="2257" spans="3:4">
      <c r="C2257" s="61" t="s">
        <v>2472</v>
      </c>
      <c r="D2257" s="63" t="s">
        <v>130</v>
      </c>
    </row>
    <row r="2258" spans="3:4">
      <c r="C2258" s="61" t="s">
        <v>2473</v>
      </c>
      <c r="D2258" s="63" t="s">
        <v>130</v>
      </c>
    </row>
    <row r="2259" spans="3:4">
      <c r="C2259" s="61" t="s">
        <v>2474</v>
      </c>
      <c r="D2259" s="63" t="s">
        <v>130</v>
      </c>
    </row>
    <row r="2260" spans="3:4">
      <c r="C2260" s="61" t="s">
        <v>2475</v>
      </c>
      <c r="D2260" s="63" t="s">
        <v>130</v>
      </c>
    </row>
    <row r="2261" spans="3:4">
      <c r="C2261" s="61" t="s">
        <v>2476</v>
      </c>
      <c r="D2261" s="63" t="s">
        <v>130</v>
      </c>
    </row>
    <row r="2262" spans="3:4">
      <c r="C2262" s="61" t="s">
        <v>2477</v>
      </c>
      <c r="D2262" s="63" t="s">
        <v>130</v>
      </c>
    </row>
    <row r="2263" spans="3:4">
      <c r="C2263" s="61" t="s">
        <v>2478</v>
      </c>
      <c r="D2263" s="63" t="s">
        <v>130</v>
      </c>
    </row>
    <row r="2264" spans="3:4">
      <c r="C2264" s="61" t="s">
        <v>2479</v>
      </c>
      <c r="D2264" s="63" t="s">
        <v>130</v>
      </c>
    </row>
    <row r="2265" spans="3:4">
      <c r="C2265" s="61" t="s">
        <v>2480</v>
      </c>
      <c r="D2265" s="63" t="s">
        <v>130</v>
      </c>
    </row>
    <row r="2266" spans="3:4">
      <c r="C2266" s="61" t="s">
        <v>2481</v>
      </c>
      <c r="D2266" s="63" t="s">
        <v>130</v>
      </c>
    </row>
    <row r="2267" spans="3:4">
      <c r="C2267" s="61" t="s">
        <v>2482</v>
      </c>
      <c r="D2267" s="63" t="s">
        <v>130</v>
      </c>
    </row>
    <row r="2268" spans="3:4">
      <c r="C2268" s="61" t="s">
        <v>2483</v>
      </c>
      <c r="D2268" s="63" t="s">
        <v>130</v>
      </c>
    </row>
    <row r="2269" spans="3:4">
      <c r="C2269" s="61" t="s">
        <v>2484</v>
      </c>
      <c r="D2269" s="63" t="s">
        <v>130</v>
      </c>
    </row>
    <row r="2270" spans="3:4">
      <c r="C2270" s="61" t="s">
        <v>2485</v>
      </c>
      <c r="D2270" s="63" t="s">
        <v>130</v>
      </c>
    </row>
    <row r="2271" spans="3:4">
      <c r="C2271" s="61" t="s">
        <v>2486</v>
      </c>
      <c r="D2271" s="63" t="s">
        <v>130</v>
      </c>
    </row>
    <row r="2272" spans="3:4">
      <c r="C2272" s="61" t="s">
        <v>2487</v>
      </c>
      <c r="D2272" s="63" t="s">
        <v>130</v>
      </c>
    </row>
    <row r="2273" spans="3:4">
      <c r="C2273" s="61" t="s">
        <v>2488</v>
      </c>
      <c r="D2273" s="63" t="s">
        <v>130</v>
      </c>
    </row>
    <row r="2274" spans="3:4">
      <c r="C2274" s="61" t="s">
        <v>2489</v>
      </c>
      <c r="D2274" s="63" t="s">
        <v>130</v>
      </c>
    </row>
    <row r="2275" spans="3:4">
      <c r="C2275" s="61" t="s">
        <v>2490</v>
      </c>
      <c r="D2275" s="63" t="s">
        <v>130</v>
      </c>
    </row>
    <row r="2276" spans="3:4">
      <c r="C2276" s="61" t="s">
        <v>2491</v>
      </c>
      <c r="D2276" s="63" t="s">
        <v>130</v>
      </c>
    </row>
    <row r="2277" spans="3:4">
      <c r="C2277" s="61" t="s">
        <v>2492</v>
      </c>
      <c r="D2277" s="63" t="s">
        <v>130</v>
      </c>
    </row>
    <row r="2278" spans="3:4">
      <c r="C2278" s="61" t="s">
        <v>2493</v>
      </c>
      <c r="D2278" s="63" t="s">
        <v>130</v>
      </c>
    </row>
    <row r="2279" spans="3:4">
      <c r="C2279" s="61" t="s">
        <v>2494</v>
      </c>
      <c r="D2279" s="63" t="s">
        <v>130</v>
      </c>
    </row>
    <row r="2280" spans="3:4">
      <c r="C2280" s="61" t="s">
        <v>2495</v>
      </c>
      <c r="D2280" s="63" t="s">
        <v>130</v>
      </c>
    </row>
    <row r="2281" spans="3:4">
      <c r="C2281" s="61" t="s">
        <v>2496</v>
      </c>
      <c r="D2281" s="63" t="s">
        <v>130</v>
      </c>
    </row>
    <row r="2282" spans="3:4">
      <c r="C2282" s="61" t="s">
        <v>2497</v>
      </c>
      <c r="D2282" s="63" t="s">
        <v>130</v>
      </c>
    </row>
    <row r="2283" spans="3:4">
      <c r="C2283" s="61" t="s">
        <v>2498</v>
      </c>
      <c r="D2283" s="63" t="s">
        <v>130</v>
      </c>
    </row>
    <row r="2284" spans="3:4">
      <c r="C2284" s="61" t="s">
        <v>2499</v>
      </c>
      <c r="D2284" s="63" t="s">
        <v>130</v>
      </c>
    </row>
    <row r="2285" spans="3:4">
      <c r="C2285" s="61" t="s">
        <v>2500</v>
      </c>
      <c r="D2285" s="63" t="s">
        <v>130</v>
      </c>
    </row>
    <row r="2286" spans="3:4">
      <c r="C2286" s="61" t="s">
        <v>2501</v>
      </c>
      <c r="D2286" s="63" t="s">
        <v>130</v>
      </c>
    </row>
    <row r="2287" spans="3:4">
      <c r="C2287" s="61" t="s">
        <v>2502</v>
      </c>
      <c r="D2287" s="63" t="s">
        <v>130</v>
      </c>
    </row>
    <row r="2288" spans="3:4">
      <c r="C2288" s="61" t="s">
        <v>2503</v>
      </c>
      <c r="D2288" s="63" t="s">
        <v>130</v>
      </c>
    </row>
    <row r="2289" spans="3:4">
      <c r="C2289" s="61" t="s">
        <v>2504</v>
      </c>
      <c r="D2289" s="63" t="s">
        <v>130</v>
      </c>
    </row>
    <row r="2290" spans="3:4">
      <c r="C2290" s="61" t="s">
        <v>2505</v>
      </c>
      <c r="D2290" s="63" t="s">
        <v>130</v>
      </c>
    </row>
    <row r="2291" spans="3:4">
      <c r="C2291" s="61" t="s">
        <v>2506</v>
      </c>
      <c r="D2291" s="63" t="s">
        <v>130</v>
      </c>
    </row>
    <row r="2292" spans="3:4">
      <c r="C2292" s="61" t="s">
        <v>2507</v>
      </c>
      <c r="D2292" s="63" t="s">
        <v>130</v>
      </c>
    </row>
    <row r="2293" spans="3:4">
      <c r="C2293" s="61" t="s">
        <v>2508</v>
      </c>
      <c r="D2293" s="63" t="s">
        <v>130</v>
      </c>
    </row>
    <row r="2294" spans="3:4">
      <c r="C2294" s="61" t="s">
        <v>2509</v>
      </c>
      <c r="D2294" s="63" t="s">
        <v>130</v>
      </c>
    </row>
    <row r="2295" spans="3:4">
      <c r="C2295" s="61" t="s">
        <v>2510</v>
      </c>
      <c r="D2295" s="63" t="s">
        <v>130</v>
      </c>
    </row>
    <row r="2296" spans="3:4">
      <c r="C2296" s="61" t="s">
        <v>2511</v>
      </c>
      <c r="D2296" s="63" t="s">
        <v>130</v>
      </c>
    </row>
    <row r="2297" spans="3:4">
      <c r="C2297" s="61" t="s">
        <v>2512</v>
      </c>
      <c r="D2297" s="63" t="s">
        <v>130</v>
      </c>
    </row>
    <row r="2298" spans="3:4">
      <c r="C2298" s="61" t="s">
        <v>2513</v>
      </c>
      <c r="D2298" s="63" t="s">
        <v>130</v>
      </c>
    </row>
    <row r="2299" spans="3:4">
      <c r="C2299" s="61" t="s">
        <v>2514</v>
      </c>
      <c r="D2299" s="63" t="s">
        <v>130</v>
      </c>
    </row>
    <row r="2300" spans="3:4">
      <c r="C2300" s="61" t="s">
        <v>2515</v>
      </c>
      <c r="D2300" s="63" t="s">
        <v>130</v>
      </c>
    </row>
    <row r="2301" spans="3:4">
      <c r="C2301" s="61" t="s">
        <v>2516</v>
      </c>
      <c r="D2301" s="63" t="s">
        <v>130</v>
      </c>
    </row>
    <row r="2302" spans="3:4">
      <c r="C2302" s="61" t="s">
        <v>2517</v>
      </c>
      <c r="D2302" s="63" t="s">
        <v>130</v>
      </c>
    </row>
    <row r="2303" spans="3:4">
      <c r="C2303" s="61" t="s">
        <v>2518</v>
      </c>
      <c r="D2303" s="63" t="s">
        <v>130</v>
      </c>
    </row>
    <row r="2304" spans="3:4">
      <c r="C2304" s="61" t="s">
        <v>1550</v>
      </c>
      <c r="D2304" s="63" t="s">
        <v>130</v>
      </c>
    </row>
    <row r="2305" spans="3:4">
      <c r="C2305" s="61" t="s">
        <v>2519</v>
      </c>
      <c r="D2305" s="63" t="s">
        <v>130</v>
      </c>
    </row>
    <row r="2306" spans="3:4">
      <c r="C2306" s="61" t="s">
        <v>2520</v>
      </c>
      <c r="D2306" s="63" t="s">
        <v>130</v>
      </c>
    </row>
    <row r="2307" spans="3:4">
      <c r="C2307" s="61" t="s">
        <v>2521</v>
      </c>
      <c r="D2307" s="63" t="s">
        <v>130</v>
      </c>
    </row>
    <row r="2308" spans="3:4">
      <c r="C2308" s="61" t="s">
        <v>2522</v>
      </c>
      <c r="D2308" s="63" t="s">
        <v>130</v>
      </c>
    </row>
    <row r="2309" spans="3:4">
      <c r="C2309" s="61" t="s">
        <v>2523</v>
      </c>
      <c r="D2309" s="63" t="s">
        <v>130</v>
      </c>
    </row>
    <row r="2310" spans="3:4">
      <c r="C2310" s="61" t="s">
        <v>2524</v>
      </c>
      <c r="D2310" s="63" t="s">
        <v>130</v>
      </c>
    </row>
    <row r="2311" spans="3:4">
      <c r="C2311" s="61" t="s">
        <v>2525</v>
      </c>
      <c r="D2311" s="63" t="s">
        <v>130</v>
      </c>
    </row>
    <row r="2312" spans="3:4">
      <c r="C2312" s="61" t="s">
        <v>2526</v>
      </c>
      <c r="D2312" s="63" t="s">
        <v>130</v>
      </c>
    </row>
    <row r="2313" spans="3:4">
      <c r="C2313" s="61" t="s">
        <v>2527</v>
      </c>
      <c r="D2313" s="63" t="s">
        <v>130</v>
      </c>
    </row>
    <row r="2314" spans="3:4">
      <c r="C2314" s="61" t="s">
        <v>2528</v>
      </c>
      <c r="D2314" s="63" t="s">
        <v>130</v>
      </c>
    </row>
    <row r="2315" spans="3:4">
      <c r="C2315" s="61" t="s">
        <v>2529</v>
      </c>
      <c r="D2315" s="63" t="s">
        <v>130</v>
      </c>
    </row>
    <row r="2316" spans="3:4">
      <c r="C2316" s="61" t="s">
        <v>2530</v>
      </c>
      <c r="D2316" s="63" t="s">
        <v>130</v>
      </c>
    </row>
    <row r="2317" spans="3:4">
      <c r="C2317" s="61" t="s">
        <v>2531</v>
      </c>
      <c r="D2317" s="63" t="s">
        <v>130</v>
      </c>
    </row>
    <row r="2318" spans="3:4">
      <c r="C2318" s="61" t="s">
        <v>2532</v>
      </c>
      <c r="D2318" s="63" t="s">
        <v>130</v>
      </c>
    </row>
    <row r="2319" spans="3:4">
      <c r="C2319" s="61" t="s">
        <v>2533</v>
      </c>
      <c r="D2319" s="63" t="s">
        <v>130</v>
      </c>
    </row>
    <row r="2320" spans="3:4">
      <c r="C2320" s="61" t="s">
        <v>2534</v>
      </c>
      <c r="D2320" s="63" t="s">
        <v>130</v>
      </c>
    </row>
    <row r="2321" spans="3:4">
      <c r="C2321" s="61" t="s">
        <v>2535</v>
      </c>
      <c r="D2321" s="63" t="s">
        <v>130</v>
      </c>
    </row>
    <row r="2322" spans="3:4">
      <c r="C2322" s="61" t="s">
        <v>2536</v>
      </c>
      <c r="D2322" s="63" t="s">
        <v>130</v>
      </c>
    </row>
    <row r="2323" spans="3:4">
      <c r="C2323" s="61" t="s">
        <v>2537</v>
      </c>
      <c r="D2323" s="63" t="s">
        <v>130</v>
      </c>
    </row>
    <row r="2324" spans="3:4">
      <c r="C2324" s="61" t="s">
        <v>2538</v>
      </c>
      <c r="D2324" s="63" t="s">
        <v>130</v>
      </c>
    </row>
    <row r="2325" spans="3:4">
      <c r="C2325" s="61" t="s">
        <v>2539</v>
      </c>
      <c r="D2325" s="63" t="s">
        <v>130</v>
      </c>
    </row>
    <row r="2326" spans="3:4">
      <c r="C2326" s="61" t="s">
        <v>2540</v>
      </c>
      <c r="D2326" s="63" t="s">
        <v>130</v>
      </c>
    </row>
    <row r="2327" spans="3:4">
      <c r="C2327" s="61" t="s">
        <v>2541</v>
      </c>
      <c r="D2327" s="63" t="s">
        <v>130</v>
      </c>
    </row>
    <row r="2328" spans="3:4">
      <c r="C2328" s="61" t="s">
        <v>2542</v>
      </c>
      <c r="D2328" s="63" t="s">
        <v>130</v>
      </c>
    </row>
    <row r="2329" spans="3:4">
      <c r="C2329" s="61" t="s">
        <v>2543</v>
      </c>
      <c r="D2329" s="63" t="s">
        <v>130</v>
      </c>
    </row>
    <row r="2330" spans="3:4">
      <c r="C2330" s="61" t="s">
        <v>2544</v>
      </c>
      <c r="D2330" s="63" t="s">
        <v>130</v>
      </c>
    </row>
    <row r="2331" spans="3:4">
      <c r="C2331" s="61" t="s">
        <v>2545</v>
      </c>
      <c r="D2331" s="63" t="s">
        <v>130</v>
      </c>
    </row>
    <row r="2332" spans="3:4">
      <c r="C2332" s="61" t="s">
        <v>2546</v>
      </c>
      <c r="D2332" s="63" t="s">
        <v>130</v>
      </c>
    </row>
    <row r="2333" spans="3:4">
      <c r="C2333" s="61" t="s">
        <v>2547</v>
      </c>
      <c r="D2333" s="63" t="s">
        <v>130</v>
      </c>
    </row>
    <row r="2334" spans="3:4">
      <c r="C2334" s="61" t="s">
        <v>2548</v>
      </c>
      <c r="D2334" s="63" t="s">
        <v>130</v>
      </c>
    </row>
    <row r="2335" spans="3:4">
      <c r="C2335" s="61" t="s">
        <v>2549</v>
      </c>
      <c r="D2335" s="63" t="s">
        <v>130</v>
      </c>
    </row>
    <row r="2336" spans="3:4">
      <c r="C2336" s="61" t="s">
        <v>2550</v>
      </c>
      <c r="D2336" s="63" t="s">
        <v>130</v>
      </c>
    </row>
    <row r="2337" spans="3:4">
      <c r="C2337" s="61" t="s">
        <v>2551</v>
      </c>
      <c r="D2337" s="63" t="s">
        <v>130</v>
      </c>
    </row>
    <row r="2338" spans="3:4">
      <c r="C2338" s="61" t="s">
        <v>2552</v>
      </c>
      <c r="D2338" s="63" t="s">
        <v>130</v>
      </c>
    </row>
    <row r="2339" spans="3:4">
      <c r="C2339" s="61" t="s">
        <v>2553</v>
      </c>
      <c r="D2339" s="63" t="s">
        <v>130</v>
      </c>
    </row>
    <row r="2340" spans="3:4">
      <c r="C2340" s="61" t="s">
        <v>2554</v>
      </c>
      <c r="D2340" s="63" t="s">
        <v>130</v>
      </c>
    </row>
    <row r="2341" spans="3:4">
      <c r="C2341" s="61" t="s">
        <v>2555</v>
      </c>
      <c r="D2341" s="63" t="s">
        <v>130</v>
      </c>
    </row>
    <row r="2342" spans="3:4">
      <c r="C2342" s="61" t="s">
        <v>2556</v>
      </c>
      <c r="D2342" s="63" t="s">
        <v>130</v>
      </c>
    </row>
    <row r="2343" spans="3:4">
      <c r="C2343" s="61" t="s">
        <v>2557</v>
      </c>
      <c r="D2343" s="63" t="s">
        <v>130</v>
      </c>
    </row>
    <row r="2344" spans="3:4">
      <c r="C2344" s="61" t="s">
        <v>2558</v>
      </c>
      <c r="D2344" s="63" t="s">
        <v>130</v>
      </c>
    </row>
    <row r="2345" spans="3:4">
      <c r="C2345" s="61" t="s">
        <v>2559</v>
      </c>
      <c r="D2345" s="63" t="s">
        <v>130</v>
      </c>
    </row>
    <row r="2346" spans="3:4">
      <c r="C2346" s="61" t="s">
        <v>2560</v>
      </c>
      <c r="D2346" s="63" t="s">
        <v>130</v>
      </c>
    </row>
    <row r="2347" spans="3:4">
      <c r="C2347" s="61" t="s">
        <v>2561</v>
      </c>
      <c r="D2347" s="63" t="s">
        <v>130</v>
      </c>
    </row>
    <row r="2348" spans="3:4">
      <c r="C2348" s="61" t="s">
        <v>2562</v>
      </c>
      <c r="D2348" s="63" t="s">
        <v>130</v>
      </c>
    </row>
    <row r="2349" spans="3:4">
      <c r="C2349" s="61" t="s">
        <v>2563</v>
      </c>
      <c r="D2349" s="63" t="s">
        <v>130</v>
      </c>
    </row>
    <row r="2350" spans="3:4">
      <c r="C2350" s="61" t="s">
        <v>2564</v>
      </c>
      <c r="D2350" s="63" t="s">
        <v>130</v>
      </c>
    </row>
    <row r="2351" spans="3:4">
      <c r="C2351" s="61" t="s">
        <v>2565</v>
      </c>
      <c r="D2351" s="63" t="s">
        <v>130</v>
      </c>
    </row>
    <row r="2352" spans="3:4">
      <c r="C2352" s="61" t="s">
        <v>2566</v>
      </c>
      <c r="D2352" s="63" t="s">
        <v>130</v>
      </c>
    </row>
    <row r="2353" spans="3:4">
      <c r="C2353" s="61" t="s">
        <v>2567</v>
      </c>
      <c r="D2353" s="63" t="s">
        <v>130</v>
      </c>
    </row>
    <row r="2354" spans="3:4">
      <c r="C2354" s="61" t="s">
        <v>2568</v>
      </c>
      <c r="D2354" s="63" t="s">
        <v>130</v>
      </c>
    </row>
    <row r="2355" spans="3:4">
      <c r="C2355" s="61" t="s">
        <v>2569</v>
      </c>
      <c r="D2355" s="63" t="s">
        <v>130</v>
      </c>
    </row>
    <row r="2356" spans="3:4">
      <c r="C2356" s="61" t="s">
        <v>2570</v>
      </c>
      <c r="D2356" s="63" t="s">
        <v>130</v>
      </c>
    </row>
    <row r="2357" spans="3:4">
      <c r="C2357" s="61" t="s">
        <v>2571</v>
      </c>
      <c r="D2357" s="63" t="s">
        <v>130</v>
      </c>
    </row>
    <row r="2358" spans="3:4">
      <c r="C2358" s="61" t="s">
        <v>2572</v>
      </c>
      <c r="D2358" s="63" t="s">
        <v>130</v>
      </c>
    </row>
    <row r="2359" spans="3:4">
      <c r="C2359" s="61" t="s">
        <v>2573</v>
      </c>
      <c r="D2359" s="63" t="s">
        <v>130</v>
      </c>
    </row>
    <row r="2360" spans="3:4">
      <c r="C2360" s="61" t="s">
        <v>2574</v>
      </c>
      <c r="D2360" s="63" t="s">
        <v>130</v>
      </c>
    </row>
    <row r="2361" spans="3:4">
      <c r="C2361" s="61" t="s">
        <v>2575</v>
      </c>
      <c r="D2361" s="63" t="s">
        <v>130</v>
      </c>
    </row>
    <row r="2362" spans="3:4">
      <c r="C2362" s="61" t="s">
        <v>2576</v>
      </c>
      <c r="D2362" s="63" t="s">
        <v>130</v>
      </c>
    </row>
    <row r="2363" spans="3:4">
      <c r="C2363" s="61" t="s">
        <v>2577</v>
      </c>
      <c r="D2363" s="63" t="s">
        <v>130</v>
      </c>
    </row>
    <row r="2364" spans="3:4">
      <c r="C2364" s="61" t="s">
        <v>2578</v>
      </c>
      <c r="D2364" s="63" t="s">
        <v>130</v>
      </c>
    </row>
    <row r="2365" spans="3:4">
      <c r="C2365" s="61" t="s">
        <v>2579</v>
      </c>
      <c r="D2365" s="63" t="s">
        <v>130</v>
      </c>
    </row>
    <row r="2366" spans="3:4">
      <c r="C2366" s="61" t="s">
        <v>2580</v>
      </c>
      <c r="D2366" s="63" t="s">
        <v>130</v>
      </c>
    </row>
    <row r="2367" spans="3:4">
      <c r="C2367" s="61" t="s">
        <v>2581</v>
      </c>
      <c r="D2367" s="63" t="s">
        <v>130</v>
      </c>
    </row>
    <row r="2368" spans="3:4">
      <c r="C2368" s="61" t="s">
        <v>2582</v>
      </c>
      <c r="D2368" s="63" t="s">
        <v>130</v>
      </c>
    </row>
    <row r="2369" spans="3:4">
      <c r="C2369" s="61" t="s">
        <v>2583</v>
      </c>
      <c r="D2369" s="63" t="s">
        <v>130</v>
      </c>
    </row>
    <row r="2370" spans="3:4">
      <c r="C2370" s="61" t="s">
        <v>2584</v>
      </c>
      <c r="D2370" s="63" t="s">
        <v>130</v>
      </c>
    </row>
    <row r="2371" spans="3:4">
      <c r="C2371" s="61" t="s">
        <v>2585</v>
      </c>
      <c r="D2371" s="63" t="s">
        <v>130</v>
      </c>
    </row>
    <row r="2372" spans="3:4">
      <c r="C2372" s="61" t="s">
        <v>2586</v>
      </c>
      <c r="D2372" s="63" t="s">
        <v>130</v>
      </c>
    </row>
    <row r="2373" spans="3:4">
      <c r="C2373" s="61" t="s">
        <v>2587</v>
      </c>
      <c r="D2373" s="63" t="s">
        <v>130</v>
      </c>
    </row>
    <row r="2374" spans="3:4">
      <c r="C2374" s="61" t="s">
        <v>2588</v>
      </c>
      <c r="D2374" s="63" t="s">
        <v>130</v>
      </c>
    </row>
    <row r="2375" spans="3:4">
      <c r="C2375" s="61" t="s">
        <v>2589</v>
      </c>
      <c r="D2375" s="63" t="s">
        <v>130</v>
      </c>
    </row>
    <row r="2376" spans="3:4">
      <c r="C2376" s="61" t="s">
        <v>2590</v>
      </c>
      <c r="D2376" s="63" t="s">
        <v>130</v>
      </c>
    </row>
    <row r="2377" spans="3:4">
      <c r="C2377" s="61" t="s">
        <v>2591</v>
      </c>
      <c r="D2377" s="63" t="s">
        <v>130</v>
      </c>
    </row>
    <row r="2378" spans="3:4">
      <c r="C2378" s="61" t="s">
        <v>2592</v>
      </c>
      <c r="D2378" s="63" t="s">
        <v>130</v>
      </c>
    </row>
    <row r="2379" spans="3:4">
      <c r="C2379" s="61" t="s">
        <v>2593</v>
      </c>
      <c r="D2379" s="63" t="s">
        <v>130</v>
      </c>
    </row>
    <row r="2380" spans="3:4">
      <c r="C2380" s="61" t="s">
        <v>2594</v>
      </c>
      <c r="D2380" s="63" t="s">
        <v>130</v>
      </c>
    </row>
    <row r="2381" spans="3:4">
      <c r="C2381" s="61" t="s">
        <v>2595</v>
      </c>
      <c r="D2381" s="63" t="s">
        <v>130</v>
      </c>
    </row>
    <row r="2382" spans="3:4">
      <c r="C2382" s="61" t="s">
        <v>2596</v>
      </c>
      <c r="D2382" s="63" t="s">
        <v>130</v>
      </c>
    </row>
    <row r="2383" spans="3:4">
      <c r="C2383" s="61" t="s">
        <v>2597</v>
      </c>
      <c r="D2383" s="63" t="s">
        <v>130</v>
      </c>
    </row>
    <row r="2384" spans="3:4">
      <c r="C2384" s="61" t="s">
        <v>2598</v>
      </c>
      <c r="D2384" s="63" t="s">
        <v>130</v>
      </c>
    </row>
    <row r="2385" spans="3:4">
      <c r="C2385" s="61" t="s">
        <v>2599</v>
      </c>
      <c r="D2385" s="63" t="s">
        <v>130</v>
      </c>
    </row>
    <row r="2386" spans="3:4">
      <c r="C2386" s="61" t="s">
        <v>2600</v>
      </c>
      <c r="D2386" s="63" t="s">
        <v>130</v>
      </c>
    </row>
    <row r="2387" spans="3:4">
      <c r="C2387" s="61" t="s">
        <v>2601</v>
      </c>
      <c r="D2387" s="63" t="s">
        <v>130</v>
      </c>
    </row>
    <row r="2388" spans="3:4">
      <c r="C2388" s="61" t="s">
        <v>2602</v>
      </c>
      <c r="D2388" s="63" t="s">
        <v>130</v>
      </c>
    </row>
    <row r="2389" spans="3:4">
      <c r="C2389" s="61" t="s">
        <v>2603</v>
      </c>
      <c r="D2389" s="63" t="s">
        <v>130</v>
      </c>
    </row>
    <row r="2390" spans="3:4">
      <c r="C2390" s="61" t="s">
        <v>2604</v>
      </c>
      <c r="D2390" s="63" t="s">
        <v>130</v>
      </c>
    </row>
    <row r="2391" spans="3:4">
      <c r="C2391" s="61" t="s">
        <v>2605</v>
      </c>
      <c r="D2391" s="63" t="s">
        <v>130</v>
      </c>
    </row>
    <row r="2392" spans="3:4">
      <c r="C2392" s="61" t="s">
        <v>2606</v>
      </c>
      <c r="D2392" s="63" t="s">
        <v>130</v>
      </c>
    </row>
    <row r="2393" spans="3:4">
      <c r="C2393" s="61" t="s">
        <v>2607</v>
      </c>
      <c r="D2393" s="63" t="s">
        <v>130</v>
      </c>
    </row>
    <row r="2394" spans="3:4">
      <c r="C2394" s="61" t="s">
        <v>2608</v>
      </c>
      <c r="D2394" s="63" t="s">
        <v>130</v>
      </c>
    </row>
    <row r="2395" spans="3:4">
      <c r="C2395" s="61" t="s">
        <v>2609</v>
      </c>
      <c r="D2395" s="63" t="s">
        <v>130</v>
      </c>
    </row>
    <row r="2396" spans="3:4">
      <c r="C2396" s="61" t="s">
        <v>2610</v>
      </c>
      <c r="D2396" s="63" t="s">
        <v>130</v>
      </c>
    </row>
    <row r="2397" spans="3:4">
      <c r="C2397" s="61" t="s">
        <v>2611</v>
      </c>
      <c r="D2397" s="63" t="s">
        <v>130</v>
      </c>
    </row>
    <row r="2398" spans="3:4">
      <c r="C2398" s="61" t="s">
        <v>2612</v>
      </c>
      <c r="D2398" s="63" t="s">
        <v>130</v>
      </c>
    </row>
    <row r="2399" spans="3:4">
      <c r="C2399" s="61" t="s">
        <v>2613</v>
      </c>
      <c r="D2399" s="63" t="s">
        <v>130</v>
      </c>
    </row>
    <row r="2400" spans="3:4">
      <c r="C2400" s="61" t="s">
        <v>2614</v>
      </c>
      <c r="D2400" s="63" t="s">
        <v>130</v>
      </c>
    </row>
    <row r="2401" spans="3:4">
      <c r="C2401" s="61" t="s">
        <v>2615</v>
      </c>
      <c r="D2401" s="63" t="s">
        <v>130</v>
      </c>
    </row>
    <row r="2402" spans="3:4">
      <c r="C2402" s="61" t="s">
        <v>2616</v>
      </c>
      <c r="D2402" s="63" t="s">
        <v>130</v>
      </c>
    </row>
    <row r="2403" spans="3:4">
      <c r="C2403" s="61" t="s">
        <v>2617</v>
      </c>
      <c r="D2403" s="63" t="s">
        <v>130</v>
      </c>
    </row>
    <row r="2404" spans="3:4">
      <c r="C2404" s="61" t="s">
        <v>2618</v>
      </c>
      <c r="D2404" s="63" t="s">
        <v>130</v>
      </c>
    </row>
    <row r="2405" spans="3:4">
      <c r="C2405" s="61" t="s">
        <v>2619</v>
      </c>
      <c r="D2405" s="63" t="s">
        <v>130</v>
      </c>
    </row>
    <row r="2406" spans="3:4">
      <c r="C2406" s="61" t="s">
        <v>2620</v>
      </c>
      <c r="D2406" s="63" t="s">
        <v>130</v>
      </c>
    </row>
    <row r="2407" spans="3:4">
      <c r="C2407" s="61" t="s">
        <v>2621</v>
      </c>
      <c r="D2407" s="63" t="s">
        <v>130</v>
      </c>
    </row>
    <row r="2408" spans="3:4">
      <c r="C2408" s="61" t="s">
        <v>2622</v>
      </c>
      <c r="D2408" s="63" t="s">
        <v>130</v>
      </c>
    </row>
    <row r="2409" spans="3:4">
      <c r="C2409" s="61" t="s">
        <v>2623</v>
      </c>
      <c r="D2409" s="63" t="s">
        <v>130</v>
      </c>
    </row>
    <row r="2410" spans="3:4">
      <c r="C2410" s="61" t="s">
        <v>2624</v>
      </c>
      <c r="D2410" s="63" t="s">
        <v>130</v>
      </c>
    </row>
    <row r="2411" spans="3:4">
      <c r="C2411" s="61" t="s">
        <v>2625</v>
      </c>
      <c r="D2411" s="63" t="s">
        <v>130</v>
      </c>
    </row>
    <row r="2412" spans="3:4">
      <c r="C2412" s="61" t="s">
        <v>2626</v>
      </c>
      <c r="D2412" s="63" t="s">
        <v>130</v>
      </c>
    </row>
    <row r="2413" spans="3:4">
      <c r="C2413" s="61" t="s">
        <v>379</v>
      </c>
      <c r="D2413" s="63" t="s">
        <v>130</v>
      </c>
    </row>
    <row r="2414" spans="3:4">
      <c r="C2414" s="61" t="s">
        <v>2627</v>
      </c>
      <c r="D2414" s="63" t="s">
        <v>130</v>
      </c>
    </row>
    <row r="2415" spans="3:4">
      <c r="C2415" s="61" t="s">
        <v>2628</v>
      </c>
      <c r="D2415" s="63" t="s">
        <v>130</v>
      </c>
    </row>
    <row r="2416" spans="3:4">
      <c r="C2416" s="61" t="s">
        <v>2629</v>
      </c>
      <c r="D2416" s="63" t="s">
        <v>130</v>
      </c>
    </row>
    <row r="2417" spans="3:4">
      <c r="C2417" s="61" t="s">
        <v>2630</v>
      </c>
      <c r="D2417" s="63" t="s">
        <v>130</v>
      </c>
    </row>
    <row r="2418" spans="3:4">
      <c r="C2418" s="61" t="s">
        <v>2631</v>
      </c>
      <c r="D2418" s="63" t="s">
        <v>130</v>
      </c>
    </row>
    <row r="2419" spans="3:4">
      <c r="C2419" s="61" t="s">
        <v>2632</v>
      </c>
      <c r="D2419" s="63" t="s">
        <v>130</v>
      </c>
    </row>
    <row r="2420" spans="3:4">
      <c r="C2420" s="61" t="s">
        <v>2633</v>
      </c>
      <c r="D2420" s="63" t="s">
        <v>130</v>
      </c>
    </row>
    <row r="2421" spans="3:4">
      <c r="C2421" s="61" t="s">
        <v>2634</v>
      </c>
      <c r="D2421" s="63" t="s">
        <v>130</v>
      </c>
    </row>
    <row r="2422" spans="3:4">
      <c r="C2422" s="61" t="s">
        <v>2636</v>
      </c>
      <c r="D2422" s="63" t="s">
        <v>2635</v>
      </c>
    </row>
    <row r="2423" spans="3:4">
      <c r="C2423" s="61" t="s">
        <v>2637</v>
      </c>
      <c r="D2423" s="63" t="s">
        <v>2635</v>
      </c>
    </row>
    <row r="2424" spans="3:4">
      <c r="C2424" s="61" t="s">
        <v>2638</v>
      </c>
      <c r="D2424" s="63" t="s">
        <v>2635</v>
      </c>
    </row>
    <row r="2425" spans="3:4">
      <c r="C2425" s="61" t="s">
        <v>2639</v>
      </c>
      <c r="D2425" s="63" t="s">
        <v>2635</v>
      </c>
    </row>
    <row r="2426" spans="3:4">
      <c r="C2426" s="61" t="s">
        <v>2640</v>
      </c>
      <c r="D2426" s="63" t="s">
        <v>2635</v>
      </c>
    </row>
    <row r="2427" spans="3:4">
      <c r="C2427" s="61" t="s">
        <v>2641</v>
      </c>
      <c r="D2427" s="63" t="s">
        <v>2635</v>
      </c>
    </row>
    <row r="2428" spans="3:4">
      <c r="C2428" s="61" t="s">
        <v>2642</v>
      </c>
      <c r="D2428" s="63" t="s">
        <v>2635</v>
      </c>
    </row>
    <row r="2429" spans="3:4">
      <c r="C2429" s="61" t="s">
        <v>2643</v>
      </c>
      <c r="D2429" s="63" t="s">
        <v>2635</v>
      </c>
    </row>
    <row r="2430" spans="3:4">
      <c r="C2430" s="61" t="s">
        <v>2644</v>
      </c>
      <c r="D2430" s="63" t="s">
        <v>2635</v>
      </c>
    </row>
    <row r="2431" spans="3:4">
      <c r="C2431" s="61" t="s">
        <v>2645</v>
      </c>
      <c r="D2431" s="63" t="s">
        <v>2635</v>
      </c>
    </row>
    <row r="2432" spans="3:4">
      <c r="C2432" s="61" t="s">
        <v>2646</v>
      </c>
      <c r="D2432" s="63" t="s">
        <v>2635</v>
      </c>
    </row>
    <row r="2433" spans="3:4">
      <c r="C2433" s="61" t="s">
        <v>2647</v>
      </c>
      <c r="D2433" s="63" t="s">
        <v>2635</v>
      </c>
    </row>
    <row r="2434" spans="3:4">
      <c r="C2434" s="61" t="s">
        <v>2648</v>
      </c>
      <c r="D2434" s="63" t="s">
        <v>2635</v>
      </c>
    </row>
    <row r="2435" spans="3:4">
      <c r="C2435" s="61" t="s">
        <v>2649</v>
      </c>
      <c r="D2435" s="63" t="s">
        <v>2635</v>
      </c>
    </row>
    <row r="2436" spans="3:4">
      <c r="C2436" s="61" t="s">
        <v>2650</v>
      </c>
      <c r="D2436" s="63" t="s">
        <v>2635</v>
      </c>
    </row>
    <row r="2437" spans="3:4">
      <c r="C2437" s="61" t="s">
        <v>2651</v>
      </c>
      <c r="D2437" s="63" t="s">
        <v>2635</v>
      </c>
    </row>
    <row r="2438" spans="3:4">
      <c r="C2438" s="61" t="s">
        <v>2652</v>
      </c>
      <c r="D2438" s="63" t="s">
        <v>2635</v>
      </c>
    </row>
    <row r="2439" spans="3:4">
      <c r="C2439" s="61" t="s">
        <v>2653</v>
      </c>
      <c r="D2439" s="63" t="s">
        <v>2635</v>
      </c>
    </row>
    <row r="2440" spans="3:4">
      <c r="C2440" s="61" t="s">
        <v>286</v>
      </c>
      <c r="D2440" s="63" t="s">
        <v>2635</v>
      </c>
    </row>
    <row r="2441" spans="3:4">
      <c r="C2441" s="61" t="s">
        <v>2654</v>
      </c>
      <c r="D2441" s="63" t="s">
        <v>2635</v>
      </c>
    </row>
    <row r="2442" spans="3:4">
      <c r="C2442" s="61" t="s">
        <v>2655</v>
      </c>
      <c r="D2442" s="63" t="s">
        <v>2635</v>
      </c>
    </row>
    <row r="2443" spans="3:4">
      <c r="C2443" s="61" t="s">
        <v>2656</v>
      </c>
      <c r="D2443" s="63" t="s">
        <v>2635</v>
      </c>
    </row>
    <row r="2444" spans="3:4">
      <c r="C2444" s="61" t="s">
        <v>507</v>
      </c>
      <c r="D2444" s="63" t="s">
        <v>2635</v>
      </c>
    </row>
    <row r="2445" spans="3:4">
      <c r="C2445" s="61" t="s">
        <v>2657</v>
      </c>
      <c r="D2445" s="63" t="s">
        <v>2635</v>
      </c>
    </row>
    <row r="2446" spans="3:4">
      <c r="C2446" s="61" t="s">
        <v>2658</v>
      </c>
      <c r="D2446" s="63" t="s">
        <v>2635</v>
      </c>
    </row>
    <row r="2447" spans="3:4">
      <c r="C2447" s="61" t="s">
        <v>2659</v>
      </c>
      <c r="D2447" s="63" t="s">
        <v>2635</v>
      </c>
    </row>
    <row r="2448" spans="3:4">
      <c r="C2448" s="61" t="s">
        <v>2660</v>
      </c>
      <c r="D2448" s="63" t="s">
        <v>2635</v>
      </c>
    </row>
    <row r="2449" spans="3:4">
      <c r="C2449" s="61" t="s">
        <v>2661</v>
      </c>
      <c r="D2449" s="63" t="s">
        <v>2635</v>
      </c>
    </row>
    <row r="2450" spans="3:4">
      <c r="C2450" s="61" t="s">
        <v>2662</v>
      </c>
      <c r="D2450" s="63" t="s">
        <v>2635</v>
      </c>
    </row>
    <row r="2451" spans="3:4">
      <c r="C2451" s="61" t="s">
        <v>2663</v>
      </c>
      <c r="D2451" s="63" t="s">
        <v>2635</v>
      </c>
    </row>
    <row r="2452" spans="3:4">
      <c r="C2452" s="61" t="s">
        <v>2664</v>
      </c>
      <c r="D2452" s="63" t="s">
        <v>2635</v>
      </c>
    </row>
    <row r="2453" spans="3:4">
      <c r="C2453" s="61" t="s">
        <v>2665</v>
      </c>
      <c r="D2453" s="63" t="s">
        <v>2635</v>
      </c>
    </row>
    <row r="2454" spans="3:4">
      <c r="C2454" s="61" t="s">
        <v>2666</v>
      </c>
      <c r="D2454" s="63" t="s">
        <v>2635</v>
      </c>
    </row>
    <row r="2455" spans="3:4">
      <c r="C2455" s="61" t="s">
        <v>2667</v>
      </c>
      <c r="D2455" s="63" t="s">
        <v>2635</v>
      </c>
    </row>
    <row r="2456" spans="3:4">
      <c r="C2456" s="61" t="s">
        <v>2668</v>
      </c>
      <c r="D2456" s="63" t="s">
        <v>2635</v>
      </c>
    </row>
    <row r="2457" spans="3:4">
      <c r="C2457" s="61" t="s">
        <v>2669</v>
      </c>
      <c r="D2457" s="63" t="s">
        <v>2635</v>
      </c>
    </row>
    <row r="2458" spans="3:4">
      <c r="C2458" s="61" t="s">
        <v>2670</v>
      </c>
      <c r="D2458" s="63" t="s">
        <v>2635</v>
      </c>
    </row>
    <row r="2459" spans="3:4">
      <c r="C2459" s="61" t="s">
        <v>2671</v>
      </c>
      <c r="D2459" s="63" t="s">
        <v>2635</v>
      </c>
    </row>
    <row r="2460" spans="3:4">
      <c r="C2460" s="61" t="s">
        <v>2672</v>
      </c>
      <c r="D2460" s="63" t="s">
        <v>2635</v>
      </c>
    </row>
    <row r="2461" spans="3:4">
      <c r="C2461" s="61" t="s">
        <v>2673</v>
      </c>
      <c r="D2461" s="63" t="s">
        <v>2635</v>
      </c>
    </row>
    <row r="2462" spans="3:4">
      <c r="C2462" s="61" t="s">
        <v>2674</v>
      </c>
      <c r="D2462" s="63" t="s">
        <v>2635</v>
      </c>
    </row>
    <row r="2463" spans="3:4">
      <c r="C2463" s="61" t="s">
        <v>2675</v>
      </c>
      <c r="D2463" s="63" t="s">
        <v>2635</v>
      </c>
    </row>
    <row r="2464" spans="3:4">
      <c r="C2464" s="61" t="s">
        <v>2676</v>
      </c>
      <c r="D2464" s="63" t="s">
        <v>2635</v>
      </c>
    </row>
    <row r="2465" spans="3:4">
      <c r="C2465" s="61" t="s">
        <v>2677</v>
      </c>
      <c r="D2465" s="63" t="s">
        <v>2635</v>
      </c>
    </row>
    <row r="2466" spans="3:4">
      <c r="C2466" s="61" t="s">
        <v>2678</v>
      </c>
      <c r="D2466" s="63" t="s">
        <v>2635</v>
      </c>
    </row>
    <row r="2467" spans="3:4">
      <c r="C2467" s="61" t="s">
        <v>2679</v>
      </c>
      <c r="D2467" s="63" t="s">
        <v>2635</v>
      </c>
    </row>
    <row r="2468" spans="3:4">
      <c r="C2468" s="61" t="s">
        <v>2680</v>
      </c>
      <c r="D2468" s="63" t="s">
        <v>2635</v>
      </c>
    </row>
    <row r="2469" spans="3:4">
      <c r="C2469" s="61" t="s">
        <v>2681</v>
      </c>
      <c r="D2469" s="63" t="s">
        <v>2635</v>
      </c>
    </row>
    <row r="2470" spans="3:4">
      <c r="C2470" s="61" t="s">
        <v>2682</v>
      </c>
      <c r="D2470" s="63" t="s">
        <v>2635</v>
      </c>
    </row>
    <row r="2471" spans="3:4">
      <c r="C2471" s="61" t="s">
        <v>2683</v>
      </c>
      <c r="D2471" s="63" t="s">
        <v>2635</v>
      </c>
    </row>
    <row r="2472" spans="3:4">
      <c r="C2472" s="61" t="s">
        <v>2684</v>
      </c>
      <c r="D2472" s="63" t="s">
        <v>2635</v>
      </c>
    </row>
    <row r="2473" spans="3:4">
      <c r="C2473" s="61" t="s">
        <v>2685</v>
      </c>
      <c r="D2473" s="63" t="s">
        <v>2635</v>
      </c>
    </row>
    <row r="2474" spans="3:4">
      <c r="C2474" s="61" t="s">
        <v>2686</v>
      </c>
      <c r="D2474" s="63" t="s">
        <v>2635</v>
      </c>
    </row>
    <row r="2475" spans="3:4">
      <c r="C2475" s="61" t="s">
        <v>2687</v>
      </c>
      <c r="D2475" s="63" t="s">
        <v>2635</v>
      </c>
    </row>
    <row r="2476" spans="3:4">
      <c r="C2476" s="61" t="s">
        <v>2688</v>
      </c>
      <c r="D2476" s="63" t="s">
        <v>2635</v>
      </c>
    </row>
    <row r="2477" spans="3:4">
      <c r="C2477" s="61" t="s">
        <v>2689</v>
      </c>
      <c r="D2477" s="63" t="s">
        <v>2635</v>
      </c>
    </row>
    <row r="2478" spans="3:4">
      <c r="C2478" s="61" t="s">
        <v>2690</v>
      </c>
      <c r="D2478" s="63" t="s">
        <v>2635</v>
      </c>
    </row>
    <row r="2479" spans="3:4">
      <c r="C2479" s="61" t="s">
        <v>2691</v>
      </c>
      <c r="D2479" s="63" t="s">
        <v>2635</v>
      </c>
    </row>
    <row r="2480" spans="3:4">
      <c r="C2480" s="61" t="s">
        <v>2692</v>
      </c>
      <c r="D2480" s="63" t="s">
        <v>2635</v>
      </c>
    </row>
    <row r="2481" spans="3:4">
      <c r="C2481" s="61" t="s">
        <v>2693</v>
      </c>
      <c r="D2481" s="63" t="s">
        <v>2635</v>
      </c>
    </row>
    <row r="2482" spans="3:4">
      <c r="C2482" s="61" t="s">
        <v>2694</v>
      </c>
      <c r="D2482" s="63" t="s">
        <v>2635</v>
      </c>
    </row>
    <row r="2483" spans="3:4">
      <c r="C2483" s="61" t="s">
        <v>2695</v>
      </c>
      <c r="D2483" s="63" t="s">
        <v>2635</v>
      </c>
    </row>
    <row r="2484" spans="3:4">
      <c r="C2484" s="61" t="s">
        <v>2696</v>
      </c>
      <c r="D2484" s="63" t="s">
        <v>2635</v>
      </c>
    </row>
    <row r="2485" spans="3:4">
      <c r="C2485" s="61" t="s">
        <v>2697</v>
      </c>
      <c r="D2485" s="63" t="s">
        <v>2635</v>
      </c>
    </row>
    <row r="2486" spans="3:4">
      <c r="C2486" s="61" t="s">
        <v>2698</v>
      </c>
      <c r="D2486" s="63" t="s">
        <v>2635</v>
      </c>
    </row>
    <row r="2487" spans="3:4">
      <c r="C2487" s="61" t="s">
        <v>2699</v>
      </c>
      <c r="D2487" s="63" t="s">
        <v>2635</v>
      </c>
    </row>
    <row r="2488" spans="3:4">
      <c r="C2488" s="61" t="s">
        <v>2700</v>
      </c>
      <c r="D2488" s="63" t="s">
        <v>2635</v>
      </c>
    </row>
    <row r="2489" spans="3:4">
      <c r="C2489" s="61" t="s">
        <v>2701</v>
      </c>
      <c r="D2489" s="63" t="s">
        <v>2635</v>
      </c>
    </row>
    <row r="2490" spans="3:4">
      <c r="C2490" s="61" t="s">
        <v>2702</v>
      </c>
      <c r="D2490" s="63" t="s">
        <v>2635</v>
      </c>
    </row>
    <row r="2491" spans="3:4">
      <c r="C2491" s="61" t="s">
        <v>2703</v>
      </c>
      <c r="D2491" s="63" t="s">
        <v>2635</v>
      </c>
    </row>
    <row r="2492" spans="3:4">
      <c r="C2492" s="61" t="s">
        <v>2704</v>
      </c>
      <c r="D2492" s="63" t="s">
        <v>2635</v>
      </c>
    </row>
    <row r="2493" spans="3:4">
      <c r="C2493" s="61" t="s">
        <v>2705</v>
      </c>
      <c r="D2493" s="63" t="s">
        <v>2635</v>
      </c>
    </row>
    <row r="2494" spans="3:4">
      <c r="C2494" s="61" t="s">
        <v>2706</v>
      </c>
      <c r="D2494" s="63" t="s">
        <v>2635</v>
      </c>
    </row>
    <row r="2495" spans="3:4">
      <c r="C2495" s="61" t="s">
        <v>2707</v>
      </c>
      <c r="D2495" s="63" t="s">
        <v>2635</v>
      </c>
    </row>
    <row r="2496" spans="3:4">
      <c r="C2496" s="61" t="s">
        <v>2708</v>
      </c>
      <c r="D2496" s="63" t="s">
        <v>2635</v>
      </c>
    </row>
    <row r="2497" spans="3:4">
      <c r="C2497" s="61" t="s">
        <v>2709</v>
      </c>
      <c r="D2497" s="63" t="s">
        <v>2635</v>
      </c>
    </row>
    <row r="2498" spans="3:4">
      <c r="C2498" s="61" t="s">
        <v>2710</v>
      </c>
      <c r="D2498" s="63" t="s">
        <v>2635</v>
      </c>
    </row>
    <row r="2499" spans="3:4">
      <c r="C2499" s="61" t="s">
        <v>2711</v>
      </c>
      <c r="D2499" s="63" t="s">
        <v>2635</v>
      </c>
    </row>
    <row r="2500" spans="3:4">
      <c r="C2500" s="61" t="s">
        <v>2712</v>
      </c>
      <c r="D2500" s="63" t="s">
        <v>2635</v>
      </c>
    </row>
    <row r="2501" spans="3:4">
      <c r="C2501" s="61" t="s">
        <v>2713</v>
      </c>
      <c r="D2501" s="63" t="s">
        <v>2635</v>
      </c>
    </row>
    <row r="2502" spans="3:4">
      <c r="C2502" s="61" t="s">
        <v>2714</v>
      </c>
      <c r="D2502" s="63" t="s">
        <v>2635</v>
      </c>
    </row>
    <row r="2503" spans="3:4">
      <c r="C2503" s="61" t="s">
        <v>2715</v>
      </c>
      <c r="D2503" s="63" t="s">
        <v>2635</v>
      </c>
    </row>
    <row r="2504" spans="3:4">
      <c r="C2504" s="61" t="s">
        <v>2716</v>
      </c>
      <c r="D2504" s="63" t="s">
        <v>2635</v>
      </c>
    </row>
    <row r="2505" spans="3:4">
      <c r="C2505" s="61" t="s">
        <v>2717</v>
      </c>
      <c r="D2505" s="63" t="s">
        <v>2635</v>
      </c>
    </row>
    <row r="2506" spans="3:4">
      <c r="C2506" s="61" t="s">
        <v>2718</v>
      </c>
      <c r="D2506" s="63" t="s">
        <v>2635</v>
      </c>
    </row>
    <row r="2507" spans="3:4">
      <c r="C2507" s="61" t="s">
        <v>2719</v>
      </c>
      <c r="D2507" s="63" t="s">
        <v>2635</v>
      </c>
    </row>
    <row r="2508" spans="3:4">
      <c r="C2508" s="61" t="s">
        <v>2720</v>
      </c>
      <c r="D2508" s="63" t="s">
        <v>2635</v>
      </c>
    </row>
    <row r="2509" spans="3:4">
      <c r="C2509" s="61" t="s">
        <v>2721</v>
      </c>
      <c r="D2509" s="63" t="s">
        <v>2635</v>
      </c>
    </row>
    <row r="2510" spans="3:4">
      <c r="C2510" s="61" t="s">
        <v>2722</v>
      </c>
      <c r="D2510" s="63" t="s">
        <v>2635</v>
      </c>
    </row>
    <row r="2511" spans="3:4">
      <c r="C2511" s="61" t="s">
        <v>2723</v>
      </c>
      <c r="D2511" s="63" t="s">
        <v>2635</v>
      </c>
    </row>
    <row r="2512" spans="3:4">
      <c r="C2512" s="61" t="s">
        <v>2724</v>
      </c>
      <c r="D2512" s="63" t="s">
        <v>2635</v>
      </c>
    </row>
    <row r="2513" spans="3:4">
      <c r="C2513" s="61" t="s">
        <v>2725</v>
      </c>
      <c r="D2513" s="63" t="s">
        <v>2635</v>
      </c>
    </row>
    <row r="2514" spans="3:4">
      <c r="C2514" s="61" t="s">
        <v>2726</v>
      </c>
      <c r="D2514" s="63" t="s">
        <v>2635</v>
      </c>
    </row>
    <row r="2515" spans="3:4">
      <c r="C2515" s="61" t="s">
        <v>2727</v>
      </c>
      <c r="D2515" s="63" t="s">
        <v>2635</v>
      </c>
    </row>
    <row r="2516" spans="3:4">
      <c r="C2516" s="61" t="s">
        <v>2728</v>
      </c>
      <c r="D2516" s="63" t="s">
        <v>2635</v>
      </c>
    </row>
    <row r="2517" spans="3:4">
      <c r="C2517" s="61" t="s">
        <v>2729</v>
      </c>
      <c r="D2517" s="63" t="s">
        <v>2635</v>
      </c>
    </row>
    <row r="2518" spans="3:4">
      <c r="C2518" s="61" t="s">
        <v>2730</v>
      </c>
      <c r="D2518" s="63" t="s">
        <v>2635</v>
      </c>
    </row>
    <row r="2519" spans="3:4">
      <c r="C2519" s="61" t="s">
        <v>2731</v>
      </c>
      <c r="D2519" s="63" t="s">
        <v>2635</v>
      </c>
    </row>
    <row r="2520" spans="3:4">
      <c r="C2520" s="61" t="s">
        <v>2732</v>
      </c>
      <c r="D2520" s="63" t="s">
        <v>2635</v>
      </c>
    </row>
    <row r="2521" spans="3:4">
      <c r="C2521" s="61" t="s">
        <v>2733</v>
      </c>
      <c r="D2521" s="63" t="s">
        <v>2635</v>
      </c>
    </row>
    <row r="2522" spans="3:4">
      <c r="C2522" s="61" t="s">
        <v>1025</v>
      </c>
      <c r="D2522" s="63" t="s">
        <v>2635</v>
      </c>
    </row>
    <row r="2523" spans="3:4">
      <c r="C2523" s="61" t="s">
        <v>2734</v>
      </c>
      <c r="D2523" s="63" t="s">
        <v>2635</v>
      </c>
    </row>
    <row r="2524" spans="3:4">
      <c r="C2524" s="61" t="s">
        <v>2735</v>
      </c>
      <c r="D2524" s="63" t="s">
        <v>2635</v>
      </c>
    </row>
    <row r="2525" spans="3:4">
      <c r="C2525" s="61" t="s">
        <v>2736</v>
      </c>
      <c r="D2525" s="63" t="s">
        <v>2635</v>
      </c>
    </row>
    <row r="2526" spans="3:4">
      <c r="C2526" s="61" t="s">
        <v>2737</v>
      </c>
      <c r="D2526" s="63" t="s">
        <v>2635</v>
      </c>
    </row>
    <row r="2527" spans="3:4">
      <c r="C2527" s="61" t="s">
        <v>2738</v>
      </c>
      <c r="D2527" s="63" t="s">
        <v>2635</v>
      </c>
    </row>
    <row r="2528" spans="3:4">
      <c r="C2528" s="61" t="s">
        <v>2739</v>
      </c>
      <c r="D2528" s="63" t="s">
        <v>2635</v>
      </c>
    </row>
    <row r="2529" spans="3:4">
      <c r="C2529" s="61" t="s">
        <v>2740</v>
      </c>
      <c r="D2529" s="63" t="s">
        <v>2635</v>
      </c>
    </row>
    <row r="2530" spans="3:4">
      <c r="C2530" s="61" t="s">
        <v>2741</v>
      </c>
      <c r="D2530" s="63" t="s">
        <v>2635</v>
      </c>
    </row>
    <row r="2531" spans="3:4">
      <c r="C2531" s="61" t="s">
        <v>2742</v>
      </c>
      <c r="D2531" s="63" t="s">
        <v>2635</v>
      </c>
    </row>
    <row r="2532" spans="3:4">
      <c r="C2532" s="61" t="s">
        <v>2743</v>
      </c>
      <c r="D2532" s="63" t="s">
        <v>2635</v>
      </c>
    </row>
    <row r="2533" spans="3:4">
      <c r="C2533" s="61" t="s">
        <v>2744</v>
      </c>
      <c r="D2533" s="63" t="s">
        <v>2635</v>
      </c>
    </row>
    <row r="2534" spans="3:4">
      <c r="C2534" s="61" t="s">
        <v>2745</v>
      </c>
      <c r="D2534" s="63" t="s">
        <v>2635</v>
      </c>
    </row>
    <row r="2535" spans="3:4">
      <c r="C2535" s="61" t="s">
        <v>2746</v>
      </c>
      <c r="D2535" s="63" t="s">
        <v>2635</v>
      </c>
    </row>
    <row r="2536" spans="3:4">
      <c r="C2536" s="61" t="s">
        <v>2747</v>
      </c>
      <c r="D2536" s="63" t="s">
        <v>2635</v>
      </c>
    </row>
    <row r="2537" spans="3:4">
      <c r="C2537" s="61" t="s">
        <v>2748</v>
      </c>
      <c r="D2537" s="63" t="s">
        <v>2635</v>
      </c>
    </row>
    <row r="2538" spans="3:4">
      <c r="C2538" s="61" t="s">
        <v>2749</v>
      </c>
      <c r="D2538" s="63" t="s">
        <v>2635</v>
      </c>
    </row>
    <row r="2539" spans="3:4">
      <c r="C2539" s="61" t="s">
        <v>2750</v>
      </c>
      <c r="D2539" s="63" t="s">
        <v>2635</v>
      </c>
    </row>
    <row r="2540" spans="3:4">
      <c r="C2540" s="61" t="s">
        <v>2751</v>
      </c>
      <c r="D2540" s="63" t="s">
        <v>2635</v>
      </c>
    </row>
    <row r="2541" spans="3:4">
      <c r="C2541" s="61" t="s">
        <v>2752</v>
      </c>
      <c r="D2541" s="63" t="s">
        <v>2635</v>
      </c>
    </row>
    <row r="2542" spans="3:4">
      <c r="C2542" s="61" t="s">
        <v>2753</v>
      </c>
      <c r="D2542" s="63" t="s">
        <v>2635</v>
      </c>
    </row>
    <row r="2543" spans="3:4">
      <c r="C2543" s="61" t="s">
        <v>2754</v>
      </c>
      <c r="D2543" s="63" t="s">
        <v>2635</v>
      </c>
    </row>
    <row r="2544" spans="3:4">
      <c r="C2544" s="61" t="s">
        <v>2755</v>
      </c>
      <c r="D2544" s="63" t="s">
        <v>2635</v>
      </c>
    </row>
    <row r="2545" spans="3:4">
      <c r="C2545" s="61" t="s">
        <v>2756</v>
      </c>
      <c r="D2545" s="63" t="s">
        <v>2635</v>
      </c>
    </row>
    <row r="2546" spans="3:4">
      <c r="C2546" s="61" t="s">
        <v>2757</v>
      </c>
      <c r="D2546" s="63" t="s">
        <v>2635</v>
      </c>
    </row>
    <row r="2547" spans="3:4">
      <c r="C2547" s="61" t="s">
        <v>2758</v>
      </c>
      <c r="D2547" s="63" t="s">
        <v>2635</v>
      </c>
    </row>
    <row r="2548" spans="3:4">
      <c r="C2548" s="61" t="s">
        <v>2759</v>
      </c>
      <c r="D2548" s="63" t="s">
        <v>2635</v>
      </c>
    </row>
    <row r="2549" spans="3:4">
      <c r="C2549" s="61" t="s">
        <v>2760</v>
      </c>
      <c r="D2549" s="63" t="s">
        <v>2635</v>
      </c>
    </row>
    <row r="2550" spans="3:4">
      <c r="C2550" s="61" t="s">
        <v>2761</v>
      </c>
      <c r="D2550" s="63" t="s">
        <v>2635</v>
      </c>
    </row>
    <row r="2551" spans="3:4">
      <c r="C2551" s="61" t="s">
        <v>2762</v>
      </c>
      <c r="D2551" s="63" t="s">
        <v>2635</v>
      </c>
    </row>
    <row r="2552" spans="3:4">
      <c r="C2552" s="61" t="s">
        <v>2763</v>
      </c>
      <c r="D2552" s="63" t="s">
        <v>2635</v>
      </c>
    </row>
    <row r="2553" spans="3:4">
      <c r="C2553" s="61" t="s">
        <v>2764</v>
      </c>
      <c r="D2553" s="63" t="s">
        <v>2635</v>
      </c>
    </row>
    <row r="2554" spans="3:4">
      <c r="C2554" s="61" t="s">
        <v>2765</v>
      </c>
      <c r="D2554" s="63" t="s">
        <v>2635</v>
      </c>
    </row>
    <row r="2555" spans="3:4">
      <c r="C2555" s="61" t="s">
        <v>2766</v>
      </c>
      <c r="D2555" s="63" t="s">
        <v>2635</v>
      </c>
    </row>
    <row r="2556" spans="3:4">
      <c r="C2556" s="61" t="s">
        <v>2767</v>
      </c>
      <c r="D2556" s="63" t="s">
        <v>2635</v>
      </c>
    </row>
    <row r="2557" spans="3:4">
      <c r="C2557" s="61" t="s">
        <v>2768</v>
      </c>
      <c r="D2557" s="63" t="s">
        <v>2635</v>
      </c>
    </row>
    <row r="2558" spans="3:4">
      <c r="C2558" s="61" t="s">
        <v>2769</v>
      </c>
      <c r="D2558" s="63" t="s">
        <v>2635</v>
      </c>
    </row>
    <row r="2559" spans="3:4">
      <c r="C2559" s="61" t="s">
        <v>2770</v>
      </c>
      <c r="D2559" s="63" t="s">
        <v>2635</v>
      </c>
    </row>
    <row r="2560" spans="3:4">
      <c r="C2560" s="61" t="s">
        <v>2771</v>
      </c>
      <c r="D2560" s="63" t="s">
        <v>2635</v>
      </c>
    </row>
    <row r="2561" spans="3:4">
      <c r="C2561" s="61" t="s">
        <v>2772</v>
      </c>
      <c r="D2561" s="63" t="s">
        <v>2635</v>
      </c>
    </row>
    <row r="2562" spans="3:4">
      <c r="C2562" s="61" t="s">
        <v>2773</v>
      </c>
      <c r="D2562" s="63" t="s">
        <v>2635</v>
      </c>
    </row>
    <row r="2563" spans="3:4">
      <c r="C2563" s="61" t="s">
        <v>2774</v>
      </c>
      <c r="D2563" s="63" t="s">
        <v>2635</v>
      </c>
    </row>
    <row r="2564" spans="3:4">
      <c r="C2564" s="61" t="s">
        <v>2775</v>
      </c>
      <c r="D2564" s="63" t="s">
        <v>2635</v>
      </c>
    </row>
    <row r="2565" spans="3:4">
      <c r="C2565" s="61" t="s">
        <v>2776</v>
      </c>
      <c r="D2565" s="63" t="s">
        <v>2635</v>
      </c>
    </row>
    <row r="2566" spans="3:4">
      <c r="C2566" s="61" t="s">
        <v>279</v>
      </c>
      <c r="D2566" s="63" t="s">
        <v>192</v>
      </c>
    </row>
    <row r="2567" spans="3:4">
      <c r="C2567" s="61" t="s">
        <v>2777</v>
      </c>
      <c r="D2567" s="63" t="s">
        <v>192</v>
      </c>
    </row>
    <row r="2568" spans="3:4">
      <c r="C2568" s="61" t="s">
        <v>2778</v>
      </c>
      <c r="D2568" s="63" t="s">
        <v>192</v>
      </c>
    </row>
    <row r="2569" spans="3:4">
      <c r="C2569" s="61" t="s">
        <v>2779</v>
      </c>
      <c r="D2569" s="63" t="s">
        <v>192</v>
      </c>
    </row>
    <row r="2570" spans="3:4">
      <c r="C2570" s="61" t="s">
        <v>2780</v>
      </c>
      <c r="D2570" s="63" t="s">
        <v>192</v>
      </c>
    </row>
    <row r="2571" spans="3:4">
      <c r="C2571" s="61" t="s">
        <v>2781</v>
      </c>
      <c r="D2571" s="63" t="s">
        <v>192</v>
      </c>
    </row>
    <row r="2572" spans="3:4">
      <c r="C2572" s="61" t="s">
        <v>2782</v>
      </c>
      <c r="D2572" s="63" t="s">
        <v>192</v>
      </c>
    </row>
    <row r="2573" spans="3:4">
      <c r="C2573" s="61" t="s">
        <v>2783</v>
      </c>
      <c r="D2573" s="63" t="s">
        <v>192</v>
      </c>
    </row>
    <row r="2574" spans="3:4">
      <c r="C2574" s="61" t="s">
        <v>2784</v>
      </c>
      <c r="D2574" s="63" t="s">
        <v>192</v>
      </c>
    </row>
    <row r="2575" spans="3:4">
      <c r="C2575" s="61" t="s">
        <v>2785</v>
      </c>
      <c r="D2575" s="63" t="s">
        <v>192</v>
      </c>
    </row>
    <row r="2576" spans="3:4">
      <c r="C2576" s="61" t="s">
        <v>2786</v>
      </c>
      <c r="D2576" s="63" t="s">
        <v>192</v>
      </c>
    </row>
    <row r="2577" spans="3:4">
      <c r="C2577" s="61" t="s">
        <v>2787</v>
      </c>
      <c r="D2577" s="63" t="s">
        <v>192</v>
      </c>
    </row>
    <row r="2578" spans="3:4">
      <c r="C2578" s="61" t="s">
        <v>2788</v>
      </c>
      <c r="D2578" s="63" t="s">
        <v>192</v>
      </c>
    </row>
    <row r="2579" spans="3:4">
      <c r="C2579" s="61" t="s">
        <v>2789</v>
      </c>
      <c r="D2579" s="63" t="s">
        <v>192</v>
      </c>
    </row>
    <row r="2580" spans="3:4">
      <c r="C2580" s="61" t="s">
        <v>2790</v>
      </c>
      <c r="D2580" s="63" t="s">
        <v>192</v>
      </c>
    </row>
    <row r="2581" spans="3:4">
      <c r="C2581" s="61" t="s">
        <v>2791</v>
      </c>
      <c r="D2581" s="63" t="s">
        <v>192</v>
      </c>
    </row>
    <row r="2582" spans="3:4">
      <c r="C2582" s="61" t="s">
        <v>2792</v>
      </c>
      <c r="D2582" s="63" t="s">
        <v>192</v>
      </c>
    </row>
    <row r="2583" spans="3:4">
      <c r="C2583" s="61" t="s">
        <v>2793</v>
      </c>
      <c r="D2583" s="63" t="s">
        <v>192</v>
      </c>
    </row>
    <row r="2584" spans="3:4">
      <c r="C2584" s="61" t="s">
        <v>2794</v>
      </c>
      <c r="D2584" s="63" t="s">
        <v>192</v>
      </c>
    </row>
    <row r="2585" spans="3:4">
      <c r="C2585" s="61" t="s">
        <v>2795</v>
      </c>
      <c r="D2585" s="63" t="s">
        <v>192</v>
      </c>
    </row>
    <row r="2586" spans="3:4">
      <c r="C2586" s="61" t="s">
        <v>2796</v>
      </c>
      <c r="D2586" s="63" t="s">
        <v>192</v>
      </c>
    </row>
    <row r="2587" spans="3:4">
      <c r="C2587" s="61" t="s">
        <v>2797</v>
      </c>
      <c r="D2587" s="63" t="s">
        <v>192</v>
      </c>
    </row>
    <row r="2588" spans="3:4">
      <c r="C2588" s="61" t="s">
        <v>2798</v>
      </c>
      <c r="D2588" s="63" t="s">
        <v>192</v>
      </c>
    </row>
    <row r="2589" spans="3:4">
      <c r="C2589" s="61" t="s">
        <v>284</v>
      </c>
      <c r="D2589" s="63" t="s">
        <v>192</v>
      </c>
    </row>
    <row r="2590" spans="3:4">
      <c r="C2590" s="61" t="s">
        <v>2799</v>
      </c>
      <c r="D2590" s="63" t="s">
        <v>192</v>
      </c>
    </row>
    <row r="2591" spans="3:4">
      <c r="C2591" s="61" t="s">
        <v>286</v>
      </c>
      <c r="D2591" s="63" t="s">
        <v>192</v>
      </c>
    </row>
    <row r="2592" spans="3:4">
      <c r="C2592" s="61" t="s">
        <v>2800</v>
      </c>
      <c r="D2592" s="63" t="s">
        <v>192</v>
      </c>
    </row>
    <row r="2593" spans="3:4">
      <c r="C2593" s="61" t="s">
        <v>2801</v>
      </c>
      <c r="D2593" s="63" t="s">
        <v>192</v>
      </c>
    </row>
    <row r="2594" spans="3:4">
      <c r="C2594" s="61" t="s">
        <v>2802</v>
      </c>
      <c r="D2594" s="63" t="s">
        <v>192</v>
      </c>
    </row>
    <row r="2595" spans="3:4">
      <c r="C2595" s="61" t="s">
        <v>2803</v>
      </c>
      <c r="D2595" s="63" t="s">
        <v>192</v>
      </c>
    </row>
    <row r="2596" spans="3:4">
      <c r="C2596" s="61" t="s">
        <v>2804</v>
      </c>
      <c r="D2596" s="63" t="s">
        <v>192</v>
      </c>
    </row>
    <row r="2597" spans="3:4">
      <c r="C2597" s="61" t="s">
        <v>1879</v>
      </c>
      <c r="D2597" s="63" t="s">
        <v>192</v>
      </c>
    </row>
    <row r="2598" spans="3:4">
      <c r="C2598" s="61" t="s">
        <v>2805</v>
      </c>
      <c r="D2598" s="63" t="s">
        <v>192</v>
      </c>
    </row>
    <row r="2599" spans="3:4">
      <c r="C2599" s="61" t="s">
        <v>2806</v>
      </c>
      <c r="D2599" s="63" t="s">
        <v>192</v>
      </c>
    </row>
    <row r="2600" spans="3:4">
      <c r="C2600" s="61" t="s">
        <v>2807</v>
      </c>
      <c r="D2600" s="63" t="s">
        <v>192</v>
      </c>
    </row>
    <row r="2601" spans="3:4">
      <c r="C2601" s="61" t="s">
        <v>2808</v>
      </c>
      <c r="D2601" s="63" t="s">
        <v>192</v>
      </c>
    </row>
    <row r="2602" spans="3:4">
      <c r="C2602" s="61" t="s">
        <v>2809</v>
      </c>
      <c r="D2602" s="63" t="s">
        <v>192</v>
      </c>
    </row>
    <row r="2603" spans="3:4">
      <c r="C2603" s="61" t="s">
        <v>2810</v>
      </c>
      <c r="D2603" s="63" t="s">
        <v>192</v>
      </c>
    </row>
    <row r="2604" spans="3:4">
      <c r="C2604" s="61" t="s">
        <v>2811</v>
      </c>
      <c r="D2604" s="63" t="s">
        <v>192</v>
      </c>
    </row>
    <row r="2605" spans="3:4">
      <c r="C2605" s="61" t="s">
        <v>2812</v>
      </c>
      <c r="D2605" s="63" t="s">
        <v>192</v>
      </c>
    </row>
    <row r="2606" spans="3:4">
      <c r="C2606" s="61" t="s">
        <v>2813</v>
      </c>
      <c r="D2606" s="63" t="s">
        <v>192</v>
      </c>
    </row>
    <row r="2607" spans="3:4">
      <c r="C2607" s="61" t="s">
        <v>2814</v>
      </c>
      <c r="D2607" s="63" t="s">
        <v>192</v>
      </c>
    </row>
    <row r="2608" spans="3:4">
      <c r="C2608" s="61" t="s">
        <v>2815</v>
      </c>
      <c r="D2608" s="63" t="s">
        <v>192</v>
      </c>
    </row>
    <row r="2609" spans="3:4">
      <c r="C2609" s="61" t="s">
        <v>2816</v>
      </c>
      <c r="D2609" s="63" t="s">
        <v>192</v>
      </c>
    </row>
    <row r="2610" spans="3:4">
      <c r="C2610" s="61" t="s">
        <v>2817</v>
      </c>
      <c r="D2610" s="63" t="s">
        <v>192</v>
      </c>
    </row>
    <row r="2611" spans="3:4">
      <c r="C2611" s="61" t="s">
        <v>2818</v>
      </c>
      <c r="D2611" s="63" t="s">
        <v>192</v>
      </c>
    </row>
    <row r="2612" spans="3:4">
      <c r="C2612" s="61" t="s">
        <v>2819</v>
      </c>
      <c r="D2612" s="63" t="s">
        <v>192</v>
      </c>
    </row>
    <row r="2613" spans="3:4">
      <c r="C2613" s="61" t="s">
        <v>2820</v>
      </c>
      <c r="D2613" s="63" t="s">
        <v>192</v>
      </c>
    </row>
    <row r="2614" spans="3:4">
      <c r="C2614" s="61" t="s">
        <v>2821</v>
      </c>
      <c r="D2614" s="63" t="s">
        <v>192</v>
      </c>
    </row>
    <row r="2615" spans="3:4">
      <c r="C2615" s="61" t="s">
        <v>2822</v>
      </c>
      <c r="D2615" s="63" t="s">
        <v>192</v>
      </c>
    </row>
    <row r="2616" spans="3:4">
      <c r="C2616" s="61" t="s">
        <v>2823</v>
      </c>
      <c r="D2616" s="63" t="s">
        <v>192</v>
      </c>
    </row>
    <row r="2617" spans="3:4">
      <c r="C2617" s="61" t="s">
        <v>2824</v>
      </c>
      <c r="D2617" s="63" t="s">
        <v>192</v>
      </c>
    </row>
    <row r="2618" spans="3:4">
      <c r="C2618" s="61" t="s">
        <v>2825</v>
      </c>
      <c r="D2618" s="63" t="s">
        <v>192</v>
      </c>
    </row>
    <row r="2619" spans="3:4">
      <c r="C2619" s="61" t="s">
        <v>2826</v>
      </c>
      <c r="D2619" s="63" t="s">
        <v>192</v>
      </c>
    </row>
    <row r="2620" spans="3:4">
      <c r="C2620" s="61" t="s">
        <v>2827</v>
      </c>
      <c r="D2620" s="63" t="s">
        <v>192</v>
      </c>
    </row>
    <row r="2621" spans="3:4">
      <c r="C2621" s="61" t="s">
        <v>2828</v>
      </c>
      <c r="D2621" s="63" t="s">
        <v>192</v>
      </c>
    </row>
    <row r="2622" spans="3:4">
      <c r="C2622" s="61" t="s">
        <v>2829</v>
      </c>
      <c r="D2622" s="63" t="s">
        <v>192</v>
      </c>
    </row>
    <row r="2623" spans="3:4">
      <c r="C2623" s="61" t="s">
        <v>2830</v>
      </c>
      <c r="D2623" s="63" t="s">
        <v>192</v>
      </c>
    </row>
    <row r="2624" spans="3:4">
      <c r="C2624" s="61" t="s">
        <v>2831</v>
      </c>
      <c r="D2624" s="63" t="s">
        <v>192</v>
      </c>
    </row>
    <row r="2625" spans="3:4">
      <c r="C2625" s="61" t="s">
        <v>561</v>
      </c>
      <c r="D2625" s="63" t="s">
        <v>192</v>
      </c>
    </row>
    <row r="2626" spans="3:4">
      <c r="C2626" s="61" t="s">
        <v>2832</v>
      </c>
      <c r="D2626" s="63" t="s">
        <v>192</v>
      </c>
    </row>
    <row r="2627" spans="3:4">
      <c r="C2627" s="61" t="s">
        <v>2833</v>
      </c>
      <c r="D2627" s="63" t="s">
        <v>192</v>
      </c>
    </row>
    <row r="2628" spans="3:4">
      <c r="C2628" s="61" t="s">
        <v>2834</v>
      </c>
      <c r="D2628" s="63" t="s">
        <v>192</v>
      </c>
    </row>
    <row r="2629" spans="3:4">
      <c r="C2629" s="61" t="s">
        <v>2835</v>
      </c>
      <c r="D2629" s="63" t="s">
        <v>192</v>
      </c>
    </row>
    <row r="2630" spans="3:4">
      <c r="C2630" s="61" t="s">
        <v>2836</v>
      </c>
      <c r="D2630" s="63" t="s">
        <v>192</v>
      </c>
    </row>
    <row r="2631" spans="3:4">
      <c r="C2631" s="61" t="s">
        <v>2837</v>
      </c>
      <c r="D2631" s="63" t="s">
        <v>192</v>
      </c>
    </row>
    <row r="2632" spans="3:4">
      <c r="C2632" s="61" t="s">
        <v>2838</v>
      </c>
      <c r="D2632" s="63" t="s">
        <v>192</v>
      </c>
    </row>
    <row r="2633" spans="3:4">
      <c r="C2633" s="61" t="s">
        <v>2839</v>
      </c>
      <c r="D2633" s="63" t="s">
        <v>192</v>
      </c>
    </row>
    <row r="2634" spans="3:4">
      <c r="C2634" s="61" t="s">
        <v>2840</v>
      </c>
      <c r="D2634" s="63" t="s">
        <v>192</v>
      </c>
    </row>
    <row r="2635" spans="3:4">
      <c r="C2635" s="61" t="s">
        <v>2841</v>
      </c>
      <c r="D2635" s="63" t="s">
        <v>192</v>
      </c>
    </row>
    <row r="2636" spans="3:4">
      <c r="C2636" s="61" t="s">
        <v>2842</v>
      </c>
      <c r="D2636" s="63" t="s">
        <v>192</v>
      </c>
    </row>
    <row r="2637" spans="3:4">
      <c r="C2637" s="61" t="s">
        <v>2843</v>
      </c>
      <c r="D2637" s="63" t="s">
        <v>192</v>
      </c>
    </row>
    <row r="2638" spans="3:4">
      <c r="C2638" s="61" t="s">
        <v>2844</v>
      </c>
      <c r="D2638" s="63" t="s">
        <v>192</v>
      </c>
    </row>
    <row r="2639" spans="3:4">
      <c r="C2639" s="61" t="s">
        <v>2845</v>
      </c>
      <c r="D2639" s="63" t="s">
        <v>192</v>
      </c>
    </row>
    <row r="2640" spans="3:4">
      <c r="C2640" s="61" t="s">
        <v>2846</v>
      </c>
      <c r="D2640" s="63" t="s">
        <v>192</v>
      </c>
    </row>
    <row r="2641" spans="3:4">
      <c r="C2641" s="61" t="s">
        <v>2847</v>
      </c>
      <c r="D2641" s="63" t="s">
        <v>192</v>
      </c>
    </row>
    <row r="2642" spans="3:4">
      <c r="C2642" s="61" t="s">
        <v>2848</v>
      </c>
      <c r="D2642" s="63" t="s">
        <v>192</v>
      </c>
    </row>
    <row r="2643" spans="3:4">
      <c r="C2643" s="61" t="s">
        <v>2849</v>
      </c>
      <c r="D2643" s="63" t="s">
        <v>192</v>
      </c>
    </row>
    <row r="2644" spans="3:4">
      <c r="C2644" s="61" t="s">
        <v>2850</v>
      </c>
      <c r="D2644" s="63" t="s">
        <v>192</v>
      </c>
    </row>
    <row r="2645" spans="3:4">
      <c r="C2645" s="61" t="s">
        <v>2851</v>
      </c>
      <c r="D2645" s="63" t="s">
        <v>192</v>
      </c>
    </row>
    <row r="2646" spans="3:4">
      <c r="C2646" s="61" t="s">
        <v>2852</v>
      </c>
      <c r="D2646" s="63" t="s">
        <v>192</v>
      </c>
    </row>
    <row r="2647" spans="3:4">
      <c r="C2647" s="61" t="s">
        <v>2853</v>
      </c>
      <c r="D2647" s="63" t="s">
        <v>192</v>
      </c>
    </row>
    <row r="2648" spans="3:4">
      <c r="C2648" s="61" t="s">
        <v>2854</v>
      </c>
      <c r="D2648" s="63" t="s">
        <v>192</v>
      </c>
    </row>
    <row r="2649" spans="3:4">
      <c r="C2649" s="61" t="s">
        <v>2855</v>
      </c>
      <c r="D2649" s="63" t="s">
        <v>192</v>
      </c>
    </row>
    <row r="2650" spans="3:4">
      <c r="C2650" s="61" t="s">
        <v>2856</v>
      </c>
      <c r="D2650" s="63" t="s">
        <v>192</v>
      </c>
    </row>
    <row r="2651" spans="3:4">
      <c r="C2651" s="61" t="s">
        <v>2857</v>
      </c>
      <c r="D2651" s="63" t="s">
        <v>192</v>
      </c>
    </row>
    <row r="2652" spans="3:4">
      <c r="C2652" s="61" t="s">
        <v>2858</v>
      </c>
      <c r="D2652" s="63" t="s">
        <v>192</v>
      </c>
    </row>
    <row r="2653" spans="3:4">
      <c r="C2653" s="61" t="s">
        <v>2859</v>
      </c>
      <c r="D2653" s="63" t="s">
        <v>192</v>
      </c>
    </row>
    <row r="2654" spans="3:4">
      <c r="C2654" s="61" t="s">
        <v>2860</v>
      </c>
      <c r="D2654" s="63" t="s">
        <v>192</v>
      </c>
    </row>
    <row r="2655" spans="3:4">
      <c r="C2655" s="61" t="s">
        <v>2861</v>
      </c>
      <c r="D2655" s="63" t="s">
        <v>192</v>
      </c>
    </row>
    <row r="2656" spans="3:4">
      <c r="C2656" s="61" t="s">
        <v>2862</v>
      </c>
      <c r="D2656" s="63" t="s">
        <v>192</v>
      </c>
    </row>
    <row r="2657" spans="3:4">
      <c r="C2657" s="61" t="s">
        <v>2863</v>
      </c>
      <c r="D2657" s="63" t="s">
        <v>192</v>
      </c>
    </row>
    <row r="2658" spans="3:4">
      <c r="C2658" s="61" t="s">
        <v>2864</v>
      </c>
      <c r="D2658" s="63" t="s">
        <v>192</v>
      </c>
    </row>
    <row r="2659" spans="3:4">
      <c r="C2659" s="61" t="s">
        <v>193</v>
      </c>
      <c r="D2659" s="63" t="s">
        <v>192</v>
      </c>
    </row>
    <row r="2660" spans="3:4">
      <c r="C2660" s="61" t="s">
        <v>2865</v>
      </c>
      <c r="D2660" s="63" t="s">
        <v>192</v>
      </c>
    </row>
    <row r="2661" spans="3:4">
      <c r="C2661" s="61" t="s">
        <v>2866</v>
      </c>
      <c r="D2661" s="63" t="s">
        <v>192</v>
      </c>
    </row>
    <row r="2662" spans="3:4">
      <c r="C2662" s="61" t="s">
        <v>2867</v>
      </c>
      <c r="D2662" s="63" t="s">
        <v>192</v>
      </c>
    </row>
    <row r="2663" spans="3:4">
      <c r="C2663" s="61" t="s">
        <v>2868</v>
      </c>
      <c r="D2663" s="63" t="s">
        <v>192</v>
      </c>
    </row>
    <row r="2664" spans="3:4">
      <c r="C2664" s="61" t="s">
        <v>2869</v>
      </c>
      <c r="D2664" s="63" t="s">
        <v>192</v>
      </c>
    </row>
    <row r="2665" spans="3:4">
      <c r="C2665" s="61" t="s">
        <v>2870</v>
      </c>
      <c r="D2665" s="63" t="s">
        <v>192</v>
      </c>
    </row>
    <row r="2666" spans="3:4">
      <c r="C2666" s="61" t="s">
        <v>2871</v>
      </c>
      <c r="D2666" s="63" t="s">
        <v>192</v>
      </c>
    </row>
    <row r="2667" spans="3:4">
      <c r="C2667" s="61" t="s">
        <v>2872</v>
      </c>
      <c r="D2667" s="63" t="s">
        <v>192</v>
      </c>
    </row>
    <row r="2668" spans="3:4">
      <c r="C2668" s="61" t="s">
        <v>2873</v>
      </c>
      <c r="D2668" s="63" t="s">
        <v>192</v>
      </c>
    </row>
    <row r="2669" spans="3:4">
      <c r="C2669" s="61" t="s">
        <v>2874</v>
      </c>
      <c r="D2669" s="63" t="s">
        <v>192</v>
      </c>
    </row>
    <row r="2670" spans="3:4">
      <c r="C2670" s="61" t="s">
        <v>2875</v>
      </c>
      <c r="D2670" s="63" t="s">
        <v>192</v>
      </c>
    </row>
    <row r="2671" spans="3:4">
      <c r="C2671" s="61" t="s">
        <v>2876</v>
      </c>
      <c r="D2671" s="63" t="s">
        <v>192</v>
      </c>
    </row>
    <row r="2672" spans="3:4">
      <c r="C2672" s="61" t="s">
        <v>2877</v>
      </c>
      <c r="D2672" s="63" t="s">
        <v>192</v>
      </c>
    </row>
    <row r="2673" spans="3:4">
      <c r="C2673" s="61" t="s">
        <v>2878</v>
      </c>
      <c r="D2673" s="63" t="s">
        <v>192</v>
      </c>
    </row>
    <row r="2674" spans="3:4">
      <c r="C2674" s="61" t="s">
        <v>2879</v>
      </c>
      <c r="D2674" s="63" t="s">
        <v>192</v>
      </c>
    </row>
    <row r="2675" spans="3:4">
      <c r="C2675" s="61" t="s">
        <v>2880</v>
      </c>
      <c r="D2675" s="63" t="s">
        <v>192</v>
      </c>
    </row>
    <row r="2676" spans="3:4">
      <c r="C2676" s="61" t="s">
        <v>2881</v>
      </c>
      <c r="D2676" s="63" t="s">
        <v>192</v>
      </c>
    </row>
    <row r="2677" spans="3:4">
      <c r="C2677" s="61" t="s">
        <v>2882</v>
      </c>
      <c r="D2677" s="63" t="s">
        <v>192</v>
      </c>
    </row>
    <row r="2678" spans="3:4">
      <c r="C2678" s="61" t="s">
        <v>2883</v>
      </c>
      <c r="D2678" s="63" t="s">
        <v>192</v>
      </c>
    </row>
    <row r="2679" spans="3:4">
      <c r="C2679" s="61" t="s">
        <v>2884</v>
      </c>
      <c r="D2679" s="63" t="s">
        <v>192</v>
      </c>
    </row>
    <row r="2680" spans="3:4">
      <c r="C2680" s="61" t="s">
        <v>2885</v>
      </c>
      <c r="D2680" s="63" t="s">
        <v>192</v>
      </c>
    </row>
    <row r="2681" spans="3:4">
      <c r="C2681" s="61" t="s">
        <v>2886</v>
      </c>
      <c r="D2681" s="63" t="s">
        <v>192</v>
      </c>
    </row>
    <row r="2682" spans="3:4">
      <c r="C2682" s="61" t="s">
        <v>2887</v>
      </c>
      <c r="D2682" s="63" t="s">
        <v>192</v>
      </c>
    </row>
    <row r="2683" spans="3:4">
      <c r="C2683" s="61" t="s">
        <v>2888</v>
      </c>
      <c r="D2683" s="63" t="s">
        <v>192</v>
      </c>
    </row>
    <row r="2684" spans="3:4">
      <c r="C2684" s="61" t="s">
        <v>2889</v>
      </c>
      <c r="D2684" s="63" t="s">
        <v>192</v>
      </c>
    </row>
    <row r="2685" spans="3:4">
      <c r="C2685" s="61" t="s">
        <v>2890</v>
      </c>
      <c r="D2685" s="63" t="s">
        <v>192</v>
      </c>
    </row>
    <row r="2686" spans="3:4">
      <c r="C2686" s="61" t="s">
        <v>2891</v>
      </c>
      <c r="D2686" s="63" t="s">
        <v>192</v>
      </c>
    </row>
    <row r="2687" spans="3:4">
      <c r="C2687" s="61" t="s">
        <v>2892</v>
      </c>
      <c r="D2687" s="63" t="s">
        <v>192</v>
      </c>
    </row>
    <row r="2688" spans="3:4">
      <c r="C2688" s="61" t="s">
        <v>2893</v>
      </c>
      <c r="D2688" s="63" t="s">
        <v>192</v>
      </c>
    </row>
    <row r="2689" spans="3:4">
      <c r="C2689" s="61" t="s">
        <v>993</v>
      </c>
      <c r="D2689" s="63" t="s">
        <v>192</v>
      </c>
    </row>
    <row r="2690" spans="3:4">
      <c r="C2690" s="61" t="s">
        <v>2894</v>
      </c>
      <c r="D2690" s="63" t="s">
        <v>192</v>
      </c>
    </row>
    <row r="2691" spans="3:4">
      <c r="C2691" s="61" t="s">
        <v>2895</v>
      </c>
      <c r="D2691" s="63" t="s">
        <v>192</v>
      </c>
    </row>
    <row r="2692" spans="3:4">
      <c r="C2692" s="61" t="s">
        <v>2896</v>
      </c>
      <c r="D2692" s="63" t="s">
        <v>192</v>
      </c>
    </row>
    <row r="2693" spans="3:4">
      <c r="C2693" s="61" t="s">
        <v>994</v>
      </c>
      <c r="D2693" s="63" t="s">
        <v>192</v>
      </c>
    </row>
    <row r="2694" spans="3:4">
      <c r="C2694" s="61" t="s">
        <v>2897</v>
      </c>
      <c r="D2694" s="63" t="s">
        <v>192</v>
      </c>
    </row>
    <row r="2695" spans="3:4">
      <c r="C2695" s="61" t="s">
        <v>2898</v>
      </c>
      <c r="D2695" s="63" t="s">
        <v>192</v>
      </c>
    </row>
    <row r="2696" spans="3:4">
      <c r="C2696" s="61" t="s">
        <v>2899</v>
      </c>
      <c r="D2696" s="63" t="s">
        <v>192</v>
      </c>
    </row>
    <row r="2697" spans="3:4">
      <c r="C2697" s="61" t="s">
        <v>2900</v>
      </c>
      <c r="D2697" s="63" t="s">
        <v>192</v>
      </c>
    </row>
    <row r="2698" spans="3:4">
      <c r="C2698" s="61" t="s">
        <v>2901</v>
      </c>
      <c r="D2698" s="63" t="s">
        <v>192</v>
      </c>
    </row>
    <row r="2699" spans="3:4">
      <c r="C2699" s="61" t="s">
        <v>2902</v>
      </c>
      <c r="D2699" s="63" t="s">
        <v>192</v>
      </c>
    </row>
    <row r="2700" spans="3:4">
      <c r="C2700" s="61" t="s">
        <v>2903</v>
      </c>
      <c r="D2700" s="63" t="s">
        <v>192</v>
      </c>
    </row>
    <row r="2701" spans="3:4">
      <c r="C2701" s="61" t="s">
        <v>2904</v>
      </c>
      <c r="D2701" s="63" t="s">
        <v>192</v>
      </c>
    </row>
    <row r="2702" spans="3:4">
      <c r="C2702" s="61" t="s">
        <v>1009</v>
      </c>
      <c r="D2702" s="63" t="s">
        <v>192</v>
      </c>
    </row>
    <row r="2703" spans="3:4">
      <c r="C2703" s="61" t="s">
        <v>2905</v>
      </c>
      <c r="D2703" s="63" t="s">
        <v>192</v>
      </c>
    </row>
    <row r="2704" spans="3:4">
      <c r="C2704" s="61" t="s">
        <v>2906</v>
      </c>
      <c r="D2704" s="63" t="s">
        <v>192</v>
      </c>
    </row>
    <row r="2705" spans="3:4">
      <c r="C2705" s="61" t="s">
        <v>2907</v>
      </c>
      <c r="D2705" s="63" t="s">
        <v>192</v>
      </c>
    </row>
    <row r="2706" spans="3:4">
      <c r="C2706" s="61" t="s">
        <v>2908</v>
      </c>
      <c r="D2706" s="63" t="s">
        <v>192</v>
      </c>
    </row>
    <row r="2707" spans="3:4">
      <c r="C2707" s="61" t="s">
        <v>2909</v>
      </c>
      <c r="D2707" s="63" t="s">
        <v>192</v>
      </c>
    </row>
    <row r="2708" spans="3:4">
      <c r="C2708" s="61" t="s">
        <v>352</v>
      </c>
      <c r="D2708" s="63" t="s">
        <v>192</v>
      </c>
    </row>
    <row r="2709" spans="3:4">
      <c r="C2709" s="61" t="s">
        <v>2910</v>
      </c>
      <c r="D2709" s="63" t="s">
        <v>192</v>
      </c>
    </row>
    <row r="2710" spans="3:4">
      <c r="C2710" s="61" t="s">
        <v>2911</v>
      </c>
      <c r="D2710" s="63" t="s">
        <v>192</v>
      </c>
    </row>
    <row r="2711" spans="3:4">
      <c r="C2711" s="61" t="s">
        <v>2912</v>
      </c>
      <c r="D2711" s="63" t="s">
        <v>192</v>
      </c>
    </row>
    <row r="2712" spans="3:4">
      <c r="C2712" s="61" t="s">
        <v>2913</v>
      </c>
      <c r="D2712" s="63" t="s">
        <v>192</v>
      </c>
    </row>
    <row r="2713" spans="3:4">
      <c r="C2713" s="61" t="s">
        <v>2914</v>
      </c>
      <c r="D2713" s="63" t="s">
        <v>192</v>
      </c>
    </row>
    <row r="2714" spans="3:4">
      <c r="C2714" s="61" t="s">
        <v>2915</v>
      </c>
      <c r="D2714" s="63" t="s">
        <v>192</v>
      </c>
    </row>
    <row r="2715" spans="3:4">
      <c r="C2715" s="61" t="s">
        <v>2916</v>
      </c>
      <c r="D2715" s="63" t="s">
        <v>192</v>
      </c>
    </row>
    <row r="2716" spans="3:4">
      <c r="C2716" s="61" t="s">
        <v>2917</v>
      </c>
      <c r="D2716" s="63" t="s">
        <v>192</v>
      </c>
    </row>
    <row r="2717" spans="3:4">
      <c r="C2717" s="61" t="s">
        <v>2404</v>
      </c>
      <c r="D2717" s="63" t="s">
        <v>192</v>
      </c>
    </row>
    <row r="2718" spans="3:4">
      <c r="C2718" s="61" t="s">
        <v>2918</v>
      </c>
      <c r="D2718" s="63" t="s">
        <v>192</v>
      </c>
    </row>
    <row r="2719" spans="3:4">
      <c r="C2719" s="61" t="s">
        <v>2919</v>
      </c>
      <c r="D2719" s="63" t="s">
        <v>192</v>
      </c>
    </row>
    <row r="2720" spans="3:4">
      <c r="C2720" s="61" t="s">
        <v>774</v>
      </c>
      <c r="D2720" s="63" t="s">
        <v>192</v>
      </c>
    </row>
    <row r="2721" spans="3:4">
      <c r="C2721" s="61" t="s">
        <v>2920</v>
      </c>
      <c r="D2721" s="63" t="s">
        <v>192</v>
      </c>
    </row>
    <row r="2722" spans="3:4">
      <c r="C2722" s="61" t="s">
        <v>2921</v>
      </c>
      <c r="D2722" s="63" t="s">
        <v>192</v>
      </c>
    </row>
    <row r="2723" spans="3:4">
      <c r="C2723" s="61" t="s">
        <v>1528</v>
      </c>
      <c r="D2723" s="63" t="s">
        <v>192</v>
      </c>
    </row>
    <row r="2724" spans="3:4">
      <c r="C2724" s="61" t="s">
        <v>2922</v>
      </c>
      <c r="D2724" s="63" t="s">
        <v>192</v>
      </c>
    </row>
    <row r="2725" spans="3:4">
      <c r="C2725" s="61" t="s">
        <v>2923</v>
      </c>
      <c r="D2725" s="63" t="s">
        <v>192</v>
      </c>
    </row>
    <row r="2726" spans="3:4">
      <c r="C2726" s="61" t="s">
        <v>2924</v>
      </c>
      <c r="D2726" s="63" t="s">
        <v>192</v>
      </c>
    </row>
    <row r="2727" spans="3:4">
      <c r="C2727" s="61" t="s">
        <v>2925</v>
      </c>
      <c r="D2727" s="63" t="s">
        <v>192</v>
      </c>
    </row>
    <row r="2728" spans="3:4">
      <c r="C2728" s="61" t="s">
        <v>2926</v>
      </c>
      <c r="D2728" s="63" t="s">
        <v>192</v>
      </c>
    </row>
    <row r="2729" spans="3:4">
      <c r="C2729" s="61" t="s">
        <v>2927</v>
      </c>
      <c r="D2729" s="63" t="s">
        <v>192</v>
      </c>
    </row>
    <row r="2730" spans="3:4">
      <c r="C2730" s="61" t="s">
        <v>2928</v>
      </c>
      <c r="D2730" s="63" t="s">
        <v>192</v>
      </c>
    </row>
    <row r="2731" spans="3:4">
      <c r="C2731" s="61" t="s">
        <v>2929</v>
      </c>
      <c r="D2731" s="63" t="s">
        <v>192</v>
      </c>
    </row>
    <row r="2732" spans="3:4">
      <c r="C2732" s="61" t="s">
        <v>2930</v>
      </c>
      <c r="D2732" s="63" t="s">
        <v>192</v>
      </c>
    </row>
    <row r="2733" spans="3:4">
      <c r="C2733" s="61" t="s">
        <v>1533</v>
      </c>
      <c r="D2733" s="63" t="s">
        <v>192</v>
      </c>
    </row>
    <row r="2734" spans="3:4">
      <c r="C2734" s="61" t="s">
        <v>797</v>
      </c>
      <c r="D2734" s="63" t="s">
        <v>192</v>
      </c>
    </row>
    <row r="2735" spans="3:4">
      <c r="C2735" s="61" t="s">
        <v>798</v>
      </c>
      <c r="D2735" s="63" t="s">
        <v>192</v>
      </c>
    </row>
    <row r="2736" spans="3:4">
      <c r="C2736" s="61" t="s">
        <v>1536</v>
      </c>
      <c r="D2736" s="63" t="s">
        <v>192</v>
      </c>
    </row>
    <row r="2737" spans="3:4">
      <c r="C2737" s="61" t="s">
        <v>1698</v>
      </c>
      <c r="D2737" s="63" t="s">
        <v>192</v>
      </c>
    </row>
    <row r="2738" spans="3:4">
      <c r="C2738" s="61" t="s">
        <v>2931</v>
      </c>
      <c r="D2738" s="63" t="s">
        <v>192</v>
      </c>
    </row>
    <row r="2739" spans="3:4">
      <c r="C2739" s="61" t="s">
        <v>2932</v>
      </c>
      <c r="D2739" s="63" t="s">
        <v>192</v>
      </c>
    </row>
    <row r="2740" spans="3:4">
      <c r="C2740" s="61" t="s">
        <v>2933</v>
      </c>
      <c r="D2740" s="63" t="s">
        <v>192</v>
      </c>
    </row>
    <row r="2741" spans="3:4">
      <c r="C2741" s="61" t="s">
        <v>2934</v>
      </c>
      <c r="D2741" s="63" t="s">
        <v>192</v>
      </c>
    </row>
    <row r="2742" spans="3:4">
      <c r="C2742" s="61" t="s">
        <v>1541</v>
      </c>
      <c r="D2742" s="63" t="s">
        <v>192</v>
      </c>
    </row>
    <row r="2743" spans="3:4">
      <c r="C2743" s="61" t="s">
        <v>808</v>
      </c>
      <c r="D2743" s="63" t="s">
        <v>192</v>
      </c>
    </row>
    <row r="2744" spans="3:4">
      <c r="C2744" s="61" t="s">
        <v>2935</v>
      </c>
      <c r="D2744" s="63" t="s">
        <v>192</v>
      </c>
    </row>
    <row r="2745" spans="3:4">
      <c r="C2745" s="61" t="s">
        <v>2496</v>
      </c>
      <c r="D2745" s="63" t="s">
        <v>192</v>
      </c>
    </row>
    <row r="2746" spans="3:4">
      <c r="C2746" s="61" t="s">
        <v>2936</v>
      </c>
      <c r="D2746" s="63" t="s">
        <v>192</v>
      </c>
    </row>
    <row r="2747" spans="3:4">
      <c r="C2747" s="61" t="s">
        <v>2937</v>
      </c>
      <c r="D2747" s="63" t="s">
        <v>192</v>
      </c>
    </row>
    <row r="2748" spans="3:4">
      <c r="C2748" s="61" t="s">
        <v>2938</v>
      </c>
      <c r="D2748" s="63" t="s">
        <v>192</v>
      </c>
    </row>
    <row r="2749" spans="3:4">
      <c r="C2749" s="61" t="s">
        <v>2939</v>
      </c>
      <c r="D2749" s="63" t="s">
        <v>192</v>
      </c>
    </row>
    <row r="2750" spans="3:4">
      <c r="C2750" s="61" t="s">
        <v>2940</v>
      </c>
      <c r="D2750" s="63" t="s">
        <v>192</v>
      </c>
    </row>
    <row r="2751" spans="3:4">
      <c r="C2751" s="61" t="s">
        <v>2941</v>
      </c>
      <c r="D2751" s="63" t="s">
        <v>192</v>
      </c>
    </row>
    <row r="2752" spans="3:4">
      <c r="C2752" s="61" t="s">
        <v>2942</v>
      </c>
      <c r="D2752" s="63" t="s">
        <v>192</v>
      </c>
    </row>
    <row r="2753" spans="3:4">
      <c r="C2753" s="61" t="s">
        <v>2943</v>
      </c>
      <c r="D2753" s="63" t="s">
        <v>192</v>
      </c>
    </row>
    <row r="2754" spans="3:4">
      <c r="C2754" s="61" t="s">
        <v>2944</v>
      </c>
      <c r="D2754" s="63" t="s">
        <v>192</v>
      </c>
    </row>
    <row r="2755" spans="3:4">
      <c r="C2755" s="61" t="s">
        <v>2945</v>
      </c>
      <c r="D2755" s="63" t="s">
        <v>192</v>
      </c>
    </row>
    <row r="2756" spans="3:4">
      <c r="C2756" s="61" t="s">
        <v>2946</v>
      </c>
      <c r="D2756" s="63" t="s">
        <v>192</v>
      </c>
    </row>
    <row r="2757" spans="3:4">
      <c r="C2757" s="61" t="s">
        <v>2947</v>
      </c>
      <c r="D2757" s="63" t="s">
        <v>192</v>
      </c>
    </row>
    <row r="2758" spans="3:4">
      <c r="C2758" s="61" t="s">
        <v>2948</v>
      </c>
      <c r="D2758" s="63" t="s">
        <v>192</v>
      </c>
    </row>
    <row r="2759" spans="3:4">
      <c r="C2759" s="61" t="s">
        <v>2949</v>
      </c>
      <c r="D2759" s="63" t="s">
        <v>192</v>
      </c>
    </row>
    <row r="2760" spans="3:4">
      <c r="C2760" s="61" t="s">
        <v>2950</v>
      </c>
      <c r="D2760" s="63" t="s">
        <v>192</v>
      </c>
    </row>
    <row r="2761" spans="3:4">
      <c r="C2761" s="61" t="s">
        <v>2951</v>
      </c>
      <c r="D2761" s="63" t="s">
        <v>192</v>
      </c>
    </row>
    <row r="2762" spans="3:4">
      <c r="C2762" s="61" t="s">
        <v>2952</v>
      </c>
      <c r="D2762" s="63" t="s">
        <v>192</v>
      </c>
    </row>
    <row r="2763" spans="3:4">
      <c r="C2763" s="61" t="s">
        <v>2953</v>
      </c>
      <c r="D2763" s="63" t="s">
        <v>192</v>
      </c>
    </row>
    <row r="2764" spans="3:4">
      <c r="C2764" s="61" t="s">
        <v>2954</v>
      </c>
      <c r="D2764" s="63" t="s">
        <v>192</v>
      </c>
    </row>
    <row r="2765" spans="3:4">
      <c r="C2765" s="61" t="s">
        <v>2955</v>
      </c>
      <c r="D2765" s="63" t="s">
        <v>192</v>
      </c>
    </row>
    <row r="2766" spans="3:4">
      <c r="C2766" s="61" t="s">
        <v>2956</v>
      </c>
      <c r="D2766" s="63" t="s">
        <v>192</v>
      </c>
    </row>
    <row r="2767" spans="3:4">
      <c r="C2767" s="61" t="s">
        <v>2957</v>
      </c>
      <c r="D2767" s="63" t="s">
        <v>192</v>
      </c>
    </row>
    <row r="2768" spans="3:4">
      <c r="C2768" s="61" t="s">
        <v>2958</v>
      </c>
      <c r="D2768" s="63" t="s">
        <v>192</v>
      </c>
    </row>
    <row r="2769" spans="3:4">
      <c r="C2769" s="61" t="s">
        <v>2959</v>
      </c>
      <c r="D2769" s="63" t="s">
        <v>192</v>
      </c>
    </row>
    <row r="2770" spans="3:4">
      <c r="C2770" s="61" t="s">
        <v>2960</v>
      </c>
      <c r="D2770" s="63" t="s">
        <v>192</v>
      </c>
    </row>
    <row r="2771" spans="3:4">
      <c r="C2771" s="61" t="s">
        <v>2961</v>
      </c>
      <c r="D2771" s="63" t="s">
        <v>192</v>
      </c>
    </row>
    <row r="2772" spans="3:4">
      <c r="C2772" s="61" t="s">
        <v>2962</v>
      </c>
      <c r="D2772" s="63" t="s">
        <v>192</v>
      </c>
    </row>
    <row r="2773" spans="3:4">
      <c r="C2773" s="61" t="s">
        <v>2963</v>
      </c>
      <c r="D2773" s="63" t="s">
        <v>192</v>
      </c>
    </row>
    <row r="2774" spans="3:4">
      <c r="C2774" s="61" t="s">
        <v>2964</v>
      </c>
      <c r="D2774" s="63" t="s">
        <v>192</v>
      </c>
    </row>
    <row r="2775" spans="3:4">
      <c r="C2775" s="61" t="s">
        <v>2965</v>
      </c>
      <c r="D2775" s="63" t="s">
        <v>192</v>
      </c>
    </row>
    <row r="2776" spans="3:4">
      <c r="C2776" s="61" t="s">
        <v>2966</v>
      </c>
      <c r="D2776" s="63" t="s">
        <v>192</v>
      </c>
    </row>
    <row r="2777" spans="3:4">
      <c r="C2777" s="61" t="s">
        <v>2967</v>
      </c>
      <c r="D2777" s="63" t="s">
        <v>192</v>
      </c>
    </row>
    <row r="2778" spans="3:4">
      <c r="C2778" s="61" t="s">
        <v>841</v>
      </c>
      <c r="D2778" s="63" t="s">
        <v>192</v>
      </c>
    </row>
    <row r="2779" spans="3:4">
      <c r="C2779" s="61" t="s">
        <v>2968</v>
      </c>
      <c r="D2779" s="63" t="s">
        <v>192</v>
      </c>
    </row>
    <row r="2780" spans="3:4">
      <c r="C2780" s="61" t="s">
        <v>2969</v>
      </c>
      <c r="D2780" s="63" t="s">
        <v>192</v>
      </c>
    </row>
    <row r="2781" spans="3:4">
      <c r="C2781" s="61" t="s">
        <v>2970</v>
      </c>
      <c r="D2781" s="63" t="s">
        <v>192</v>
      </c>
    </row>
    <row r="2782" spans="3:4">
      <c r="C2782" s="61" t="s">
        <v>2971</v>
      </c>
      <c r="D2782" s="63" t="s">
        <v>192</v>
      </c>
    </row>
    <row r="2783" spans="3:4">
      <c r="C2783" s="61" t="s">
        <v>2972</v>
      </c>
      <c r="D2783" s="63" t="s">
        <v>192</v>
      </c>
    </row>
    <row r="2784" spans="3:4">
      <c r="C2784" s="61" t="s">
        <v>2973</v>
      </c>
      <c r="D2784" s="63" t="s">
        <v>192</v>
      </c>
    </row>
    <row r="2785" spans="3:4">
      <c r="C2785" s="61" t="s">
        <v>2974</v>
      </c>
      <c r="D2785" s="63" t="s">
        <v>192</v>
      </c>
    </row>
    <row r="2786" spans="3:4">
      <c r="C2786" s="61" t="s">
        <v>2975</v>
      </c>
      <c r="D2786" s="63" t="s">
        <v>192</v>
      </c>
    </row>
    <row r="2787" spans="3:4">
      <c r="C2787" s="61" t="s">
        <v>2976</v>
      </c>
      <c r="D2787" s="63" t="s">
        <v>192</v>
      </c>
    </row>
    <row r="2788" spans="3:4">
      <c r="C2788" s="61" t="s">
        <v>2977</v>
      </c>
      <c r="D2788" s="63" t="s">
        <v>192</v>
      </c>
    </row>
    <row r="2789" spans="3:4">
      <c r="C2789" s="61" t="s">
        <v>2978</v>
      </c>
      <c r="D2789" s="63" t="s">
        <v>200</v>
      </c>
    </row>
    <row r="2790" spans="3:4">
      <c r="C2790" s="61" t="s">
        <v>2979</v>
      </c>
      <c r="D2790" s="63" t="s">
        <v>200</v>
      </c>
    </row>
    <row r="2791" spans="3:4">
      <c r="C2791" s="61" t="s">
        <v>2980</v>
      </c>
      <c r="D2791" s="63" t="s">
        <v>200</v>
      </c>
    </row>
    <row r="2792" spans="3:4">
      <c r="C2792" s="61" t="s">
        <v>2981</v>
      </c>
      <c r="D2792" s="63" t="s">
        <v>200</v>
      </c>
    </row>
    <row r="2793" spans="3:4">
      <c r="C2793" s="61" t="s">
        <v>2982</v>
      </c>
      <c r="D2793" s="63" t="s">
        <v>200</v>
      </c>
    </row>
    <row r="2794" spans="3:4">
      <c r="C2794" s="61" t="s">
        <v>2983</v>
      </c>
      <c r="D2794" s="63" t="s">
        <v>200</v>
      </c>
    </row>
    <row r="2795" spans="3:4">
      <c r="C2795" s="61" t="s">
        <v>2984</v>
      </c>
      <c r="D2795" s="63" t="s">
        <v>200</v>
      </c>
    </row>
    <row r="2796" spans="3:4">
      <c r="C2796" s="61" t="s">
        <v>2985</v>
      </c>
      <c r="D2796" s="63" t="s">
        <v>200</v>
      </c>
    </row>
    <row r="2797" spans="3:4">
      <c r="C2797" s="61" t="s">
        <v>2986</v>
      </c>
      <c r="D2797" s="63" t="s">
        <v>200</v>
      </c>
    </row>
    <row r="2798" spans="3:4">
      <c r="C2798" s="61" t="s">
        <v>2987</v>
      </c>
      <c r="D2798" s="63" t="s">
        <v>200</v>
      </c>
    </row>
    <row r="2799" spans="3:4">
      <c r="C2799" s="61" t="s">
        <v>2988</v>
      </c>
      <c r="D2799" s="63" t="s">
        <v>200</v>
      </c>
    </row>
    <row r="2800" spans="3:4">
      <c r="C2800" s="61" t="s">
        <v>2989</v>
      </c>
      <c r="D2800" s="63" t="s">
        <v>200</v>
      </c>
    </row>
    <row r="2801" spans="3:4">
      <c r="C2801" s="61" t="s">
        <v>2990</v>
      </c>
      <c r="D2801" s="63" t="s">
        <v>200</v>
      </c>
    </row>
    <row r="2802" spans="3:4">
      <c r="C2802" s="61" t="s">
        <v>2991</v>
      </c>
      <c r="D2802" s="63" t="s">
        <v>200</v>
      </c>
    </row>
    <row r="2803" spans="3:4">
      <c r="C2803" s="61" t="s">
        <v>2992</v>
      </c>
      <c r="D2803" s="63" t="s">
        <v>200</v>
      </c>
    </row>
    <row r="2804" spans="3:4">
      <c r="C2804" s="61" t="s">
        <v>2993</v>
      </c>
      <c r="D2804" s="63" t="s">
        <v>200</v>
      </c>
    </row>
    <row r="2805" spans="3:4">
      <c r="C2805" s="61" t="s">
        <v>2994</v>
      </c>
      <c r="D2805" s="63" t="s">
        <v>200</v>
      </c>
    </row>
    <row r="2806" spans="3:4">
      <c r="C2806" s="61" t="s">
        <v>2995</v>
      </c>
      <c r="D2806" s="63" t="s">
        <v>200</v>
      </c>
    </row>
    <row r="2807" spans="3:4">
      <c r="C2807" s="61" t="s">
        <v>2996</v>
      </c>
      <c r="D2807" s="63" t="s">
        <v>200</v>
      </c>
    </row>
    <row r="2808" spans="3:4">
      <c r="C2808" s="61" t="s">
        <v>2997</v>
      </c>
      <c r="D2808" s="63" t="s">
        <v>200</v>
      </c>
    </row>
    <row r="2809" spans="3:4">
      <c r="C2809" s="61" t="s">
        <v>2998</v>
      </c>
      <c r="D2809" s="63" t="s">
        <v>200</v>
      </c>
    </row>
    <row r="2810" spans="3:4">
      <c r="C2810" s="61" t="s">
        <v>2788</v>
      </c>
      <c r="D2810" s="63" t="s">
        <v>200</v>
      </c>
    </row>
    <row r="2811" spans="3:4">
      <c r="C2811" s="61" t="s">
        <v>2999</v>
      </c>
      <c r="D2811" s="63" t="s">
        <v>200</v>
      </c>
    </row>
    <row r="2812" spans="3:4">
      <c r="C2812" s="61" t="s">
        <v>3000</v>
      </c>
      <c r="D2812" s="63" t="s">
        <v>200</v>
      </c>
    </row>
    <row r="2813" spans="3:4">
      <c r="C2813" s="61" t="s">
        <v>3001</v>
      </c>
      <c r="D2813" s="63" t="s">
        <v>200</v>
      </c>
    </row>
    <row r="2814" spans="3:4">
      <c r="C2814" s="61" t="s">
        <v>3002</v>
      </c>
      <c r="D2814" s="63" t="s">
        <v>200</v>
      </c>
    </row>
    <row r="2815" spans="3:4">
      <c r="C2815" s="61" t="s">
        <v>3003</v>
      </c>
      <c r="D2815" s="63" t="s">
        <v>200</v>
      </c>
    </row>
    <row r="2816" spans="3:4">
      <c r="C2816" s="61" t="s">
        <v>282</v>
      </c>
      <c r="D2816" s="63" t="s">
        <v>200</v>
      </c>
    </row>
    <row r="2817" spans="3:4">
      <c r="C2817" s="61" t="s">
        <v>3004</v>
      </c>
      <c r="D2817" s="63" t="s">
        <v>200</v>
      </c>
    </row>
    <row r="2818" spans="3:4">
      <c r="C2818" s="61" t="s">
        <v>1734</v>
      </c>
      <c r="D2818" s="63" t="s">
        <v>200</v>
      </c>
    </row>
    <row r="2819" spans="3:4">
      <c r="C2819" s="61" t="s">
        <v>3005</v>
      </c>
      <c r="D2819" s="63" t="s">
        <v>200</v>
      </c>
    </row>
    <row r="2820" spans="3:4">
      <c r="C2820" s="61" t="s">
        <v>3006</v>
      </c>
      <c r="D2820" s="63" t="s">
        <v>200</v>
      </c>
    </row>
    <row r="2821" spans="3:4">
      <c r="C2821" s="61" t="s">
        <v>3007</v>
      </c>
      <c r="D2821" s="63" t="s">
        <v>200</v>
      </c>
    </row>
    <row r="2822" spans="3:4">
      <c r="C2822" s="61" t="s">
        <v>3008</v>
      </c>
      <c r="D2822" s="63" t="s">
        <v>200</v>
      </c>
    </row>
    <row r="2823" spans="3:4">
      <c r="C2823" s="61" t="s">
        <v>3009</v>
      </c>
      <c r="D2823" s="63" t="s">
        <v>200</v>
      </c>
    </row>
    <row r="2824" spans="3:4">
      <c r="C2824" s="61" t="s">
        <v>3010</v>
      </c>
      <c r="D2824" s="63" t="s">
        <v>200</v>
      </c>
    </row>
    <row r="2825" spans="3:4">
      <c r="C2825" s="61" t="s">
        <v>1069</v>
      </c>
      <c r="D2825" s="63" t="s">
        <v>200</v>
      </c>
    </row>
    <row r="2826" spans="3:4">
      <c r="C2826" s="61" t="s">
        <v>3011</v>
      </c>
      <c r="D2826" s="63" t="s">
        <v>200</v>
      </c>
    </row>
    <row r="2827" spans="3:4">
      <c r="C2827" s="61" t="s">
        <v>3012</v>
      </c>
      <c r="D2827" s="63" t="s">
        <v>200</v>
      </c>
    </row>
    <row r="2828" spans="3:4">
      <c r="C2828" s="61" t="s">
        <v>3013</v>
      </c>
      <c r="D2828" s="63" t="s">
        <v>200</v>
      </c>
    </row>
    <row r="2829" spans="3:4">
      <c r="C2829" s="61" t="s">
        <v>3014</v>
      </c>
      <c r="D2829" s="63" t="s">
        <v>200</v>
      </c>
    </row>
    <row r="2830" spans="3:4">
      <c r="C2830" s="61" t="s">
        <v>3015</v>
      </c>
      <c r="D2830" s="63" t="s">
        <v>200</v>
      </c>
    </row>
    <row r="2831" spans="3:4">
      <c r="C2831" s="61" t="s">
        <v>1879</v>
      </c>
      <c r="D2831" s="63" t="s">
        <v>200</v>
      </c>
    </row>
    <row r="2832" spans="3:4">
      <c r="C2832" s="61" t="s">
        <v>3016</v>
      </c>
      <c r="D2832" s="63" t="s">
        <v>200</v>
      </c>
    </row>
    <row r="2833" spans="3:4">
      <c r="C2833" s="61" t="s">
        <v>3017</v>
      </c>
      <c r="D2833" s="63" t="s">
        <v>200</v>
      </c>
    </row>
    <row r="2834" spans="3:4">
      <c r="C2834" s="61" t="s">
        <v>3018</v>
      </c>
      <c r="D2834" s="63" t="s">
        <v>200</v>
      </c>
    </row>
    <row r="2835" spans="3:4">
      <c r="C2835" s="61" t="s">
        <v>3019</v>
      </c>
      <c r="D2835" s="63" t="s">
        <v>200</v>
      </c>
    </row>
    <row r="2836" spans="3:4">
      <c r="C2836" s="61" t="s">
        <v>3020</v>
      </c>
      <c r="D2836" s="63" t="s">
        <v>200</v>
      </c>
    </row>
    <row r="2837" spans="3:4">
      <c r="C2837" s="61" t="s">
        <v>3021</v>
      </c>
      <c r="D2837" s="63" t="s">
        <v>200</v>
      </c>
    </row>
    <row r="2838" spans="3:4">
      <c r="C2838" s="61" t="s">
        <v>3022</v>
      </c>
      <c r="D2838" s="63" t="s">
        <v>200</v>
      </c>
    </row>
    <row r="2839" spans="3:4">
      <c r="C2839" s="61" t="s">
        <v>3023</v>
      </c>
      <c r="D2839" s="63" t="s">
        <v>200</v>
      </c>
    </row>
    <row r="2840" spans="3:4">
      <c r="C2840" s="61" t="s">
        <v>3024</v>
      </c>
      <c r="D2840" s="63" t="s">
        <v>200</v>
      </c>
    </row>
    <row r="2841" spans="3:4">
      <c r="C2841" s="61" t="s">
        <v>3025</v>
      </c>
      <c r="D2841" s="63" t="s">
        <v>200</v>
      </c>
    </row>
    <row r="2842" spans="3:4">
      <c r="C2842" s="61" t="s">
        <v>3026</v>
      </c>
      <c r="D2842" s="63" t="s">
        <v>200</v>
      </c>
    </row>
    <row r="2843" spans="3:4">
      <c r="C2843" s="61" t="s">
        <v>3027</v>
      </c>
      <c r="D2843" s="63" t="s">
        <v>200</v>
      </c>
    </row>
    <row r="2844" spans="3:4">
      <c r="C2844" s="61" t="s">
        <v>3028</v>
      </c>
      <c r="D2844" s="63" t="s">
        <v>200</v>
      </c>
    </row>
    <row r="2845" spans="3:4">
      <c r="C2845" s="61" t="s">
        <v>3029</v>
      </c>
      <c r="D2845" s="63" t="s">
        <v>200</v>
      </c>
    </row>
    <row r="2846" spans="3:4">
      <c r="C2846" s="61" t="s">
        <v>3030</v>
      </c>
      <c r="D2846" s="63" t="s">
        <v>200</v>
      </c>
    </row>
    <row r="2847" spans="3:4">
      <c r="C2847" s="61" t="s">
        <v>3031</v>
      </c>
      <c r="D2847" s="63" t="s">
        <v>200</v>
      </c>
    </row>
    <row r="2848" spans="3:4">
      <c r="C2848" s="61" t="s">
        <v>3032</v>
      </c>
      <c r="D2848" s="63" t="s">
        <v>200</v>
      </c>
    </row>
    <row r="2849" spans="3:4">
      <c r="C2849" s="61" t="s">
        <v>3033</v>
      </c>
      <c r="D2849" s="63" t="s">
        <v>200</v>
      </c>
    </row>
    <row r="2850" spans="3:4">
      <c r="C2850" s="61" t="s">
        <v>3034</v>
      </c>
      <c r="D2850" s="63" t="s">
        <v>200</v>
      </c>
    </row>
    <row r="2851" spans="3:4">
      <c r="C2851" s="61" t="s">
        <v>3035</v>
      </c>
      <c r="D2851" s="63" t="s">
        <v>200</v>
      </c>
    </row>
    <row r="2852" spans="3:4">
      <c r="C2852" s="61" t="s">
        <v>3036</v>
      </c>
      <c r="D2852" s="63" t="s">
        <v>200</v>
      </c>
    </row>
    <row r="2853" spans="3:4">
      <c r="C2853" s="61" t="s">
        <v>1922</v>
      </c>
      <c r="D2853" s="63" t="s">
        <v>200</v>
      </c>
    </row>
    <row r="2854" spans="3:4">
      <c r="C2854" s="61" t="s">
        <v>2667</v>
      </c>
      <c r="D2854" s="63" t="s">
        <v>200</v>
      </c>
    </row>
    <row r="2855" spans="3:4">
      <c r="C2855" s="61" t="s">
        <v>3037</v>
      </c>
      <c r="D2855" s="63" t="s">
        <v>200</v>
      </c>
    </row>
    <row r="2856" spans="3:4">
      <c r="C2856" s="61" t="s">
        <v>3038</v>
      </c>
      <c r="D2856" s="63" t="s">
        <v>200</v>
      </c>
    </row>
    <row r="2857" spans="3:4">
      <c r="C2857" s="61" t="s">
        <v>3039</v>
      </c>
      <c r="D2857" s="63" t="s">
        <v>200</v>
      </c>
    </row>
    <row r="2858" spans="3:4">
      <c r="C2858" s="61" t="s">
        <v>914</v>
      </c>
      <c r="D2858" s="63" t="s">
        <v>200</v>
      </c>
    </row>
    <row r="2859" spans="3:4">
      <c r="C2859" s="61" t="s">
        <v>3040</v>
      </c>
      <c r="D2859" s="63" t="s">
        <v>200</v>
      </c>
    </row>
    <row r="2860" spans="3:4">
      <c r="C2860" s="61" t="s">
        <v>3041</v>
      </c>
      <c r="D2860" s="63" t="s">
        <v>200</v>
      </c>
    </row>
    <row r="2861" spans="3:4">
      <c r="C2861" s="61" t="s">
        <v>3042</v>
      </c>
      <c r="D2861" s="63" t="s">
        <v>200</v>
      </c>
    </row>
    <row r="2862" spans="3:4">
      <c r="C2862" s="61" t="s">
        <v>3043</v>
      </c>
      <c r="D2862" s="63" t="s">
        <v>200</v>
      </c>
    </row>
    <row r="2863" spans="3:4">
      <c r="C2863" s="61" t="s">
        <v>3044</v>
      </c>
      <c r="D2863" s="63" t="s">
        <v>200</v>
      </c>
    </row>
    <row r="2864" spans="3:4">
      <c r="C2864" s="61" t="s">
        <v>3045</v>
      </c>
      <c r="D2864" s="63" t="s">
        <v>200</v>
      </c>
    </row>
    <row r="2865" spans="3:4">
      <c r="C2865" s="61" t="s">
        <v>3046</v>
      </c>
      <c r="D2865" s="63" t="s">
        <v>200</v>
      </c>
    </row>
    <row r="2866" spans="3:4">
      <c r="C2866" s="61" t="s">
        <v>3047</v>
      </c>
      <c r="D2866" s="63" t="s">
        <v>200</v>
      </c>
    </row>
    <row r="2867" spans="3:4">
      <c r="C2867" s="61" t="s">
        <v>3048</v>
      </c>
      <c r="D2867" s="63" t="s">
        <v>200</v>
      </c>
    </row>
    <row r="2868" spans="3:4">
      <c r="C2868" s="61" t="s">
        <v>3049</v>
      </c>
      <c r="D2868" s="63" t="s">
        <v>200</v>
      </c>
    </row>
    <row r="2869" spans="3:4">
      <c r="C2869" s="61" t="s">
        <v>3050</v>
      </c>
      <c r="D2869" s="63" t="s">
        <v>200</v>
      </c>
    </row>
    <row r="2870" spans="3:4">
      <c r="C2870" s="61" t="s">
        <v>3051</v>
      </c>
      <c r="D2870" s="63" t="s">
        <v>200</v>
      </c>
    </row>
    <row r="2871" spans="3:4">
      <c r="C2871" s="61" t="s">
        <v>3052</v>
      </c>
      <c r="D2871" s="63" t="s">
        <v>200</v>
      </c>
    </row>
    <row r="2872" spans="3:4">
      <c r="C2872" s="61" t="s">
        <v>3053</v>
      </c>
      <c r="D2872" s="63" t="s">
        <v>200</v>
      </c>
    </row>
    <row r="2873" spans="3:4">
      <c r="C2873" s="61" t="s">
        <v>3054</v>
      </c>
      <c r="D2873" s="63" t="s">
        <v>200</v>
      </c>
    </row>
    <row r="2874" spans="3:4">
      <c r="C2874" s="61" t="s">
        <v>3055</v>
      </c>
      <c r="D2874" s="63" t="s">
        <v>200</v>
      </c>
    </row>
    <row r="2875" spans="3:4">
      <c r="C2875" s="61" t="s">
        <v>3056</v>
      </c>
      <c r="D2875" s="63" t="s">
        <v>200</v>
      </c>
    </row>
    <row r="2876" spans="3:4">
      <c r="C2876" s="61" t="s">
        <v>3057</v>
      </c>
      <c r="D2876" s="63" t="s">
        <v>200</v>
      </c>
    </row>
    <row r="2877" spans="3:4">
      <c r="C2877" s="61" t="s">
        <v>3058</v>
      </c>
      <c r="D2877" s="63" t="s">
        <v>200</v>
      </c>
    </row>
    <row r="2878" spans="3:4">
      <c r="C2878" s="61" t="s">
        <v>3059</v>
      </c>
      <c r="D2878" s="63" t="s">
        <v>200</v>
      </c>
    </row>
    <row r="2879" spans="3:4">
      <c r="C2879" s="61" t="s">
        <v>3060</v>
      </c>
      <c r="D2879" s="63" t="s">
        <v>200</v>
      </c>
    </row>
    <row r="2880" spans="3:4">
      <c r="C2880" s="61" t="s">
        <v>3061</v>
      </c>
      <c r="D2880" s="63" t="s">
        <v>200</v>
      </c>
    </row>
    <row r="2881" spans="3:4">
      <c r="C2881" s="61" t="s">
        <v>262</v>
      </c>
      <c r="D2881" s="63" t="s">
        <v>200</v>
      </c>
    </row>
    <row r="2882" spans="3:4">
      <c r="C2882" s="61" t="s">
        <v>3062</v>
      </c>
      <c r="D2882" s="63" t="s">
        <v>200</v>
      </c>
    </row>
    <row r="2883" spans="3:4">
      <c r="C2883" s="61" t="s">
        <v>201</v>
      </c>
      <c r="D2883" s="63" t="s">
        <v>200</v>
      </c>
    </row>
    <row r="2884" spans="3:4">
      <c r="C2884" s="61" t="s">
        <v>3063</v>
      </c>
      <c r="D2884" s="63" t="s">
        <v>200</v>
      </c>
    </row>
    <row r="2885" spans="3:4">
      <c r="C2885" s="61" t="s">
        <v>3064</v>
      </c>
      <c r="D2885" s="63" t="s">
        <v>200</v>
      </c>
    </row>
    <row r="2886" spans="3:4">
      <c r="C2886" s="61" t="s">
        <v>3065</v>
      </c>
      <c r="D2886" s="63" t="s">
        <v>200</v>
      </c>
    </row>
    <row r="2887" spans="3:4">
      <c r="C2887" s="61" t="s">
        <v>3066</v>
      </c>
      <c r="D2887" s="63" t="s">
        <v>200</v>
      </c>
    </row>
    <row r="2888" spans="3:4">
      <c r="C2888" s="61" t="s">
        <v>3067</v>
      </c>
      <c r="D2888" s="63" t="s">
        <v>200</v>
      </c>
    </row>
    <row r="2889" spans="3:4">
      <c r="C2889" s="61" t="s">
        <v>1752</v>
      </c>
      <c r="D2889" s="63" t="s">
        <v>200</v>
      </c>
    </row>
    <row r="2890" spans="3:4">
      <c r="C2890" s="61" t="s">
        <v>3068</v>
      </c>
      <c r="D2890" s="63" t="s">
        <v>200</v>
      </c>
    </row>
    <row r="2891" spans="3:4">
      <c r="C2891" s="61" t="s">
        <v>3069</v>
      </c>
      <c r="D2891" s="63" t="s">
        <v>200</v>
      </c>
    </row>
    <row r="2892" spans="3:4">
      <c r="C2892" s="61" t="s">
        <v>3070</v>
      </c>
      <c r="D2892" s="63" t="s">
        <v>200</v>
      </c>
    </row>
    <row r="2893" spans="3:4">
      <c r="C2893" s="61" t="s">
        <v>3071</v>
      </c>
      <c r="D2893" s="63" t="s">
        <v>200</v>
      </c>
    </row>
    <row r="2894" spans="3:4">
      <c r="C2894" s="61" t="s">
        <v>3072</v>
      </c>
      <c r="D2894" s="63" t="s">
        <v>200</v>
      </c>
    </row>
    <row r="2895" spans="3:4">
      <c r="C2895" s="61" t="s">
        <v>3073</v>
      </c>
      <c r="D2895" s="63" t="s">
        <v>200</v>
      </c>
    </row>
    <row r="2896" spans="3:4">
      <c r="C2896" s="61" t="s">
        <v>3074</v>
      </c>
      <c r="D2896" s="63" t="s">
        <v>200</v>
      </c>
    </row>
    <row r="2897" spans="3:4">
      <c r="C2897" s="61" t="s">
        <v>3075</v>
      </c>
      <c r="D2897" s="63" t="s">
        <v>200</v>
      </c>
    </row>
    <row r="2898" spans="3:4">
      <c r="C2898" s="61" t="s">
        <v>3076</v>
      </c>
      <c r="D2898" s="63" t="s">
        <v>200</v>
      </c>
    </row>
    <row r="2899" spans="3:4">
      <c r="C2899" s="61" t="s">
        <v>3077</v>
      </c>
      <c r="D2899" s="63" t="s">
        <v>200</v>
      </c>
    </row>
    <row r="2900" spans="3:4">
      <c r="C2900" s="61" t="s">
        <v>3078</v>
      </c>
      <c r="D2900" s="63" t="s">
        <v>200</v>
      </c>
    </row>
    <row r="2901" spans="3:4">
      <c r="C2901" s="61" t="s">
        <v>3079</v>
      </c>
      <c r="D2901" s="63" t="s">
        <v>200</v>
      </c>
    </row>
    <row r="2902" spans="3:4">
      <c r="C2902" s="61" t="s">
        <v>3080</v>
      </c>
      <c r="D2902" s="63" t="s">
        <v>200</v>
      </c>
    </row>
    <row r="2903" spans="3:4">
      <c r="C2903" s="61" t="s">
        <v>3081</v>
      </c>
      <c r="D2903" s="63" t="s">
        <v>200</v>
      </c>
    </row>
    <row r="2904" spans="3:4">
      <c r="C2904" s="61" t="s">
        <v>3082</v>
      </c>
      <c r="D2904" s="63" t="s">
        <v>200</v>
      </c>
    </row>
    <row r="2905" spans="3:4">
      <c r="C2905" s="61" t="s">
        <v>3083</v>
      </c>
      <c r="D2905" s="63" t="s">
        <v>200</v>
      </c>
    </row>
    <row r="2906" spans="3:4">
      <c r="C2906" s="61" t="s">
        <v>3084</v>
      </c>
      <c r="D2906" s="63" t="s">
        <v>200</v>
      </c>
    </row>
    <row r="2907" spans="3:4">
      <c r="C2907" s="61" t="s">
        <v>3085</v>
      </c>
      <c r="D2907" s="63" t="s">
        <v>200</v>
      </c>
    </row>
    <row r="2908" spans="3:4">
      <c r="C2908" s="61" t="s">
        <v>3086</v>
      </c>
      <c r="D2908" s="63" t="s">
        <v>200</v>
      </c>
    </row>
    <row r="2909" spans="3:4">
      <c r="C2909" s="61" t="s">
        <v>3087</v>
      </c>
      <c r="D2909" s="63" t="s">
        <v>200</v>
      </c>
    </row>
    <row r="2910" spans="3:4">
      <c r="C2910" s="61" t="s">
        <v>3088</v>
      </c>
      <c r="D2910" s="63" t="s">
        <v>200</v>
      </c>
    </row>
    <row r="2911" spans="3:4">
      <c r="C2911" s="61" t="s">
        <v>3089</v>
      </c>
      <c r="D2911" s="63" t="s">
        <v>200</v>
      </c>
    </row>
    <row r="2912" spans="3:4">
      <c r="C2912" s="61" t="s">
        <v>3090</v>
      </c>
      <c r="D2912" s="63" t="s">
        <v>200</v>
      </c>
    </row>
    <row r="2913" spans="3:4">
      <c r="C2913" s="61" t="s">
        <v>1629</v>
      </c>
      <c r="D2913" s="63" t="s">
        <v>200</v>
      </c>
    </row>
    <row r="2914" spans="3:4">
      <c r="C2914" s="61" t="s">
        <v>3091</v>
      </c>
      <c r="D2914" s="63" t="s">
        <v>200</v>
      </c>
    </row>
    <row r="2915" spans="3:4">
      <c r="C2915" s="61" t="s">
        <v>3092</v>
      </c>
      <c r="D2915" s="63" t="s">
        <v>200</v>
      </c>
    </row>
    <row r="2916" spans="3:4">
      <c r="C2916" s="61" t="s">
        <v>3093</v>
      </c>
      <c r="D2916" s="63" t="s">
        <v>200</v>
      </c>
    </row>
    <row r="2917" spans="3:4">
      <c r="C2917" s="61" t="s">
        <v>3094</v>
      </c>
      <c r="D2917" s="63" t="s">
        <v>200</v>
      </c>
    </row>
    <row r="2918" spans="3:4">
      <c r="C2918" s="61" t="s">
        <v>3095</v>
      </c>
      <c r="D2918" s="63" t="s">
        <v>200</v>
      </c>
    </row>
    <row r="2919" spans="3:4">
      <c r="C2919" s="61" t="s">
        <v>3096</v>
      </c>
      <c r="D2919" s="63" t="s">
        <v>200</v>
      </c>
    </row>
    <row r="2920" spans="3:4">
      <c r="C2920" s="61" t="s">
        <v>3097</v>
      </c>
      <c r="D2920" s="63" t="s">
        <v>200</v>
      </c>
    </row>
    <row r="2921" spans="3:4">
      <c r="C2921" s="61" t="s">
        <v>3098</v>
      </c>
      <c r="D2921" s="63" t="s">
        <v>200</v>
      </c>
    </row>
    <row r="2922" spans="3:4">
      <c r="C2922" s="61" t="s">
        <v>3099</v>
      </c>
      <c r="D2922" s="63" t="s">
        <v>200</v>
      </c>
    </row>
    <row r="2923" spans="3:4">
      <c r="C2923" s="61" t="s">
        <v>3100</v>
      </c>
      <c r="D2923" s="63" t="s">
        <v>200</v>
      </c>
    </row>
    <row r="2924" spans="3:4">
      <c r="C2924" s="61" t="s">
        <v>3101</v>
      </c>
      <c r="D2924" s="63" t="s">
        <v>200</v>
      </c>
    </row>
    <row r="2925" spans="3:4">
      <c r="C2925" s="61" t="s">
        <v>3102</v>
      </c>
      <c r="D2925" s="63" t="s">
        <v>200</v>
      </c>
    </row>
    <row r="2926" spans="3:4">
      <c r="C2926" s="61" t="s">
        <v>3103</v>
      </c>
      <c r="D2926" s="63" t="s">
        <v>200</v>
      </c>
    </row>
    <row r="2927" spans="3:4">
      <c r="C2927" s="61" t="s">
        <v>3104</v>
      </c>
      <c r="D2927" s="63" t="s">
        <v>200</v>
      </c>
    </row>
    <row r="2928" spans="3:4">
      <c r="C2928" s="61" t="s">
        <v>3105</v>
      </c>
      <c r="D2928" s="63" t="s">
        <v>200</v>
      </c>
    </row>
    <row r="2929" spans="3:4">
      <c r="C2929" s="61" t="s">
        <v>3106</v>
      </c>
      <c r="D2929" s="63" t="s">
        <v>200</v>
      </c>
    </row>
    <row r="2930" spans="3:4">
      <c r="C2930" s="61" t="s">
        <v>3107</v>
      </c>
      <c r="D2930" s="63" t="s">
        <v>200</v>
      </c>
    </row>
    <row r="2931" spans="3:4">
      <c r="C2931" s="61" t="s">
        <v>3108</v>
      </c>
      <c r="D2931" s="63" t="s">
        <v>200</v>
      </c>
    </row>
    <row r="2932" spans="3:4">
      <c r="C2932" s="61" t="s">
        <v>3109</v>
      </c>
      <c r="D2932" s="63" t="s">
        <v>200</v>
      </c>
    </row>
    <row r="2933" spans="3:4">
      <c r="C2933" s="61" t="s">
        <v>3110</v>
      </c>
      <c r="D2933" s="63" t="s">
        <v>200</v>
      </c>
    </row>
    <row r="2934" spans="3:4">
      <c r="C2934" s="61" t="s">
        <v>950</v>
      </c>
      <c r="D2934" s="63" t="s">
        <v>200</v>
      </c>
    </row>
    <row r="2935" spans="3:4">
      <c r="C2935" s="61" t="s">
        <v>3111</v>
      </c>
      <c r="D2935" s="63" t="s">
        <v>200</v>
      </c>
    </row>
    <row r="2936" spans="3:4">
      <c r="C2936" s="61" t="s">
        <v>3112</v>
      </c>
      <c r="D2936" s="63" t="s">
        <v>200</v>
      </c>
    </row>
    <row r="2937" spans="3:4">
      <c r="C2937" s="61" t="s">
        <v>3113</v>
      </c>
      <c r="D2937" s="63" t="s">
        <v>200</v>
      </c>
    </row>
    <row r="2938" spans="3:4">
      <c r="C2938" s="61" t="s">
        <v>3114</v>
      </c>
      <c r="D2938" s="63" t="s">
        <v>200</v>
      </c>
    </row>
    <row r="2939" spans="3:4">
      <c r="C2939" s="61" t="s">
        <v>2138</v>
      </c>
      <c r="D2939" s="63" t="s">
        <v>200</v>
      </c>
    </row>
    <row r="2940" spans="3:4">
      <c r="C2940" s="61" t="s">
        <v>3115</v>
      </c>
      <c r="D2940" s="63" t="s">
        <v>200</v>
      </c>
    </row>
    <row r="2941" spans="3:4">
      <c r="C2941" s="61" t="s">
        <v>3116</v>
      </c>
      <c r="D2941" s="63" t="s">
        <v>200</v>
      </c>
    </row>
    <row r="2942" spans="3:4">
      <c r="C2942" s="61" t="s">
        <v>3117</v>
      </c>
      <c r="D2942" s="63" t="s">
        <v>200</v>
      </c>
    </row>
    <row r="2943" spans="3:4">
      <c r="C2943" s="61" t="s">
        <v>3118</v>
      </c>
      <c r="D2943" s="63" t="s">
        <v>200</v>
      </c>
    </row>
    <row r="2944" spans="3:4">
      <c r="C2944" s="61" t="s">
        <v>3119</v>
      </c>
      <c r="D2944" s="63" t="s">
        <v>200</v>
      </c>
    </row>
    <row r="2945" spans="3:4">
      <c r="C2945" s="61" t="s">
        <v>3120</v>
      </c>
      <c r="D2945" s="63" t="s">
        <v>200</v>
      </c>
    </row>
    <row r="2946" spans="3:4">
      <c r="C2946" s="61" t="s">
        <v>3121</v>
      </c>
      <c r="D2946" s="63" t="s">
        <v>200</v>
      </c>
    </row>
    <row r="2947" spans="3:4">
      <c r="C2947" s="61" t="s">
        <v>3122</v>
      </c>
      <c r="D2947" s="63" t="s">
        <v>200</v>
      </c>
    </row>
    <row r="2948" spans="3:4">
      <c r="C2948" s="61" t="s">
        <v>645</v>
      </c>
      <c r="D2948" s="63" t="s">
        <v>200</v>
      </c>
    </row>
    <row r="2949" spans="3:4">
      <c r="C2949" s="61" t="s">
        <v>3123</v>
      </c>
      <c r="D2949" s="63" t="s">
        <v>200</v>
      </c>
    </row>
    <row r="2950" spans="3:4">
      <c r="C2950" s="61" t="s">
        <v>3124</v>
      </c>
      <c r="D2950" s="63" t="s">
        <v>200</v>
      </c>
    </row>
    <row r="2951" spans="3:4">
      <c r="C2951" s="61" t="s">
        <v>3125</v>
      </c>
      <c r="D2951" s="63" t="s">
        <v>200</v>
      </c>
    </row>
    <row r="2952" spans="3:4">
      <c r="C2952" s="61" t="s">
        <v>3126</v>
      </c>
      <c r="D2952" s="63" t="s">
        <v>200</v>
      </c>
    </row>
    <row r="2953" spans="3:4">
      <c r="C2953" s="61" t="s">
        <v>3127</v>
      </c>
      <c r="D2953" s="63" t="s">
        <v>200</v>
      </c>
    </row>
    <row r="2954" spans="3:4">
      <c r="C2954" s="61" t="s">
        <v>3128</v>
      </c>
      <c r="D2954" s="63" t="s">
        <v>200</v>
      </c>
    </row>
    <row r="2955" spans="3:4">
      <c r="C2955" s="61" t="s">
        <v>3129</v>
      </c>
      <c r="D2955" s="63" t="s">
        <v>200</v>
      </c>
    </row>
    <row r="2956" spans="3:4">
      <c r="C2956" s="61" t="s">
        <v>3130</v>
      </c>
      <c r="D2956" s="63" t="s">
        <v>200</v>
      </c>
    </row>
    <row r="2957" spans="3:4">
      <c r="C2957" s="61" t="s">
        <v>3131</v>
      </c>
      <c r="D2957" s="63" t="s">
        <v>200</v>
      </c>
    </row>
    <row r="2958" spans="3:4">
      <c r="C2958" s="61" t="s">
        <v>3132</v>
      </c>
      <c r="D2958" s="63" t="s">
        <v>200</v>
      </c>
    </row>
    <row r="2959" spans="3:4">
      <c r="C2959" s="61" t="s">
        <v>3133</v>
      </c>
      <c r="D2959" s="63" t="s">
        <v>200</v>
      </c>
    </row>
    <row r="2960" spans="3:4">
      <c r="C2960" s="61" t="s">
        <v>3134</v>
      </c>
      <c r="D2960" s="63" t="s">
        <v>200</v>
      </c>
    </row>
    <row r="2961" spans="3:4">
      <c r="C2961" s="61" t="s">
        <v>3135</v>
      </c>
      <c r="D2961" s="63" t="s">
        <v>200</v>
      </c>
    </row>
    <row r="2962" spans="3:4">
      <c r="C2962" s="61" t="s">
        <v>3136</v>
      </c>
      <c r="D2962" s="63" t="s">
        <v>200</v>
      </c>
    </row>
    <row r="2963" spans="3:4">
      <c r="C2963" s="61" t="s">
        <v>428</v>
      </c>
      <c r="D2963" s="63" t="s">
        <v>200</v>
      </c>
    </row>
    <row r="2964" spans="3:4">
      <c r="C2964" s="61" t="s">
        <v>3137</v>
      </c>
      <c r="D2964" s="63" t="s">
        <v>200</v>
      </c>
    </row>
    <row r="2965" spans="3:4">
      <c r="C2965" s="61" t="s">
        <v>3138</v>
      </c>
      <c r="D2965" s="63" t="s">
        <v>200</v>
      </c>
    </row>
    <row r="2966" spans="3:4">
      <c r="C2966" s="61" t="s">
        <v>3139</v>
      </c>
      <c r="D2966" s="63" t="s">
        <v>200</v>
      </c>
    </row>
    <row r="2967" spans="3:4">
      <c r="C2967" s="61" t="s">
        <v>3140</v>
      </c>
      <c r="D2967" s="63" t="s">
        <v>200</v>
      </c>
    </row>
    <row r="2968" spans="3:4">
      <c r="C2968" s="61" t="s">
        <v>3141</v>
      </c>
      <c r="D2968" s="63" t="s">
        <v>200</v>
      </c>
    </row>
    <row r="2969" spans="3:4">
      <c r="C2969" s="61" t="s">
        <v>3142</v>
      </c>
      <c r="D2969" s="63" t="s">
        <v>200</v>
      </c>
    </row>
    <row r="2970" spans="3:4">
      <c r="C2970" s="61" t="s">
        <v>3143</v>
      </c>
      <c r="D2970" s="63" t="s">
        <v>200</v>
      </c>
    </row>
    <row r="2971" spans="3:4">
      <c r="C2971" s="61" t="s">
        <v>677</v>
      </c>
      <c r="D2971" s="63" t="s">
        <v>200</v>
      </c>
    </row>
    <row r="2972" spans="3:4">
      <c r="C2972" s="61" t="s">
        <v>3144</v>
      </c>
      <c r="D2972" s="63" t="s">
        <v>200</v>
      </c>
    </row>
    <row r="2973" spans="3:4">
      <c r="C2973" s="61" t="s">
        <v>3145</v>
      </c>
      <c r="D2973" s="63" t="s">
        <v>200</v>
      </c>
    </row>
    <row r="2974" spans="3:4">
      <c r="C2974" s="61" t="s">
        <v>2221</v>
      </c>
      <c r="D2974" s="63" t="s">
        <v>200</v>
      </c>
    </row>
    <row r="2975" spans="3:4">
      <c r="C2975" s="61" t="s">
        <v>3146</v>
      </c>
      <c r="D2975" s="63" t="s">
        <v>200</v>
      </c>
    </row>
    <row r="2976" spans="3:4">
      <c r="C2976" s="61" t="s">
        <v>3147</v>
      </c>
      <c r="D2976" s="63" t="s">
        <v>200</v>
      </c>
    </row>
    <row r="2977" spans="3:4">
      <c r="C2977" s="61" t="s">
        <v>3148</v>
      </c>
      <c r="D2977" s="63" t="s">
        <v>200</v>
      </c>
    </row>
    <row r="2978" spans="3:4">
      <c r="C2978" s="61" t="s">
        <v>3149</v>
      </c>
      <c r="D2978" s="63" t="s">
        <v>200</v>
      </c>
    </row>
    <row r="2979" spans="3:4">
      <c r="C2979" s="61" t="s">
        <v>3150</v>
      </c>
      <c r="D2979" s="63" t="s">
        <v>200</v>
      </c>
    </row>
    <row r="2980" spans="3:4">
      <c r="C2980" s="61" t="s">
        <v>3151</v>
      </c>
      <c r="D2980" s="63" t="s">
        <v>200</v>
      </c>
    </row>
    <row r="2981" spans="3:4">
      <c r="C2981" s="61" t="s">
        <v>3152</v>
      </c>
      <c r="D2981" s="63" t="s">
        <v>200</v>
      </c>
    </row>
    <row r="2982" spans="3:4">
      <c r="C2982" s="61" t="s">
        <v>3153</v>
      </c>
      <c r="D2982" s="63" t="s">
        <v>200</v>
      </c>
    </row>
    <row r="2983" spans="3:4">
      <c r="C2983" s="61" t="s">
        <v>3154</v>
      </c>
      <c r="D2983" s="63" t="s">
        <v>200</v>
      </c>
    </row>
    <row r="2984" spans="3:4">
      <c r="C2984" s="61" t="s">
        <v>3155</v>
      </c>
      <c r="D2984" s="63" t="s">
        <v>200</v>
      </c>
    </row>
    <row r="2985" spans="3:4">
      <c r="C2985" s="61" t="s">
        <v>3156</v>
      </c>
      <c r="D2985" s="63" t="s">
        <v>200</v>
      </c>
    </row>
    <row r="2986" spans="3:4">
      <c r="C2986" s="61" t="s">
        <v>3157</v>
      </c>
      <c r="D2986" s="63" t="s">
        <v>200</v>
      </c>
    </row>
    <row r="2987" spans="3:4">
      <c r="C2987" s="61" t="s">
        <v>3158</v>
      </c>
      <c r="D2987" s="63" t="s">
        <v>200</v>
      </c>
    </row>
    <row r="2988" spans="3:4">
      <c r="C2988" s="61" t="s">
        <v>3159</v>
      </c>
      <c r="D2988" s="63" t="s">
        <v>200</v>
      </c>
    </row>
    <row r="2989" spans="3:4">
      <c r="C2989" s="61" t="s">
        <v>3160</v>
      </c>
      <c r="D2989" s="63" t="s">
        <v>200</v>
      </c>
    </row>
    <row r="2990" spans="3:4">
      <c r="C2990" s="61" t="s">
        <v>3161</v>
      </c>
      <c r="D2990" s="63" t="s">
        <v>200</v>
      </c>
    </row>
    <row r="2991" spans="3:4">
      <c r="C2991" s="61" t="s">
        <v>3162</v>
      </c>
      <c r="D2991" s="63" t="s">
        <v>200</v>
      </c>
    </row>
    <row r="2992" spans="3:4">
      <c r="C2992" s="61" t="s">
        <v>3163</v>
      </c>
      <c r="D2992" s="63" t="s">
        <v>200</v>
      </c>
    </row>
    <row r="2993" spans="3:4">
      <c r="C2993" s="61" t="s">
        <v>3164</v>
      </c>
      <c r="D2993" s="63" t="s">
        <v>200</v>
      </c>
    </row>
    <row r="2994" spans="3:4">
      <c r="C2994" s="61" t="s">
        <v>3165</v>
      </c>
      <c r="D2994" s="63" t="s">
        <v>200</v>
      </c>
    </row>
    <row r="2995" spans="3:4">
      <c r="C2995" s="61" t="s">
        <v>3166</v>
      </c>
      <c r="D2995" s="63" t="s">
        <v>200</v>
      </c>
    </row>
    <row r="2996" spans="3:4">
      <c r="C2996" s="61" t="s">
        <v>3167</v>
      </c>
      <c r="D2996" s="63" t="s">
        <v>200</v>
      </c>
    </row>
    <row r="2997" spans="3:4">
      <c r="C2997" s="61" t="s">
        <v>3168</v>
      </c>
      <c r="D2997" s="63" t="s">
        <v>200</v>
      </c>
    </row>
    <row r="2998" spans="3:4">
      <c r="C2998" s="61" t="s">
        <v>3169</v>
      </c>
      <c r="D2998" s="63" t="s">
        <v>200</v>
      </c>
    </row>
    <row r="2999" spans="3:4">
      <c r="C2999" s="61" t="s">
        <v>3170</v>
      </c>
      <c r="D2999" s="63" t="s">
        <v>200</v>
      </c>
    </row>
    <row r="3000" spans="3:4">
      <c r="C3000" s="61" t="s">
        <v>3171</v>
      </c>
      <c r="D3000" s="63" t="s">
        <v>200</v>
      </c>
    </row>
    <row r="3001" spans="3:4">
      <c r="C3001" s="61" t="s">
        <v>3172</v>
      </c>
      <c r="D3001" s="63" t="s">
        <v>200</v>
      </c>
    </row>
    <row r="3002" spans="3:4">
      <c r="C3002" s="61" t="s">
        <v>3173</v>
      </c>
      <c r="D3002" s="63" t="s">
        <v>200</v>
      </c>
    </row>
    <row r="3003" spans="3:4">
      <c r="C3003" s="61" t="s">
        <v>3174</v>
      </c>
      <c r="D3003" s="63" t="s">
        <v>200</v>
      </c>
    </row>
    <row r="3004" spans="3:4">
      <c r="C3004" s="61" t="s">
        <v>3175</v>
      </c>
      <c r="D3004" s="63" t="s">
        <v>200</v>
      </c>
    </row>
    <row r="3005" spans="3:4">
      <c r="C3005" s="61" t="s">
        <v>3176</v>
      </c>
      <c r="D3005" s="63" t="s">
        <v>200</v>
      </c>
    </row>
    <row r="3006" spans="3:4">
      <c r="C3006" s="61" t="s">
        <v>3177</v>
      </c>
      <c r="D3006" s="63" t="s">
        <v>200</v>
      </c>
    </row>
    <row r="3007" spans="3:4">
      <c r="C3007" s="61" t="s">
        <v>3178</v>
      </c>
      <c r="D3007" s="63" t="s">
        <v>200</v>
      </c>
    </row>
    <row r="3008" spans="3:4">
      <c r="C3008" s="61" t="s">
        <v>3179</v>
      </c>
      <c r="D3008" s="63" t="s">
        <v>200</v>
      </c>
    </row>
    <row r="3009" spans="3:4">
      <c r="C3009" s="61" t="s">
        <v>3180</v>
      </c>
      <c r="D3009" s="63" t="s">
        <v>200</v>
      </c>
    </row>
    <row r="3010" spans="3:4">
      <c r="C3010" s="61" t="s">
        <v>3181</v>
      </c>
      <c r="D3010" s="63" t="s">
        <v>200</v>
      </c>
    </row>
    <row r="3011" spans="3:4">
      <c r="C3011" s="61" t="s">
        <v>1490</v>
      </c>
      <c r="D3011" s="63" t="s">
        <v>200</v>
      </c>
    </row>
    <row r="3012" spans="3:4">
      <c r="C3012" s="61" t="s">
        <v>3182</v>
      </c>
      <c r="D3012" s="63" t="s">
        <v>200</v>
      </c>
    </row>
    <row r="3013" spans="3:4">
      <c r="C3013" s="61" t="s">
        <v>3183</v>
      </c>
      <c r="D3013" s="63" t="s">
        <v>200</v>
      </c>
    </row>
    <row r="3014" spans="3:4">
      <c r="C3014" s="61" t="s">
        <v>3184</v>
      </c>
      <c r="D3014" s="63" t="s">
        <v>200</v>
      </c>
    </row>
    <row r="3015" spans="3:4">
      <c r="C3015" s="61" t="s">
        <v>3185</v>
      </c>
      <c r="D3015" s="63" t="s">
        <v>200</v>
      </c>
    </row>
    <row r="3016" spans="3:4">
      <c r="C3016" s="61" t="s">
        <v>3186</v>
      </c>
      <c r="D3016" s="63" t="s">
        <v>200</v>
      </c>
    </row>
    <row r="3017" spans="3:4">
      <c r="C3017" s="61" t="s">
        <v>3187</v>
      </c>
      <c r="D3017" s="63" t="s">
        <v>200</v>
      </c>
    </row>
    <row r="3018" spans="3:4">
      <c r="C3018" s="61" t="s">
        <v>3188</v>
      </c>
      <c r="D3018" s="63" t="s">
        <v>200</v>
      </c>
    </row>
    <row r="3019" spans="3:4">
      <c r="C3019" s="61" t="s">
        <v>3189</v>
      </c>
      <c r="D3019" s="63" t="s">
        <v>200</v>
      </c>
    </row>
    <row r="3020" spans="3:4">
      <c r="C3020" s="61" t="s">
        <v>1357</v>
      </c>
      <c r="D3020" s="63" t="s">
        <v>200</v>
      </c>
    </row>
    <row r="3021" spans="3:4">
      <c r="C3021" s="61" t="s">
        <v>3190</v>
      </c>
      <c r="D3021" s="63" t="s">
        <v>200</v>
      </c>
    </row>
    <row r="3022" spans="3:4">
      <c r="C3022" s="61" t="s">
        <v>3191</v>
      </c>
      <c r="D3022" s="63" t="s">
        <v>200</v>
      </c>
    </row>
    <row r="3023" spans="3:4">
      <c r="C3023" s="61" t="s">
        <v>3192</v>
      </c>
      <c r="D3023" s="63" t="s">
        <v>200</v>
      </c>
    </row>
    <row r="3024" spans="3:4">
      <c r="C3024" s="61" t="s">
        <v>733</v>
      </c>
      <c r="D3024" s="63" t="s">
        <v>200</v>
      </c>
    </row>
    <row r="3025" spans="3:4">
      <c r="C3025" s="61" t="s">
        <v>3193</v>
      </c>
      <c r="D3025" s="63" t="s">
        <v>200</v>
      </c>
    </row>
    <row r="3026" spans="3:4">
      <c r="C3026" s="61" t="s">
        <v>3194</v>
      </c>
      <c r="D3026" s="63" t="s">
        <v>200</v>
      </c>
    </row>
    <row r="3027" spans="3:4">
      <c r="C3027" s="61" t="s">
        <v>1664</v>
      </c>
      <c r="D3027" s="63" t="s">
        <v>200</v>
      </c>
    </row>
    <row r="3028" spans="3:4">
      <c r="C3028" s="61" t="s">
        <v>3195</v>
      </c>
      <c r="D3028" s="63" t="s">
        <v>200</v>
      </c>
    </row>
    <row r="3029" spans="3:4">
      <c r="C3029" s="61" t="s">
        <v>3196</v>
      </c>
      <c r="D3029" s="63" t="s">
        <v>200</v>
      </c>
    </row>
    <row r="3030" spans="3:4">
      <c r="C3030" s="61" t="s">
        <v>3197</v>
      </c>
      <c r="D3030" s="63" t="s">
        <v>200</v>
      </c>
    </row>
    <row r="3031" spans="3:4">
      <c r="C3031" s="61" t="s">
        <v>3198</v>
      </c>
      <c r="D3031" s="63" t="s">
        <v>200</v>
      </c>
    </row>
    <row r="3032" spans="3:4">
      <c r="C3032" s="61" t="s">
        <v>3199</v>
      </c>
      <c r="D3032" s="63" t="s">
        <v>200</v>
      </c>
    </row>
    <row r="3033" spans="3:4">
      <c r="C3033" s="61" t="s">
        <v>3200</v>
      </c>
      <c r="D3033" s="63" t="s">
        <v>200</v>
      </c>
    </row>
    <row r="3034" spans="3:4">
      <c r="C3034" s="61" t="s">
        <v>3201</v>
      </c>
      <c r="D3034" s="63" t="s">
        <v>200</v>
      </c>
    </row>
    <row r="3035" spans="3:4">
      <c r="C3035" s="61" t="s">
        <v>3202</v>
      </c>
      <c r="D3035" s="63" t="s">
        <v>200</v>
      </c>
    </row>
    <row r="3036" spans="3:4">
      <c r="C3036" s="61" t="s">
        <v>3203</v>
      </c>
      <c r="D3036" s="63" t="s">
        <v>200</v>
      </c>
    </row>
    <row r="3037" spans="3:4">
      <c r="C3037" s="61" t="s">
        <v>189</v>
      </c>
      <c r="D3037" s="63" t="s">
        <v>200</v>
      </c>
    </row>
    <row r="3038" spans="3:4">
      <c r="C3038" s="61" t="s">
        <v>3204</v>
      </c>
      <c r="D3038" s="63" t="s">
        <v>200</v>
      </c>
    </row>
    <row r="3039" spans="3:4">
      <c r="C3039" s="61" t="s">
        <v>3205</v>
      </c>
      <c r="D3039" s="63" t="s">
        <v>200</v>
      </c>
    </row>
    <row r="3040" spans="3:4">
      <c r="C3040" s="61" t="s">
        <v>3206</v>
      </c>
      <c r="D3040" s="63" t="s">
        <v>200</v>
      </c>
    </row>
    <row r="3041" spans="3:4">
      <c r="C3041" s="61" t="s">
        <v>3207</v>
      </c>
      <c r="D3041" s="63" t="s">
        <v>200</v>
      </c>
    </row>
    <row r="3042" spans="3:4">
      <c r="C3042" s="61" t="s">
        <v>3208</v>
      </c>
      <c r="D3042" s="63" t="s">
        <v>200</v>
      </c>
    </row>
    <row r="3043" spans="3:4">
      <c r="C3043" s="61" t="s">
        <v>3209</v>
      </c>
      <c r="D3043" s="63" t="s">
        <v>200</v>
      </c>
    </row>
    <row r="3044" spans="3:4">
      <c r="C3044" s="61" t="s">
        <v>3210</v>
      </c>
      <c r="D3044" s="63" t="s">
        <v>200</v>
      </c>
    </row>
    <row r="3045" spans="3:4">
      <c r="C3045" s="61" t="s">
        <v>3211</v>
      </c>
      <c r="D3045" s="63" t="s">
        <v>200</v>
      </c>
    </row>
    <row r="3046" spans="3:4">
      <c r="C3046" s="61" t="s">
        <v>3212</v>
      </c>
      <c r="D3046" s="63" t="s">
        <v>200</v>
      </c>
    </row>
    <row r="3047" spans="3:4">
      <c r="C3047" s="61" t="s">
        <v>3213</v>
      </c>
      <c r="D3047" s="63" t="s">
        <v>200</v>
      </c>
    </row>
    <row r="3048" spans="3:4">
      <c r="C3048" s="61" t="s">
        <v>3214</v>
      </c>
      <c r="D3048" s="63" t="s">
        <v>200</v>
      </c>
    </row>
    <row r="3049" spans="3:4">
      <c r="C3049" s="61" t="s">
        <v>3215</v>
      </c>
      <c r="D3049" s="63" t="s">
        <v>200</v>
      </c>
    </row>
    <row r="3050" spans="3:4">
      <c r="C3050" s="61" t="s">
        <v>3216</v>
      </c>
      <c r="D3050" s="63" t="s">
        <v>200</v>
      </c>
    </row>
    <row r="3051" spans="3:4">
      <c r="C3051" s="61" t="s">
        <v>3217</v>
      </c>
      <c r="D3051" s="63" t="s">
        <v>200</v>
      </c>
    </row>
    <row r="3052" spans="3:4">
      <c r="C3052" s="61" t="s">
        <v>3218</v>
      </c>
      <c r="D3052" s="63" t="s">
        <v>200</v>
      </c>
    </row>
    <row r="3053" spans="3:4">
      <c r="C3053" s="61" t="s">
        <v>3219</v>
      </c>
      <c r="D3053" s="63" t="s">
        <v>200</v>
      </c>
    </row>
    <row r="3054" spans="3:4">
      <c r="C3054" s="61" t="s">
        <v>3220</v>
      </c>
      <c r="D3054" s="63" t="s">
        <v>200</v>
      </c>
    </row>
    <row r="3055" spans="3:4">
      <c r="C3055" s="61" t="s">
        <v>3221</v>
      </c>
      <c r="D3055" s="63" t="s">
        <v>200</v>
      </c>
    </row>
    <row r="3056" spans="3:4">
      <c r="C3056" s="61" t="s">
        <v>3222</v>
      </c>
      <c r="D3056" s="63" t="s">
        <v>200</v>
      </c>
    </row>
    <row r="3057" spans="3:4">
      <c r="C3057" s="61" t="s">
        <v>3223</v>
      </c>
      <c r="D3057" s="63" t="s">
        <v>200</v>
      </c>
    </row>
    <row r="3058" spans="3:4">
      <c r="C3058" s="61" t="s">
        <v>3224</v>
      </c>
      <c r="D3058" s="63" t="s">
        <v>200</v>
      </c>
    </row>
    <row r="3059" spans="3:4">
      <c r="C3059" s="61" t="s">
        <v>3225</v>
      </c>
      <c r="D3059" s="63" t="s">
        <v>200</v>
      </c>
    </row>
    <row r="3060" spans="3:4">
      <c r="C3060" s="61" t="s">
        <v>3226</v>
      </c>
      <c r="D3060" s="63" t="s">
        <v>200</v>
      </c>
    </row>
    <row r="3061" spans="3:4">
      <c r="C3061" s="61" t="s">
        <v>3227</v>
      </c>
      <c r="D3061" s="63" t="s">
        <v>200</v>
      </c>
    </row>
    <row r="3062" spans="3:4">
      <c r="C3062" s="61" t="s">
        <v>3228</v>
      </c>
      <c r="D3062" s="63" t="s">
        <v>200</v>
      </c>
    </row>
    <row r="3063" spans="3:4">
      <c r="C3063" s="61" t="s">
        <v>3229</v>
      </c>
      <c r="D3063" s="63" t="s">
        <v>200</v>
      </c>
    </row>
    <row r="3064" spans="3:4">
      <c r="C3064" s="61" t="s">
        <v>764</v>
      </c>
      <c r="D3064" s="63" t="s">
        <v>200</v>
      </c>
    </row>
    <row r="3065" spans="3:4">
      <c r="C3065" s="61" t="s">
        <v>3230</v>
      </c>
      <c r="D3065" s="63" t="s">
        <v>200</v>
      </c>
    </row>
    <row r="3066" spans="3:4">
      <c r="C3066" s="61" t="s">
        <v>3231</v>
      </c>
      <c r="D3066" s="63" t="s">
        <v>200</v>
      </c>
    </row>
    <row r="3067" spans="3:4">
      <c r="C3067" s="61" t="s">
        <v>3232</v>
      </c>
      <c r="D3067" s="63" t="s">
        <v>200</v>
      </c>
    </row>
    <row r="3068" spans="3:4">
      <c r="C3068" s="61" t="s">
        <v>3233</v>
      </c>
      <c r="D3068" s="63" t="s">
        <v>200</v>
      </c>
    </row>
    <row r="3069" spans="3:4">
      <c r="C3069" s="61" t="s">
        <v>3234</v>
      </c>
      <c r="D3069" s="63" t="s">
        <v>200</v>
      </c>
    </row>
    <row r="3070" spans="3:4">
      <c r="C3070" s="61" t="s">
        <v>3235</v>
      </c>
      <c r="D3070" s="63" t="s">
        <v>200</v>
      </c>
    </row>
    <row r="3071" spans="3:4">
      <c r="C3071" s="61" t="s">
        <v>3236</v>
      </c>
      <c r="D3071" s="63" t="s">
        <v>200</v>
      </c>
    </row>
    <row r="3072" spans="3:4">
      <c r="C3072" s="61" t="s">
        <v>3237</v>
      </c>
      <c r="D3072" s="63" t="s">
        <v>200</v>
      </c>
    </row>
    <row r="3073" spans="3:4">
      <c r="C3073" s="61" t="s">
        <v>3238</v>
      </c>
      <c r="D3073" s="63" t="s">
        <v>200</v>
      </c>
    </row>
    <row r="3074" spans="3:4">
      <c r="C3074" s="61" t="s">
        <v>3239</v>
      </c>
      <c r="D3074" s="63" t="s">
        <v>200</v>
      </c>
    </row>
    <row r="3075" spans="3:4">
      <c r="C3075" s="61" t="s">
        <v>3240</v>
      </c>
      <c r="D3075" s="63" t="s">
        <v>200</v>
      </c>
    </row>
    <row r="3076" spans="3:4">
      <c r="C3076" s="61" t="s">
        <v>3241</v>
      </c>
      <c r="D3076" s="63" t="s">
        <v>200</v>
      </c>
    </row>
    <row r="3077" spans="3:4">
      <c r="C3077" s="61" t="s">
        <v>3242</v>
      </c>
      <c r="D3077" s="63" t="s">
        <v>200</v>
      </c>
    </row>
    <row r="3078" spans="3:4">
      <c r="C3078" s="61" t="s">
        <v>3243</v>
      </c>
      <c r="D3078" s="63" t="s">
        <v>200</v>
      </c>
    </row>
    <row r="3079" spans="3:4">
      <c r="C3079" s="61" t="s">
        <v>3244</v>
      </c>
      <c r="D3079" s="63" t="s">
        <v>200</v>
      </c>
    </row>
    <row r="3080" spans="3:4">
      <c r="C3080" s="61" t="s">
        <v>3245</v>
      </c>
      <c r="D3080" s="63" t="s">
        <v>200</v>
      </c>
    </row>
    <row r="3081" spans="3:4">
      <c r="C3081" s="61" t="s">
        <v>3246</v>
      </c>
      <c r="D3081" s="63" t="s">
        <v>200</v>
      </c>
    </row>
    <row r="3082" spans="3:4">
      <c r="C3082" s="61" t="s">
        <v>3247</v>
      </c>
      <c r="D3082" s="63" t="s">
        <v>200</v>
      </c>
    </row>
    <row r="3083" spans="3:4">
      <c r="C3083" s="61" t="s">
        <v>3248</v>
      </c>
      <c r="D3083" s="63" t="s">
        <v>200</v>
      </c>
    </row>
    <row r="3084" spans="3:4">
      <c r="C3084" s="61" t="s">
        <v>3249</v>
      </c>
      <c r="D3084" s="63" t="s">
        <v>200</v>
      </c>
    </row>
    <row r="3085" spans="3:4">
      <c r="C3085" s="61" t="s">
        <v>3250</v>
      </c>
      <c r="D3085" s="63" t="s">
        <v>200</v>
      </c>
    </row>
    <row r="3086" spans="3:4">
      <c r="C3086" s="61" t="s">
        <v>3251</v>
      </c>
      <c r="D3086" s="63" t="s">
        <v>200</v>
      </c>
    </row>
    <row r="3087" spans="3:4">
      <c r="C3087" s="61" t="s">
        <v>3252</v>
      </c>
      <c r="D3087" s="63" t="s">
        <v>200</v>
      </c>
    </row>
    <row r="3088" spans="3:4">
      <c r="C3088" s="61" t="s">
        <v>3253</v>
      </c>
      <c r="D3088" s="63" t="s">
        <v>200</v>
      </c>
    </row>
    <row r="3089" spans="3:4">
      <c r="C3089" s="61" t="s">
        <v>3254</v>
      </c>
      <c r="D3089" s="63" t="s">
        <v>200</v>
      </c>
    </row>
    <row r="3090" spans="3:4">
      <c r="C3090" s="61" t="s">
        <v>3255</v>
      </c>
      <c r="D3090" s="63" t="s">
        <v>200</v>
      </c>
    </row>
    <row r="3091" spans="3:4">
      <c r="C3091" s="61" t="s">
        <v>3256</v>
      </c>
      <c r="D3091" s="63" t="s">
        <v>200</v>
      </c>
    </row>
    <row r="3092" spans="3:4">
      <c r="C3092" s="61" t="s">
        <v>3257</v>
      </c>
      <c r="D3092" s="63" t="s">
        <v>200</v>
      </c>
    </row>
    <row r="3093" spans="3:4">
      <c r="C3093" s="61" t="s">
        <v>3258</v>
      </c>
      <c r="D3093" s="63" t="s">
        <v>200</v>
      </c>
    </row>
    <row r="3094" spans="3:4">
      <c r="C3094" s="61" t="s">
        <v>3259</v>
      </c>
      <c r="D3094" s="63" t="s">
        <v>200</v>
      </c>
    </row>
    <row r="3095" spans="3:4">
      <c r="C3095" s="61" t="s">
        <v>3260</v>
      </c>
      <c r="D3095" s="63" t="s">
        <v>200</v>
      </c>
    </row>
    <row r="3096" spans="3:4">
      <c r="C3096" s="61" t="s">
        <v>3261</v>
      </c>
      <c r="D3096" s="63" t="s">
        <v>200</v>
      </c>
    </row>
    <row r="3097" spans="3:4">
      <c r="C3097" s="61" t="s">
        <v>3262</v>
      </c>
      <c r="D3097" s="63" t="s">
        <v>200</v>
      </c>
    </row>
    <row r="3098" spans="3:4">
      <c r="C3098" s="61" t="s">
        <v>3263</v>
      </c>
      <c r="D3098" s="63" t="s">
        <v>200</v>
      </c>
    </row>
    <row r="3099" spans="3:4">
      <c r="C3099" s="61" t="s">
        <v>3264</v>
      </c>
      <c r="D3099" s="63" t="s">
        <v>200</v>
      </c>
    </row>
    <row r="3100" spans="3:4">
      <c r="C3100" s="61" t="s">
        <v>1785</v>
      </c>
      <c r="D3100" s="63" t="s">
        <v>200</v>
      </c>
    </row>
    <row r="3101" spans="3:4">
      <c r="C3101" s="61" t="s">
        <v>3265</v>
      </c>
      <c r="D3101" s="63" t="s">
        <v>200</v>
      </c>
    </row>
    <row r="3102" spans="3:4">
      <c r="C3102" s="61" t="s">
        <v>3266</v>
      </c>
      <c r="D3102" s="63" t="s">
        <v>200</v>
      </c>
    </row>
    <row r="3103" spans="3:4">
      <c r="C3103" s="61" t="s">
        <v>3267</v>
      </c>
      <c r="D3103" s="63" t="s">
        <v>200</v>
      </c>
    </row>
    <row r="3104" spans="3:4">
      <c r="C3104" s="61" t="s">
        <v>3268</v>
      </c>
      <c r="D3104" s="63" t="s">
        <v>200</v>
      </c>
    </row>
    <row r="3105" spans="3:4">
      <c r="C3105" s="61" t="s">
        <v>3269</v>
      </c>
      <c r="D3105" s="63" t="s">
        <v>200</v>
      </c>
    </row>
    <row r="3106" spans="3:4">
      <c r="C3106" s="61" t="s">
        <v>3270</v>
      </c>
      <c r="D3106" s="63" t="s">
        <v>200</v>
      </c>
    </row>
    <row r="3107" spans="3:4">
      <c r="C3107" s="61" t="s">
        <v>3271</v>
      </c>
      <c r="D3107" s="63" t="s">
        <v>200</v>
      </c>
    </row>
    <row r="3108" spans="3:4">
      <c r="C3108" s="61" t="s">
        <v>3272</v>
      </c>
      <c r="D3108" s="63" t="s">
        <v>200</v>
      </c>
    </row>
    <row r="3109" spans="3:4">
      <c r="C3109" s="61" t="s">
        <v>3273</v>
      </c>
      <c r="D3109" s="63" t="s">
        <v>200</v>
      </c>
    </row>
    <row r="3110" spans="3:4">
      <c r="C3110" s="61" t="s">
        <v>3274</v>
      </c>
      <c r="D3110" s="63" t="s">
        <v>200</v>
      </c>
    </row>
    <row r="3111" spans="3:4">
      <c r="C3111" s="61" t="s">
        <v>3275</v>
      </c>
      <c r="D3111" s="63" t="s">
        <v>200</v>
      </c>
    </row>
    <row r="3112" spans="3:4">
      <c r="C3112" s="61" t="s">
        <v>3276</v>
      </c>
      <c r="D3112" s="63" t="s">
        <v>200</v>
      </c>
    </row>
    <row r="3113" spans="3:4">
      <c r="C3113" s="61" t="s">
        <v>1533</v>
      </c>
      <c r="D3113" s="63" t="s">
        <v>200</v>
      </c>
    </row>
    <row r="3114" spans="3:4">
      <c r="C3114" s="61" t="s">
        <v>797</v>
      </c>
      <c r="D3114" s="63" t="s">
        <v>200</v>
      </c>
    </row>
    <row r="3115" spans="3:4">
      <c r="C3115" s="61" t="s">
        <v>3277</v>
      </c>
      <c r="D3115" s="63" t="s">
        <v>200</v>
      </c>
    </row>
    <row r="3116" spans="3:4">
      <c r="C3116" s="61" t="s">
        <v>3278</v>
      </c>
      <c r="D3116" s="63" t="s">
        <v>200</v>
      </c>
    </row>
    <row r="3117" spans="3:4">
      <c r="C3117" s="61" t="s">
        <v>3279</v>
      </c>
      <c r="D3117" s="63" t="s">
        <v>200</v>
      </c>
    </row>
    <row r="3118" spans="3:4">
      <c r="C3118" s="61" t="s">
        <v>3280</v>
      </c>
      <c r="D3118" s="63" t="s">
        <v>200</v>
      </c>
    </row>
    <row r="3119" spans="3:4">
      <c r="C3119" s="61" t="s">
        <v>3281</v>
      </c>
      <c r="D3119" s="63" t="s">
        <v>200</v>
      </c>
    </row>
    <row r="3120" spans="3:4">
      <c r="C3120" s="61" t="s">
        <v>3282</v>
      </c>
      <c r="D3120" s="63" t="s">
        <v>200</v>
      </c>
    </row>
    <row r="3121" spans="3:4">
      <c r="C3121" s="61" t="s">
        <v>3283</v>
      </c>
      <c r="D3121" s="63" t="s">
        <v>200</v>
      </c>
    </row>
    <row r="3122" spans="3:4">
      <c r="C3122" s="61" t="s">
        <v>3284</v>
      </c>
      <c r="D3122" s="63" t="s">
        <v>200</v>
      </c>
    </row>
    <row r="3123" spans="3:4">
      <c r="C3123" s="61" t="s">
        <v>3285</v>
      </c>
      <c r="D3123" s="63" t="s">
        <v>200</v>
      </c>
    </row>
    <row r="3124" spans="3:4">
      <c r="C3124" s="61" t="s">
        <v>3286</v>
      </c>
      <c r="D3124" s="63" t="s">
        <v>200</v>
      </c>
    </row>
    <row r="3125" spans="3:4">
      <c r="C3125" s="61" t="s">
        <v>3287</v>
      </c>
      <c r="D3125" s="63" t="s">
        <v>200</v>
      </c>
    </row>
    <row r="3126" spans="3:4">
      <c r="C3126" s="61" t="s">
        <v>3288</v>
      </c>
      <c r="D3126" s="63" t="s">
        <v>200</v>
      </c>
    </row>
    <row r="3127" spans="3:4">
      <c r="C3127" s="61" t="s">
        <v>3289</v>
      </c>
      <c r="D3127" s="63" t="s">
        <v>200</v>
      </c>
    </row>
    <row r="3128" spans="3:4">
      <c r="C3128" s="61" t="s">
        <v>3290</v>
      </c>
      <c r="D3128" s="63" t="s">
        <v>200</v>
      </c>
    </row>
    <row r="3129" spans="3:4">
      <c r="C3129" s="61" t="s">
        <v>3291</v>
      </c>
      <c r="D3129" s="63" t="s">
        <v>200</v>
      </c>
    </row>
    <row r="3130" spans="3:4">
      <c r="C3130" s="61" t="s">
        <v>3292</v>
      </c>
      <c r="D3130" s="63" t="s">
        <v>200</v>
      </c>
    </row>
    <row r="3131" spans="3:4">
      <c r="C3131" s="61" t="s">
        <v>3293</v>
      </c>
      <c r="D3131" s="63" t="s">
        <v>200</v>
      </c>
    </row>
    <row r="3132" spans="3:4">
      <c r="C3132" s="61" t="s">
        <v>3294</v>
      </c>
      <c r="D3132" s="63" t="s">
        <v>200</v>
      </c>
    </row>
    <row r="3133" spans="3:4">
      <c r="C3133" s="61" t="s">
        <v>3295</v>
      </c>
      <c r="D3133" s="63" t="s">
        <v>200</v>
      </c>
    </row>
    <row r="3134" spans="3:4">
      <c r="C3134" s="61" t="s">
        <v>3296</v>
      </c>
      <c r="D3134" s="63" t="s">
        <v>200</v>
      </c>
    </row>
    <row r="3135" spans="3:4">
      <c r="C3135" s="61" t="s">
        <v>3297</v>
      </c>
      <c r="D3135" s="63" t="s">
        <v>200</v>
      </c>
    </row>
    <row r="3136" spans="3:4">
      <c r="C3136" s="61" t="s">
        <v>3298</v>
      </c>
      <c r="D3136" s="63" t="s">
        <v>200</v>
      </c>
    </row>
    <row r="3137" spans="3:4">
      <c r="C3137" s="61" t="s">
        <v>3299</v>
      </c>
      <c r="D3137" s="63" t="s">
        <v>200</v>
      </c>
    </row>
    <row r="3138" spans="3:4">
      <c r="C3138" s="61" t="s">
        <v>3300</v>
      </c>
      <c r="D3138" s="63" t="s">
        <v>200</v>
      </c>
    </row>
    <row r="3139" spans="3:4">
      <c r="C3139" s="61" t="s">
        <v>3301</v>
      </c>
      <c r="D3139" s="63" t="s">
        <v>200</v>
      </c>
    </row>
    <row r="3140" spans="3:4">
      <c r="C3140" s="61" t="s">
        <v>3302</v>
      </c>
      <c r="D3140" s="63" t="s">
        <v>200</v>
      </c>
    </row>
    <row r="3141" spans="3:4">
      <c r="C3141" s="61" t="s">
        <v>3303</v>
      </c>
      <c r="D3141" s="63" t="s">
        <v>200</v>
      </c>
    </row>
    <row r="3142" spans="3:4">
      <c r="C3142" s="61" t="s">
        <v>3304</v>
      </c>
      <c r="D3142" s="63" t="s">
        <v>200</v>
      </c>
    </row>
    <row r="3143" spans="3:4">
      <c r="C3143" s="61" t="s">
        <v>3305</v>
      </c>
      <c r="D3143" s="63" t="s">
        <v>200</v>
      </c>
    </row>
    <row r="3144" spans="3:4">
      <c r="C3144" s="61" t="s">
        <v>3306</v>
      </c>
      <c r="D3144" s="63" t="s">
        <v>200</v>
      </c>
    </row>
    <row r="3145" spans="3:4">
      <c r="C3145" s="61" t="s">
        <v>3307</v>
      </c>
      <c r="D3145" s="63" t="s">
        <v>200</v>
      </c>
    </row>
    <row r="3146" spans="3:4">
      <c r="C3146" s="61" t="s">
        <v>3308</v>
      </c>
      <c r="D3146" s="63" t="s">
        <v>200</v>
      </c>
    </row>
    <row r="3147" spans="3:4">
      <c r="C3147" s="61" t="s">
        <v>3309</v>
      </c>
      <c r="D3147" s="63" t="s">
        <v>200</v>
      </c>
    </row>
    <row r="3148" spans="3:4">
      <c r="C3148" s="61" t="s">
        <v>3310</v>
      </c>
      <c r="D3148" s="63" t="s">
        <v>200</v>
      </c>
    </row>
    <row r="3149" spans="3:4">
      <c r="C3149" s="61" t="s">
        <v>3311</v>
      </c>
      <c r="D3149" s="63" t="s">
        <v>200</v>
      </c>
    </row>
    <row r="3150" spans="3:4">
      <c r="C3150" s="61" t="s">
        <v>3312</v>
      </c>
      <c r="D3150" s="63" t="s">
        <v>200</v>
      </c>
    </row>
    <row r="3151" spans="3:4">
      <c r="C3151" s="61" t="s">
        <v>3313</v>
      </c>
      <c r="D3151" s="63" t="s">
        <v>200</v>
      </c>
    </row>
    <row r="3152" spans="3:4">
      <c r="C3152" s="61" t="s">
        <v>3314</v>
      </c>
      <c r="D3152" s="63" t="s">
        <v>200</v>
      </c>
    </row>
    <row r="3153" spans="3:4">
      <c r="C3153" s="61" t="s">
        <v>3315</v>
      </c>
      <c r="D3153" s="63" t="s">
        <v>200</v>
      </c>
    </row>
    <row r="3154" spans="3:4">
      <c r="C3154" s="61" t="s">
        <v>3316</v>
      </c>
      <c r="D3154" s="63" t="s">
        <v>200</v>
      </c>
    </row>
    <row r="3155" spans="3:4">
      <c r="C3155" s="61" t="s">
        <v>3317</v>
      </c>
      <c r="D3155" s="63" t="s">
        <v>200</v>
      </c>
    </row>
    <row r="3156" spans="3:4">
      <c r="C3156" s="61" t="s">
        <v>3318</v>
      </c>
      <c r="D3156" s="63" t="s">
        <v>200</v>
      </c>
    </row>
    <row r="3157" spans="3:4">
      <c r="C3157" s="61" t="s">
        <v>3319</v>
      </c>
      <c r="D3157" s="63" t="s">
        <v>200</v>
      </c>
    </row>
    <row r="3158" spans="3:4">
      <c r="C3158" s="61" t="s">
        <v>3320</v>
      </c>
      <c r="D3158" s="63" t="s">
        <v>200</v>
      </c>
    </row>
    <row r="3159" spans="3:4">
      <c r="C3159" s="61" t="s">
        <v>3321</v>
      </c>
      <c r="D3159" s="63" t="s">
        <v>200</v>
      </c>
    </row>
    <row r="3160" spans="3:4">
      <c r="C3160" s="61" t="s">
        <v>3322</v>
      </c>
      <c r="D3160" s="63" t="s">
        <v>200</v>
      </c>
    </row>
    <row r="3161" spans="3:4">
      <c r="C3161" s="61" t="s">
        <v>2583</v>
      </c>
      <c r="D3161" s="63" t="s">
        <v>200</v>
      </c>
    </row>
    <row r="3162" spans="3:4">
      <c r="C3162" s="61" t="s">
        <v>3323</v>
      </c>
      <c r="D3162" s="63" t="s">
        <v>200</v>
      </c>
    </row>
    <row r="3163" spans="3:4">
      <c r="C3163" s="61" t="s">
        <v>3324</v>
      </c>
      <c r="D3163" s="63" t="s">
        <v>200</v>
      </c>
    </row>
    <row r="3164" spans="3:4">
      <c r="C3164" s="61" t="s">
        <v>3325</v>
      </c>
      <c r="D3164" s="63" t="s">
        <v>200</v>
      </c>
    </row>
    <row r="3165" spans="3:4">
      <c r="C3165" s="61" t="s">
        <v>3326</v>
      </c>
      <c r="D3165" s="63" t="s">
        <v>200</v>
      </c>
    </row>
    <row r="3166" spans="3:4">
      <c r="C3166" s="61" t="s">
        <v>3327</v>
      </c>
      <c r="D3166" s="63" t="s">
        <v>200</v>
      </c>
    </row>
    <row r="3167" spans="3:4">
      <c r="C3167" s="61" t="s">
        <v>3328</v>
      </c>
      <c r="D3167" s="63" t="s">
        <v>200</v>
      </c>
    </row>
    <row r="3168" spans="3:4">
      <c r="C3168" s="61" t="s">
        <v>3329</v>
      </c>
      <c r="D3168" s="63" t="s">
        <v>200</v>
      </c>
    </row>
    <row r="3169" spans="3:4">
      <c r="C3169" s="61" t="s">
        <v>2594</v>
      </c>
      <c r="D3169" s="63" t="s">
        <v>200</v>
      </c>
    </row>
    <row r="3170" spans="3:4">
      <c r="C3170" s="61" t="s">
        <v>3330</v>
      </c>
      <c r="D3170" s="63" t="s">
        <v>200</v>
      </c>
    </row>
    <row r="3171" spans="3:4">
      <c r="C3171" s="61" t="s">
        <v>3331</v>
      </c>
      <c r="D3171" s="63" t="s">
        <v>200</v>
      </c>
    </row>
    <row r="3172" spans="3:4">
      <c r="C3172" s="61" t="s">
        <v>3332</v>
      </c>
      <c r="D3172" s="63" t="s">
        <v>200</v>
      </c>
    </row>
    <row r="3173" spans="3:4">
      <c r="C3173" s="61" t="s">
        <v>3333</v>
      </c>
      <c r="D3173" s="63" t="s">
        <v>200</v>
      </c>
    </row>
    <row r="3174" spans="3:4">
      <c r="C3174" s="61" t="s">
        <v>3334</v>
      </c>
      <c r="D3174" s="63" t="s">
        <v>200</v>
      </c>
    </row>
    <row r="3175" spans="3:4">
      <c r="C3175" s="61" t="s">
        <v>3335</v>
      </c>
      <c r="D3175" s="63" t="s">
        <v>200</v>
      </c>
    </row>
    <row r="3176" spans="3:4">
      <c r="C3176" s="61" t="s">
        <v>3336</v>
      </c>
      <c r="D3176" s="63" t="s">
        <v>200</v>
      </c>
    </row>
    <row r="3177" spans="3:4">
      <c r="C3177" s="61" t="s">
        <v>3337</v>
      </c>
      <c r="D3177" s="63" t="s">
        <v>200</v>
      </c>
    </row>
    <row r="3178" spans="3:4">
      <c r="C3178" s="61" t="s">
        <v>3338</v>
      </c>
      <c r="D3178" s="63" t="s">
        <v>200</v>
      </c>
    </row>
    <row r="3179" spans="3:4">
      <c r="C3179" s="61" t="s">
        <v>3339</v>
      </c>
      <c r="D3179" s="63" t="s">
        <v>200</v>
      </c>
    </row>
    <row r="3180" spans="3:4">
      <c r="C3180" s="61" t="s">
        <v>3340</v>
      </c>
      <c r="D3180" s="63" t="s">
        <v>200</v>
      </c>
    </row>
    <row r="3181" spans="3:4">
      <c r="C3181" s="61" t="s">
        <v>3341</v>
      </c>
      <c r="D3181" s="63" t="s">
        <v>200</v>
      </c>
    </row>
    <row r="3182" spans="3:4">
      <c r="C3182" s="61" t="s">
        <v>3342</v>
      </c>
      <c r="D3182" s="63" t="s">
        <v>200</v>
      </c>
    </row>
    <row r="3183" spans="3:4">
      <c r="C3183" s="61" t="s">
        <v>3343</v>
      </c>
      <c r="D3183" s="63" t="s">
        <v>200</v>
      </c>
    </row>
    <row r="3184" spans="3:4">
      <c r="C3184" s="61" t="s">
        <v>3344</v>
      </c>
      <c r="D3184" s="63" t="s">
        <v>200</v>
      </c>
    </row>
    <row r="3185" spans="3:4">
      <c r="C3185" s="61" t="s">
        <v>3345</v>
      </c>
      <c r="D3185" s="63" t="s">
        <v>200</v>
      </c>
    </row>
    <row r="3186" spans="3:4">
      <c r="C3186" s="61" t="s">
        <v>2634</v>
      </c>
      <c r="D3186" s="63" t="s">
        <v>200</v>
      </c>
    </row>
    <row r="3187" spans="3:4">
      <c r="C3187" s="61" t="s">
        <v>3346</v>
      </c>
      <c r="D3187" s="63" t="s">
        <v>200</v>
      </c>
    </row>
    <row r="3188" spans="3:4">
      <c r="C3188" s="61" t="s">
        <v>3347</v>
      </c>
      <c r="D3188" s="63" t="s">
        <v>121</v>
      </c>
    </row>
    <row r="3189" spans="3:4">
      <c r="C3189" s="61" t="s">
        <v>3348</v>
      </c>
      <c r="D3189" s="63" t="s">
        <v>121</v>
      </c>
    </row>
    <row r="3190" spans="3:4">
      <c r="C3190" s="61" t="s">
        <v>3349</v>
      </c>
      <c r="D3190" s="63" t="s">
        <v>121</v>
      </c>
    </row>
    <row r="3191" spans="3:4">
      <c r="C3191" s="61" t="s">
        <v>3350</v>
      </c>
      <c r="D3191" s="63" t="s">
        <v>121</v>
      </c>
    </row>
    <row r="3192" spans="3:4">
      <c r="C3192" s="61" t="s">
        <v>3351</v>
      </c>
      <c r="D3192" s="63" t="s">
        <v>121</v>
      </c>
    </row>
    <row r="3193" spans="3:4">
      <c r="C3193" s="61" t="s">
        <v>3352</v>
      </c>
      <c r="D3193" s="63" t="s">
        <v>121</v>
      </c>
    </row>
    <row r="3194" spans="3:4">
      <c r="C3194" s="61" t="s">
        <v>2780</v>
      </c>
      <c r="D3194" s="63" t="s">
        <v>121</v>
      </c>
    </row>
    <row r="3195" spans="3:4">
      <c r="C3195" s="61" t="s">
        <v>3353</v>
      </c>
      <c r="D3195" s="63" t="s">
        <v>121</v>
      </c>
    </row>
    <row r="3196" spans="3:4">
      <c r="C3196" s="61" t="s">
        <v>3354</v>
      </c>
      <c r="D3196" s="63" t="s">
        <v>121</v>
      </c>
    </row>
    <row r="3197" spans="3:4">
      <c r="C3197" s="61" t="s">
        <v>3355</v>
      </c>
      <c r="D3197" s="63" t="s">
        <v>121</v>
      </c>
    </row>
    <row r="3198" spans="3:4">
      <c r="C3198" s="61" t="s">
        <v>3356</v>
      </c>
      <c r="D3198" s="63" t="s">
        <v>121</v>
      </c>
    </row>
    <row r="3199" spans="3:4">
      <c r="C3199" s="61" t="s">
        <v>3357</v>
      </c>
      <c r="D3199" s="63" t="s">
        <v>121</v>
      </c>
    </row>
    <row r="3200" spans="3:4">
      <c r="C3200" s="61" t="s">
        <v>3358</v>
      </c>
      <c r="D3200" s="63" t="s">
        <v>121</v>
      </c>
    </row>
    <row r="3201" spans="3:4">
      <c r="C3201" s="61" t="s">
        <v>3359</v>
      </c>
      <c r="D3201" s="63" t="s">
        <v>121</v>
      </c>
    </row>
    <row r="3202" spans="3:4">
      <c r="C3202" s="61" t="s">
        <v>3360</v>
      </c>
      <c r="D3202" s="63" t="s">
        <v>121</v>
      </c>
    </row>
    <row r="3203" spans="3:4">
      <c r="C3203" s="61" t="s">
        <v>3361</v>
      </c>
      <c r="D3203" s="63" t="s">
        <v>121</v>
      </c>
    </row>
    <row r="3204" spans="3:4">
      <c r="C3204" s="61" t="s">
        <v>3362</v>
      </c>
      <c r="D3204" s="63" t="s">
        <v>121</v>
      </c>
    </row>
    <row r="3205" spans="3:4">
      <c r="C3205" s="61" t="s">
        <v>3363</v>
      </c>
      <c r="D3205" s="63" t="s">
        <v>121</v>
      </c>
    </row>
    <row r="3206" spans="3:4">
      <c r="C3206" s="61" t="s">
        <v>3364</v>
      </c>
      <c r="D3206" s="63" t="s">
        <v>121</v>
      </c>
    </row>
    <row r="3207" spans="3:4">
      <c r="C3207" s="61" t="s">
        <v>3365</v>
      </c>
      <c r="D3207" s="63" t="s">
        <v>121</v>
      </c>
    </row>
    <row r="3208" spans="3:4">
      <c r="C3208" s="61" t="s">
        <v>3366</v>
      </c>
      <c r="D3208" s="63" t="s">
        <v>121</v>
      </c>
    </row>
    <row r="3209" spans="3:4">
      <c r="C3209" s="61" t="s">
        <v>3367</v>
      </c>
      <c r="D3209" s="63" t="s">
        <v>121</v>
      </c>
    </row>
    <row r="3210" spans="3:4">
      <c r="C3210" s="61" t="s">
        <v>3368</v>
      </c>
      <c r="D3210" s="63" t="s">
        <v>121</v>
      </c>
    </row>
    <row r="3211" spans="3:4">
      <c r="C3211" s="61" t="s">
        <v>1407</v>
      </c>
      <c r="D3211" s="63" t="s">
        <v>121</v>
      </c>
    </row>
    <row r="3212" spans="3:4">
      <c r="C3212" s="61" t="s">
        <v>507</v>
      </c>
      <c r="D3212" s="63" t="s">
        <v>121</v>
      </c>
    </row>
    <row r="3213" spans="3:4">
      <c r="C3213" s="61" t="s">
        <v>3369</v>
      </c>
      <c r="D3213" s="63" t="s">
        <v>121</v>
      </c>
    </row>
    <row r="3214" spans="3:4">
      <c r="C3214" s="61" t="s">
        <v>3370</v>
      </c>
      <c r="D3214" s="63" t="s">
        <v>121</v>
      </c>
    </row>
    <row r="3215" spans="3:4">
      <c r="C3215" s="61" t="s">
        <v>3371</v>
      </c>
      <c r="D3215" s="63" t="s">
        <v>121</v>
      </c>
    </row>
    <row r="3216" spans="3:4">
      <c r="C3216" s="61" t="s">
        <v>3372</v>
      </c>
      <c r="D3216" s="63" t="s">
        <v>121</v>
      </c>
    </row>
    <row r="3217" spans="3:4">
      <c r="C3217" s="61" t="s">
        <v>3373</v>
      </c>
      <c r="D3217" s="63" t="s">
        <v>121</v>
      </c>
    </row>
    <row r="3218" spans="3:4">
      <c r="C3218" s="61" t="s">
        <v>3374</v>
      </c>
      <c r="D3218" s="63" t="s">
        <v>121</v>
      </c>
    </row>
    <row r="3219" spans="3:4">
      <c r="C3219" s="61" t="s">
        <v>3375</v>
      </c>
      <c r="D3219" s="63" t="s">
        <v>121</v>
      </c>
    </row>
    <row r="3220" spans="3:4">
      <c r="C3220" s="61" t="s">
        <v>3376</v>
      </c>
      <c r="D3220" s="63" t="s">
        <v>121</v>
      </c>
    </row>
    <row r="3221" spans="3:4">
      <c r="C3221" s="61" t="s">
        <v>3377</v>
      </c>
      <c r="D3221" s="63" t="s">
        <v>121</v>
      </c>
    </row>
    <row r="3222" spans="3:4">
      <c r="C3222" s="61" t="s">
        <v>3378</v>
      </c>
      <c r="D3222" s="63" t="s">
        <v>121</v>
      </c>
    </row>
    <row r="3223" spans="3:4">
      <c r="C3223" s="61" t="s">
        <v>3379</v>
      </c>
      <c r="D3223" s="63" t="s">
        <v>121</v>
      </c>
    </row>
    <row r="3224" spans="3:4">
      <c r="C3224" s="61" t="s">
        <v>3380</v>
      </c>
      <c r="D3224" s="63" t="s">
        <v>121</v>
      </c>
    </row>
    <row r="3225" spans="3:4">
      <c r="C3225" s="61" t="s">
        <v>3381</v>
      </c>
      <c r="D3225" s="63" t="s">
        <v>121</v>
      </c>
    </row>
    <row r="3226" spans="3:4">
      <c r="C3226" s="61" t="s">
        <v>3382</v>
      </c>
      <c r="D3226" s="63" t="s">
        <v>121</v>
      </c>
    </row>
    <row r="3227" spans="3:4">
      <c r="C3227" s="61" t="s">
        <v>3383</v>
      </c>
      <c r="D3227" s="63" t="s">
        <v>121</v>
      </c>
    </row>
    <row r="3228" spans="3:4">
      <c r="C3228" s="61" t="s">
        <v>3384</v>
      </c>
      <c r="D3228" s="63" t="s">
        <v>121</v>
      </c>
    </row>
    <row r="3229" spans="3:4">
      <c r="C3229" s="61" t="s">
        <v>3385</v>
      </c>
      <c r="D3229" s="63" t="s">
        <v>121</v>
      </c>
    </row>
    <row r="3230" spans="3:4">
      <c r="C3230" s="61" t="s">
        <v>3386</v>
      </c>
      <c r="D3230" s="63" t="s">
        <v>121</v>
      </c>
    </row>
    <row r="3231" spans="3:4">
      <c r="C3231" s="61" t="s">
        <v>3387</v>
      </c>
      <c r="D3231" s="63" t="s">
        <v>121</v>
      </c>
    </row>
    <row r="3232" spans="3:4">
      <c r="C3232" s="61" t="s">
        <v>3388</v>
      </c>
      <c r="D3232" s="63" t="s">
        <v>121</v>
      </c>
    </row>
    <row r="3233" spans="3:4">
      <c r="C3233" s="61" t="s">
        <v>3389</v>
      </c>
      <c r="D3233" s="63" t="s">
        <v>121</v>
      </c>
    </row>
    <row r="3234" spans="3:4">
      <c r="C3234" s="61" t="s">
        <v>3390</v>
      </c>
      <c r="D3234" s="63" t="s">
        <v>121</v>
      </c>
    </row>
    <row r="3235" spans="3:4">
      <c r="C3235" s="61" t="s">
        <v>918</v>
      </c>
      <c r="D3235" s="63" t="s">
        <v>121</v>
      </c>
    </row>
    <row r="3236" spans="3:4">
      <c r="C3236" s="61" t="s">
        <v>3391</v>
      </c>
      <c r="D3236" s="63" t="s">
        <v>121</v>
      </c>
    </row>
    <row r="3237" spans="3:4">
      <c r="C3237" s="61" t="s">
        <v>3392</v>
      </c>
      <c r="D3237" s="63" t="s">
        <v>121</v>
      </c>
    </row>
    <row r="3238" spans="3:4">
      <c r="C3238" s="61" t="s">
        <v>2831</v>
      </c>
      <c r="D3238" s="63" t="s">
        <v>121</v>
      </c>
    </row>
    <row r="3239" spans="3:4">
      <c r="C3239" s="61" t="s">
        <v>3393</v>
      </c>
      <c r="D3239" s="63" t="s">
        <v>121</v>
      </c>
    </row>
    <row r="3240" spans="3:4">
      <c r="C3240" s="61" t="s">
        <v>3394</v>
      </c>
      <c r="D3240" s="63" t="s">
        <v>121</v>
      </c>
    </row>
    <row r="3241" spans="3:4">
      <c r="C3241" s="61" t="s">
        <v>3395</v>
      </c>
      <c r="D3241" s="63" t="s">
        <v>121</v>
      </c>
    </row>
    <row r="3242" spans="3:4">
      <c r="C3242" s="61" t="s">
        <v>3396</v>
      </c>
      <c r="D3242" s="63" t="s">
        <v>121</v>
      </c>
    </row>
    <row r="3243" spans="3:4">
      <c r="C3243" s="61" t="s">
        <v>3397</v>
      </c>
      <c r="D3243" s="63" t="s">
        <v>121</v>
      </c>
    </row>
    <row r="3244" spans="3:4">
      <c r="C3244" s="61" t="s">
        <v>3398</v>
      </c>
      <c r="D3244" s="63" t="s">
        <v>121</v>
      </c>
    </row>
    <row r="3245" spans="3:4">
      <c r="C3245" s="61" t="s">
        <v>3399</v>
      </c>
      <c r="D3245" s="63" t="s">
        <v>121</v>
      </c>
    </row>
    <row r="3246" spans="3:4">
      <c r="C3246" s="61" t="s">
        <v>3400</v>
      </c>
      <c r="D3246" s="63" t="s">
        <v>121</v>
      </c>
    </row>
    <row r="3247" spans="3:4">
      <c r="C3247" s="61" t="s">
        <v>3401</v>
      </c>
      <c r="D3247" s="63" t="s">
        <v>121</v>
      </c>
    </row>
    <row r="3248" spans="3:4">
      <c r="C3248" s="61" t="s">
        <v>3402</v>
      </c>
      <c r="D3248" s="63" t="s">
        <v>121</v>
      </c>
    </row>
    <row r="3249" spans="3:4">
      <c r="C3249" s="61" t="s">
        <v>3403</v>
      </c>
      <c r="D3249" s="63" t="s">
        <v>121</v>
      </c>
    </row>
    <row r="3250" spans="3:4">
      <c r="C3250" s="61" t="s">
        <v>3404</v>
      </c>
      <c r="D3250" s="63" t="s">
        <v>121</v>
      </c>
    </row>
    <row r="3251" spans="3:4">
      <c r="C3251" s="61" t="s">
        <v>3083</v>
      </c>
      <c r="D3251" s="63" t="s">
        <v>121</v>
      </c>
    </row>
    <row r="3252" spans="3:4">
      <c r="C3252" s="61" t="s">
        <v>3405</v>
      </c>
      <c r="D3252" s="63" t="s">
        <v>121</v>
      </c>
    </row>
    <row r="3253" spans="3:4">
      <c r="C3253" s="61" t="s">
        <v>3406</v>
      </c>
      <c r="D3253" s="63" t="s">
        <v>121</v>
      </c>
    </row>
    <row r="3254" spans="3:4">
      <c r="C3254" s="61" t="s">
        <v>3407</v>
      </c>
      <c r="D3254" s="63" t="s">
        <v>121</v>
      </c>
    </row>
    <row r="3255" spans="3:4">
      <c r="C3255" s="61" t="s">
        <v>3408</v>
      </c>
      <c r="D3255" s="63" t="s">
        <v>121</v>
      </c>
    </row>
    <row r="3256" spans="3:4">
      <c r="C3256" s="61" t="s">
        <v>3409</v>
      </c>
      <c r="D3256" s="63" t="s">
        <v>121</v>
      </c>
    </row>
    <row r="3257" spans="3:4">
      <c r="C3257" s="61" t="s">
        <v>3410</v>
      </c>
      <c r="D3257" s="63" t="s">
        <v>121</v>
      </c>
    </row>
    <row r="3258" spans="3:4">
      <c r="C3258" s="61" t="s">
        <v>3411</v>
      </c>
      <c r="D3258" s="63" t="s">
        <v>121</v>
      </c>
    </row>
    <row r="3259" spans="3:4">
      <c r="C3259" s="61" t="s">
        <v>3412</v>
      </c>
      <c r="D3259" s="63" t="s">
        <v>121</v>
      </c>
    </row>
    <row r="3260" spans="3:4">
      <c r="C3260" s="61" t="s">
        <v>3413</v>
      </c>
      <c r="D3260" s="63" t="s">
        <v>121</v>
      </c>
    </row>
    <row r="3261" spans="3:4">
      <c r="C3261" s="61" t="s">
        <v>3414</v>
      </c>
      <c r="D3261" s="63" t="s">
        <v>121</v>
      </c>
    </row>
    <row r="3262" spans="3:4">
      <c r="C3262" s="61" t="s">
        <v>3415</v>
      </c>
      <c r="D3262" s="63" t="s">
        <v>121</v>
      </c>
    </row>
    <row r="3263" spans="3:4">
      <c r="C3263" s="61" t="s">
        <v>3416</v>
      </c>
      <c r="D3263" s="63" t="s">
        <v>121</v>
      </c>
    </row>
    <row r="3264" spans="3:4">
      <c r="C3264" s="61" t="s">
        <v>3417</v>
      </c>
      <c r="D3264" s="63" t="s">
        <v>121</v>
      </c>
    </row>
    <row r="3265" spans="3:4">
      <c r="C3265" s="61" t="s">
        <v>3114</v>
      </c>
      <c r="D3265" s="63" t="s">
        <v>121</v>
      </c>
    </row>
    <row r="3266" spans="3:4">
      <c r="C3266" s="61" t="s">
        <v>3418</v>
      </c>
      <c r="D3266" s="63" t="s">
        <v>121</v>
      </c>
    </row>
    <row r="3267" spans="3:4">
      <c r="C3267" s="61" t="s">
        <v>3419</v>
      </c>
      <c r="D3267" s="63" t="s">
        <v>121</v>
      </c>
    </row>
    <row r="3268" spans="3:4">
      <c r="C3268" s="61" t="s">
        <v>3420</v>
      </c>
      <c r="D3268" s="63" t="s">
        <v>121</v>
      </c>
    </row>
    <row r="3269" spans="3:4">
      <c r="C3269" s="61" t="s">
        <v>3421</v>
      </c>
      <c r="D3269" s="63" t="s">
        <v>121</v>
      </c>
    </row>
    <row r="3270" spans="3:4">
      <c r="C3270" s="61" t="s">
        <v>3422</v>
      </c>
      <c r="D3270" s="63" t="s">
        <v>121</v>
      </c>
    </row>
    <row r="3271" spans="3:4">
      <c r="C3271" s="61" t="s">
        <v>645</v>
      </c>
      <c r="D3271" s="63" t="s">
        <v>121</v>
      </c>
    </row>
    <row r="3272" spans="3:4">
      <c r="C3272" s="61" t="s">
        <v>3423</v>
      </c>
      <c r="D3272" s="63" t="s">
        <v>121</v>
      </c>
    </row>
    <row r="3273" spans="3:4">
      <c r="C3273" s="61" t="s">
        <v>3424</v>
      </c>
      <c r="D3273" s="63" t="s">
        <v>121</v>
      </c>
    </row>
    <row r="3274" spans="3:4">
      <c r="C3274" s="61" t="s">
        <v>3425</v>
      </c>
      <c r="D3274" s="63" t="s">
        <v>121</v>
      </c>
    </row>
    <row r="3275" spans="3:4">
      <c r="C3275" s="61" t="s">
        <v>3426</v>
      </c>
      <c r="D3275" s="63" t="s">
        <v>121</v>
      </c>
    </row>
    <row r="3276" spans="3:4">
      <c r="C3276" s="61" t="s">
        <v>3427</v>
      </c>
      <c r="D3276" s="63" t="s">
        <v>121</v>
      </c>
    </row>
    <row r="3277" spans="3:4">
      <c r="C3277" s="61" t="s">
        <v>3428</v>
      </c>
      <c r="D3277" s="63" t="s">
        <v>121</v>
      </c>
    </row>
    <row r="3278" spans="3:4">
      <c r="C3278" s="61" t="s">
        <v>1466</v>
      </c>
      <c r="D3278" s="63" t="s">
        <v>121</v>
      </c>
    </row>
    <row r="3279" spans="3:4">
      <c r="C3279" s="61" t="s">
        <v>3429</v>
      </c>
      <c r="D3279" s="63" t="s">
        <v>121</v>
      </c>
    </row>
    <row r="3280" spans="3:4">
      <c r="C3280" s="61" t="s">
        <v>3430</v>
      </c>
      <c r="D3280" s="63" t="s">
        <v>121</v>
      </c>
    </row>
    <row r="3281" spans="3:4">
      <c r="C3281" s="61" t="s">
        <v>3431</v>
      </c>
      <c r="D3281" s="63" t="s">
        <v>121</v>
      </c>
    </row>
    <row r="3282" spans="3:4">
      <c r="C3282" s="61" t="s">
        <v>3432</v>
      </c>
      <c r="D3282" s="63" t="s">
        <v>121</v>
      </c>
    </row>
    <row r="3283" spans="3:4">
      <c r="C3283" s="61" t="s">
        <v>3433</v>
      </c>
      <c r="D3283" s="63" t="s">
        <v>121</v>
      </c>
    </row>
    <row r="3284" spans="3:4">
      <c r="C3284" s="61" t="s">
        <v>3434</v>
      </c>
      <c r="D3284" s="63" t="s">
        <v>121</v>
      </c>
    </row>
    <row r="3285" spans="3:4">
      <c r="C3285" s="61" t="s">
        <v>3435</v>
      </c>
      <c r="D3285" s="63" t="s">
        <v>121</v>
      </c>
    </row>
    <row r="3286" spans="3:4">
      <c r="C3286" s="61" t="s">
        <v>3436</v>
      </c>
      <c r="D3286" s="63" t="s">
        <v>121</v>
      </c>
    </row>
    <row r="3287" spans="3:4">
      <c r="C3287" s="61" t="s">
        <v>3437</v>
      </c>
      <c r="D3287" s="63" t="s">
        <v>121</v>
      </c>
    </row>
    <row r="3288" spans="3:4">
      <c r="C3288" s="61" t="s">
        <v>2217</v>
      </c>
      <c r="D3288" s="63" t="s">
        <v>121</v>
      </c>
    </row>
    <row r="3289" spans="3:4">
      <c r="C3289" s="61" t="s">
        <v>3438</v>
      </c>
      <c r="D3289" s="63" t="s">
        <v>121</v>
      </c>
    </row>
    <row r="3290" spans="3:4">
      <c r="C3290" s="61" t="s">
        <v>3439</v>
      </c>
      <c r="D3290" s="63" t="s">
        <v>121</v>
      </c>
    </row>
    <row r="3291" spans="3:4">
      <c r="C3291" s="61" t="s">
        <v>3440</v>
      </c>
      <c r="D3291" s="63" t="s">
        <v>121</v>
      </c>
    </row>
    <row r="3292" spans="3:4">
      <c r="C3292" s="61" t="s">
        <v>3441</v>
      </c>
      <c r="D3292" s="63" t="s">
        <v>121</v>
      </c>
    </row>
    <row r="3293" spans="3:4">
      <c r="C3293" s="61" t="s">
        <v>3442</v>
      </c>
      <c r="D3293" s="63" t="s">
        <v>121</v>
      </c>
    </row>
    <row r="3294" spans="3:4">
      <c r="C3294" s="61" t="s">
        <v>3443</v>
      </c>
      <c r="D3294" s="63" t="s">
        <v>121</v>
      </c>
    </row>
    <row r="3295" spans="3:4">
      <c r="C3295" s="61" t="s">
        <v>3444</v>
      </c>
      <c r="D3295" s="63" t="s">
        <v>121</v>
      </c>
    </row>
    <row r="3296" spans="3:4">
      <c r="C3296" s="61" t="s">
        <v>3445</v>
      </c>
      <c r="D3296" s="63" t="s">
        <v>121</v>
      </c>
    </row>
    <row r="3297" spans="3:4">
      <c r="C3297" s="61" t="s">
        <v>3446</v>
      </c>
      <c r="D3297" s="63" t="s">
        <v>121</v>
      </c>
    </row>
    <row r="3298" spans="3:4">
      <c r="C3298" s="61" t="s">
        <v>3447</v>
      </c>
      <c r="D3298" s="63" t="s">
        <v>121</v>
      </c>
    </row>
    <row r="3299" spans="3:4">
      <c r="C3299" s="61" t="s">
        <v>3448</v>
      </c>
      <c r="D3299" s="63" t="s">
        <v>121</v>
      </c>
    </row>
    <row r="3300" spans="3:4">
      <c r="C3300" s="61" t="s">
        <v>3449</v>
      </c>
      <c r="D3300" s="63" t="s">
        <v>121</v>
      </c>
    </row>
    <row r="3301" spans="3:4">
      <c r="C3301" s="61" t="s">
        <v>3450</v>
      </c>
      <c r="D3301" s="63" t="s">
        <v>121</v>
      </c>
    </row>
    <row r="3302" spans="3:4">
      <c r="C3302" s="61" t="s">
        <v>3451</v>
      </c>
      <c r="D3302" s="63" t="s">
        <v>121</v>
      </c>
    </row>
    <row r="3303" spans="3:4">
      <c r="C3303" s="61" t="s">
        <v>3452</v>
      </c>
      <c r="D3303" s="63" t="s">
        <v>121</v>
      </c>
    </row>
    <row r="3304" spans="3:4">
      <c r="C3304" s="61" t="s">
        <v>3453</v>
      </c>
      <c r="D3304" s="63" t="s">
        <v>121</v>
      </c>
    </row>
    <row r="3305" spans="3:4">
      <c r="C3305" s="61" t="s">
        <v>3454</v>
      </c>
      <c r="D3305" s="63" t="s">
        <v>121</v>
      </c>
    </row>
    <row r="3306" spans="3:4">
      <c r="C3306" s="61" t="s">
        <v>3455</v>
      </c>
      <c r="D3306" s="63" t="s">
        <v>121</v>
      </c>
    </row>
    <row r="3307" spans="3:4">
      <c r="C3307" s="61" t="s">
        <v>3456</v>
      </c>
      <c r="D3307" s="63" t="s">
        <v>121</v>
      </c>
    </row>
    <row r="3308" spans="3:4">
      <c r="C3308" s="61" t="s">
        <v>3457</v>
      </c>
      <c r="D3308" s="63" t="s">
        <v>121</v>
      </c>
    </row>
    <row r="3309" spans="3:4">
      <c r="C3309" s="61" t="s">
        <v>3458</v>
      </c>
      <c r="D3309" s="63" t="s">
        <v>121</v>
      </c>
    </row>
    <row r="3310" spans="3:4">
      <c r="C3310" s="61" t="s">
        <v>2904</v>
      </c>
      <c r="D3310" s="63" t="s">
        <v>121</v>
      </c>
    </row>
    <row r="3311" spans="3:4">
      <c r="C3311" s="61" t="s">
        <v>3459</v>
      </c>
      <c r="D3311" s="63" t="s">
        <v>121</v>
      </c>
    </row>
    <row r="3312" spans="3:4">
      <c r="C3312" s="61" t="s">
        <v>3460</v>
      </c>
      <c r="D3312" s="63" t="s">
        <v>121</v>
      </c>
    </row>
    <row r="3313" spans="3:4">
      <c r="C3313" s="61" t="s">
        <v>3461</v>
      </c>
      <c r="D3313" s="63" t="s">
        <v>121</v>
      </c>
    </row>
    <row r="3314" spans="3:4">
      <c r="C3314" s="61" t="s">
        <v>3462</v>
      </c>
      <c r="D3314" s="63" t="s">
        <v>121</v>
      </c>
    </row>
    <row r="3315" spans="3:4">
      <c r="C3315" s="61" t="s">
        <v>3463</v>
      </c>
      <c r="D3315" s="63" t="s">
        <v>121</v>
      </c>
    </row>
    <row r="3316" spans="3:4">
      <c r="C3316" s="61" t="s">
        <v>3464</v>
      </c>
      <c r="D3316" s="63" t="s">
        <v>121</v>
      </c>
    </row>
    <row r="3317" spans="3:4">
      <c r="C3317" s="61" t="s">
        <v>2732</v>
      </c>
      <c r="D3317" s="63" t="s">
        <v>121</v>
      </c>
    </row>
    <row r="3318" spans="3:4">
      <c r="C3318" s="61" t="s">
        <v>3465</v>
      </c>
      <c r="D3318" s="63" t="s">
        <v>121</v>
      </c>
    </row>
    <row r="3319" spans="3:4">
      <c r="C3319" s="61" t="s">
        <v>2920</v>
      </c>
      <c r="D3319" s="63" t="s">
        <v>121</v>
      </c>
    </row>
    <row r="3320" spans="3:4">
      <c r="C3320" s="61" t="s">
        <v>122</v>
      </c>
      <c r="D3320" s="63" t="s">
        <v>121</v>
      </c>
    </row>
    <row r="3321" spans="3:4">
      <c r="C3321" s="61" t="s">
        <v>3466</v>
      </c>
      <c r="D3321" s="63" t="s">
        <v>121</v>
      </c>
    </row>
    <row r="3322" spans="3:4">
      <c r="C3322" s="61" t="s">
        <v>3467</v>
      </c>
      <c r="D3322" s="63" t="s">
        <v>121</v>
      </c>
    </row>
    <row r="3323" spans="3:4">
      <c r="C3323" s="61" t="s">
        <v>3468</v>
      </c>
      <c r="D3323" s="63" t="s">
        <v>121</v>
      </c>
    </row>
    <row r="3324" spans="3:4">
      <c r="C3324" s="61" t="s">
        <v>3469</v>
      </c>
      <c r="D3324" s="63" t="s">
        <v>121</v>
      </c>
    </row>
    <row r="3325" spans="3:4">
      <c r="C3325" s="61" t="s">
        <v>2927</v>
      </c>
      <c r="D3325" s="63" t="s">
        <v>121</v>
      </c>
    </row>
    <row r="3326" spans="3:4">
      <c r="C3326" s="61" t="s">
        <v>3470</v>
      </c>
      <c r="D3326" s="63" t="s">
        <v>121</v>
      </c>
    </row>
    <row r="3327" spans="3:4">
      <c r="C3327" s="61" t="s">
        <v>3471</v>
      </c>
      <c r="D3327" s="63" t="s">
        <v>121</v>
      </c>
    </row>
    <row r="3328" spans="3:4">
      <c r="C3328" s="61" t="s">
        <v>3472</v>
      </c>
      <c r="D3328" s="63" t="s">
        <v>121</v>
      </c>
    </row>
    <row r="3329" spans="3:4">
      <c r="C3329" s="61" t="s">
        <v>2930</v>
      </c>
      <c r="D3329" s="63" t="s">
        <v>121</v>
      </c>
    </row>
    <row r="3330" spans="3:4">
      <c r="C3330" s="61" t="s">
        <v>3473</v>
      </c>
      <c r="D3330" s="63" t="s">
        <v>121</v>
      </c>
    </row>
    <row r="3331" spans="3:4">
      <c r="C3331" s="61" t="s">
        <v>3474</v>
      </c>
      <c r="D3331" s="63" t="s">
        <v>121</v>
      </c>
    </row>
    <row r="3332" spans="3:4">
      <c r="C3332" s="61" t="s">
        <v>3475</v>
      </c>
      <c r="D3332" s="63" t="s">
        <v>121</v>
      </c>
    </row>
    <row r="3333" spans="3:4">
      <c r="C3333" s="61" t="s">
        <v>3476</v>
      </c>
      <c r="D3333" s="63" t="s">
        <v>121</v>
      </c>
    </row>
    <row r="3334" spans="3:4">
      <c r="C3334" s="61" t="s">
        <v>3477</v>
      </c>
      <c r="D3334" s="63" t="s">
        <v>121</v>
      </c>
    </row>
    <row r="3335" spans="3:4">
      <c r="C3335" s="61" t="s">
        <v>1698</v>
      </c>
      <c r="D3335" s="63" t="s">
        <v>121</v>
      </c>
    </row>
    <row r="3336" spans="3:4">
      <c r="C3336" s="61" t="s">
        <v>3478</v>
      </c>
      <c r="D3336" s="63" t="s">
        <v>121</v>
      </c>
    </row>
    <row r="3337" spans="3:4">
      <c r="C3337" s="61" t="s">
        <v>3479</v>
      </c>
      <c r="D3337" s="63" t="s">
        <v>121</v>
      </c>
    </row>
    <row r="3338" spans="3:4">
      <c r="C3338" s="61" t="s">
        <v>3480</v>
      </c>
      <c r="D3338" s="63" t="s">
        <v>121</v>
      </c>
    </row>
    <row r="3339" spans="3:4">
      <c r="C3339" s="61" t="s">
        <v>3293</v>
      </c>
      <c r="D3339" s="63" t="s">
        <v>121</v>
      </c>
    </row>
    <row r="3340" spans="3:4">
      <c r="C3340" s="61" t="s">
        <v>3481</v>
      </c>
      <c r="D3340" s="63" t="s">
        <v>121</v>
      </c>
    </row>
    <row r="3341" spans="3:4">
      <c r="C3341" s="61" t="s">
        <v>3482</v>
      </c>
      <c r="D3341" s="63" t="s">
        <v>121</v>
      </c>
    </row>
    <row r="3342" spans="3:4">
      <c r="C3342" s="61" t="s">
        <v>3483</v>
      </c>
      <c r="D3342" s="63" t="s">
        <v>121</v>
      </c>
    </row>
    <row r="3343" spans="3:4">
      <c r="C3343" s="61" t="s">
        <v>3484</v>
      </c>
      <c r="D3343" s="63" t="s">
        <v>121</v>
      </c>
    </row>
    <row r="3344" spans="3:4">
      <c r="C3344" s="61" t="s">
        <v>3485</v>
      </c>
      <c r="D3344" s="63" t="s">
        <v>121</v>
      </c>
    </row>
    <row r="3345" spans="3:4">
      <c r="C3345" s="61" t="s">
        <v>3486</v>
      </c>
      <c r="D3345" s="63" t="s">
        <v>121</v>
      </c>
    </row>
    <row r="3346" spans="3:4">
      <c r="C3346" s="61" t="s">
        <v>3487</v>
      </c>
      <c r="D3346" s="63" t="s">
        <v>121</v>
      </c>
    </row>
    <row r="3347" spans="3:4">
      <c r="C3347" s="61" t="s">
        <v>3488</v>
      </c>
      <c r="D3347" s="63" t="s">
        <v>121</v>
      </c>
    </row>
    <row r="3348" spans="3:4">
      <c r="C3348" s="61" t="s">
        <v>3489</v>
      </c>
      <c r="D3348" s="63" t="s">
        <v>121</v>
      </c>
    </row>
    <row r="3349" spans="3:4">
      <c r="C3349" s="61" t="s">
        <v>3490</v>
      </c>
      <c r="D3349" s="63" t="s">
        <v>121</v>
      </c>
    </row>
    <row r="3350" spans="3:4">
      <c r="C3350" s="61" t="s">
        <v>3491</v>
      </c>
      <c r="D3350" s="63" t="s">
        <v>121</v>
      </c>
    </row>
    <row r="3351" spans="3:4">
      <c r="C3351" s="61" t="s">
        <v>3492</v>
      </c>
      <c r="D3351" s="63" t="s">
        <v>121</v>
      </c>
    </row>
    <row r="3352" spans="3:4">
      <c r="C3352" s="61" t="s">
        <v>3493</v>
      </c>
      <c r="D3352" s="63" t="s">
        <v>121</v>
      </c>
    </row>
    <row r="3353" spans="3:4">
      <c r="C3353" s="61" t="s">
        <v>3494</v>
      </c>
      <c r="D3353" s="63" t="s">
        <v>121</v>
      </c>
    </row>
    <row r="3354" spans="3:4">
      <c r="C3354" s="61" t="s">
        <v>3495</v>
      </c>
      <c r="D3354" s="63" t="s">
        <v>121</v>
      </c>
    </row>
    <row r="3355" spans="3:4">
      <c r="C3355" s="61" t="s">
        <v>3496</v>
      </c>
      <c r="D3355" s="63" t="s">
        <v>121</v>
      </c>
    </row>
    <row r="3356" spans="3:4">
      <c r="C3356" s="61" t="s">
        <v>3497</v>
      </c>
      <c r="D3356" s="63" t="s">
        <v>121</v>
      </c>
    </row>
    <row r="3357" spans="3:4">
      <c r="C3357" s="61" t="s">
        <v>3498</v>
      </c>
      <c r="D3357" s="63" t="s">
        <v>121</v>
      </c>
    </row>
    <row r="3358" spans="3:4">
      <c r="C3358" s="61" t="s">
        <v>847</v>
      </c>
      <c r="D3358" s="63" t="s">
        <v>121</v>
      </c>
    </row>
    <row r="3359" spans="3:4">
      <c r="C3359" s="61" t="s">
        <v>3499</v>
      </c>
      <c r="D3359" s="63" t="s">
        <v>121</v>
      </c>
    </row>
    <row r="3360" spans="3:4">
      <c r="C3360" s="61" t="s">
        <v>3500</v>
      </c>
      <c r="D3360" s="63" t="s">
        <v>121</v>
      </c>
    </row>
    <row r="3361" spans="3:4">
      <c r="C3361" s="61" t="s">
        <v>3501</v>
      </c>
      <c r="D3361" s="63" t="s">
        <v>121</v>
      </c>
    </row>
    <row r="3362" spans="3:4">
      <c r="C3362" s="61" t="s">
        <v>1141</v>
      </c>
      <c r="D3362" s="63" t="s">
        <v>121</v>
      </c>
    </row>
    <row r="3363" spans="3:4">
      <c r="C3363" s="61" t="s">
        <v>2971</v>
      </c>
      <c r="D3363" s="63" t="s">
        <v>121</v>
      </c>
    </row>
    <row r="3364" spans="3:4">
      <c r="C3364" s="61" t="s">
        <v>3502</v>
      </c>
      <c r="D3364" s="63" t="s">
        <v>121</v>
      </c>
    </row>
    <row r="3365" spans="3:4">
      <c r="C3365" s="61" t="s">
        <v>3503</v>
      </c>
      <c r="D3365" s="63" t="s">
        <v>121</v>
      </c>
    </row>
    <row r="3366" spans="3:4">
      <c r="C3366" s="61" t="s">
        <v>3504</v>
      </c>
      <c r="D3366" s="63" t="s">
        <v>121</v>
      </c>
    </row>
    <row r="3367" spans="3:4">
      <c r="C3367" s="61" t="s">
        <v>3505</v>
      </c>
      <c r="D3367" s="63" t="s">
        <v>121</v>
      </c>
    </row>
    <row r="3368" spans="3:4">
      <c r="C3368" s="61" t="s">
        <v>3506</v>
      </c>
      <c r="D3368" s="63" t="s">
        <v>121</v>
      </c>
    </row>
    <row r="3369" spans="3:4">
      <c r="C3369" s="61" t="s">
        <v>3507</v>
      </c>
      <c r="D3369" s="63" t="s">
        <v>121</v>
      </c>
    </row>
    <row r="3370" spans="3:4">
      <c r="C3370" s="61" t="s">
        <v>3508</v>
      </c>
      <c r="D3370" s="63" t="s">
        <v>121</v>
      </c>
    </row>
    <row r="3371" spans="3:4">
      <c r="C3371" s="61" t="s">
        <v>3509</v>
      </c>
      <c r="D3371" s="63" t="s">
        <v>121</v>
      </c>
    </row>
    <row r="3372" spans="3:4">
      <c r="C3372" s="61" t="s">
        <v>3510</v>
      </c>
      <c r="D3372" s="63" t="s">
        <v>121</v>
      </c>
    </row>
    <row r="3373" spans="3:4">
      <c r="C3373" s="61" t="s">
        <v>3511</v>
      </c>
      <c r="D3373" s="63" t="s">
        <v>148</v>
      </c>
    </row>
    <row r="3374" spans="3:4">
      <c r="C3374" s="61" t="s">
        <v>3512</v>
      </c>
      <c r="D3374" s="63" t="s">
        <v>148</v>
      </c>
    </row>
    <row r="3375" spans="3:4">
      <c r="C3375" s="61" t="s">
        <v>279</v>
      </c>
      <c r="D3375" s="63" t="s">
        <v>148</v>
      </c>
    </row>
    <row r="3376" spans="3:4">
      <c r="C3376" s="61" t="s">
        <v>3513</v>
      </c>
      <c r="D3376" s="63" t="s">
        <v>148</v>
      </c>
    </row>
    <row r="3377" spans="3:4">
      <c r="C3377" s="61" t="s">
        <v>3514</v>
      </c>
      <c r="D3377" s="63" t="s">
        <v>148</v>
      </c>
    </row>
    <row r="3378" spans="3:4">
      <c r="C3378" s="61" t="s">
        <v>3515</v>
      </c>
      <c r="D3378" s="63" t="s">
        <v>148</v>
      </c>
    </row>
    <row r="3379" spans="3:4">
      <c r="C3379" s="61" t="s">
        <v>3516</v>
      </c>
      <c r="D3379" s="63" t="s">
        <v>148</v>
      </c>
    </row>
    <row r="3380" spans="3:4">
      <c r="C3380" s="61" t="s">
        <v>3517</v>
      </c>
      <c r="D3380" s="63" t="s">
        <v>148</v>
      </c>
    </row>
    <row r="3381" spans="3:4">
      <c r="C3381" s="61" t="s">
        <v>3518</v>
      </c>
      <c r="D3381" s="63" t="s">
        <v>148</v>
      </c>
    </row>
    <row r="3382" spans="3:4">
      <c r="C3382" s="61" t="s">
        <v>3519</v>
      </c>
      <c r="D3382" s="63" t="s">
        <v>148</v>
      </c>
    </row>
    <row r="3383" spans="3:4">
      <c r="C3383" s="61" t="s">
        <v>3520</v>
      </c>
      <c r="D3383" s="63" t="s">
        <v>148</v>
      </c>
    </row>
    <row r="3384" spans="3:4">
      <c r="C3384" s="61" t="s">
        <v>3521</v>
      </c>
      <c r="D3384" s="63" t="s">
        <v>148</v>
      </c>
    </row>
    <row r="3385" spans="3:4">
      <c r="C3385" s="61" t="s">
        <v>3522</v>
      </c>
      <c r="D3385" s="63" t="s">
        <v>148</v>
      </c>
    </row>
    <row r="3386" spans="3:4">
      <c r="C3386" s="61" t="s">
        <v>3523</v>
      </c>
      <c r="D3386" s="63" t="s">
        <v>148</v>
      </c>
    </row>
    <row r="3387" spans="3:4">
      <c r="C3387" s="61" t="s">
        <v>3524</v>
      </c>
      <c r="D3387" s="63" t="s">
        <v>148</v>
      </c>
    </row>
    <row r="3388" spans="3:4">
      <c r="C3388" s="61" t="s">
        <v>3525</v>
      </c>
      <c r="D3388" s="63" t="s">
        <v>148</v>
      </c>
    </row>
    <row r="3389" spans="3:4">
      <c r="C3389" s="61" t="s">
        <v>3526</v>
      </c>
      <c r="D3389" s="63" t="s">
        <v>148</v>
      </c>
    </row>
    <row r="3390" spans="3:4">
      <c r="C3390" s="61" t="s">
        <v>3527</v>
      </c>
      <c r="D3390" s="63" t="s">
        <v>148</v>
      </c>
    </row>
    <row r="3391" spans="3:4">
      <c r="C3391" s="61" t="s">
        <v>3528</v>
      </c>
      <c r="D3391" s="63" t="s">
        <v>148</v>
      </c>
    </row>
    <row r="3392" spans="3:4">
      <c r="C3392" s="61" t="s">
        <v>3529</v>
      </c>
      <c r="D3392" s="63" t="s">
        <v>148</v>
      </c>
    </row>
    <row r="3393" spans="3:4">
      <c r="C3393" s="61" t="s">
        <v>3530</v>
      </c>
      <c r="D3393" s="63" t="s">
        <v>148</v>
      </c>
    </row>
    <row r="3394" spans="3:4">
      <c r="C3394" s="61" t="s">
        <v>3531</v>
      </c>
      <c r="D3394" s="63" t="s">
        <v>148</v>
      </c>
    </row>
    <row r="3395" spans="3:4">
      <c r="C3395" s="61" t="s">
        <v>285</v>
      </c>
      <c r="D3395" s="63" t="s">
        <v>148</v>
      </c>
    </row>
    <row r="3396" spans="3:4">
      <c r="C3396" s="61" t="s">
        <v>3532</v>
      </c>
      <c r="D3396" s="63" t="s">
        <v>148</v>
      </c>
    </row>
    <row r="3397" spans="3:4">
      <c r="C3397" s="61" t="s">
        <v>3533</v>
      </c>
      <c r="D3397" s="63" t="s">
        <v>148</v>
      </c>
    </row>
    <row r="3398" spans="3:4">
      <c r="C3398" s="61" t="s">
        <v>3534</v>
      </c>
      <c r="D3398" s="63" t="s">
        <v>148</v>
      </c>
    </row>
    <row r="3399" spans="3:4">
      <c r="C3399" s="61" t="s">
        <v>3535</v>
      </c>
      <c r="D3399" s="63" t="s">
        <v>148</v>
      </c>
    </row>
    <row r="3400" spans="3:4">
      <c r="C3400" s="61" t="s">
        <v>3536</v>
      </c>
      <c r="D3400" s="63" t="s">
        <v>148</v>
      </c>
    </row>
    <row r="3401" spans="3:4">
      <c r="C3401" s="61" t="s">
        <v>3537</v>
      </c>
      <c r="D3401" s="63" t="s">
        <v>148</v>
      </c>
    </row>
    <row r="3402" spans="3:4">
      <c r="C3402" s="61" t="s">
        <v>3538</v>
      </c>
      <c r="D3402" s="63" t="s">
        <v>148</v>
      </c>
    </row>
    <row r="3403" spans="3:4">
      <c r="C3403" s="61" t="s">
        <v>2804</v>
      </c>
      <c r="D3403" s="63" t="s">
        <v>148</v>
      </c>
    </row>
    <row r="3404" spans="3:4">
      <c r="C3404" s="61" t="s">
        <v>3539</v>
      </c>
      <c r="D3404" s="63" t="s">
        <v>148</v>
      </c>
    </row>
    <row r="3405" spans="3:4">
      <c r="C3405" s="61" t="s">
        <v>3540</v>
      </c>
      <c r="D3405" s="63" t="s">
        <v>148</v>
      </c>
    </row>
    <row r="3406" spans="3:4">
      <c r="C3406" s="61" t="s">
        <v>3541</v>
      </c>
      <c r="D3406" s="63" t="s">
        <v>148</v>
      </c>
    </row>
    <row r="3407" spans="3:4">
      <c r="C3407" s="61" t="s">
        <v>3542</v>
      </c>
      <c r="D3407" s="63" t="s">
        <v>148</v>
      </c>
    </row>
    <row r="3408" spans="3:4">
      <c r="C3408" s="61" t="s">
        <v>3543</v>
      </c>
      <c r="D3408" s="63" t="s">
        <v>148</v>
      </c>
    </row>
    <row r="3409" spans="3:4">
      <c r="C3409" s="61" t="s">
        <v>3544</v>
      </c>
      <c r="D3409" s="63" t="s">
        <v>148</v>
      </c>
    </row>
    <row r="3410" spans="3:4">
      <c r="C3410" s="61" t="s">
        <v>3545</v>
      </c>
      <c r="D3410" s="63" t="s">
        <v>148</v>
      </c>
    </row>
    <row r="3411" spans="3:4">
      <c r="C3411" s="61" t="s">
        <v>3546</v>
      </c>
      <c r="D3411" s="63" t="s">
        <v>148</v>
      </c>
    </row>
    <row r="3412" spans="3:4">
      <c r="C3412" s="61" t="s">
        <v>3547</v>
      </c>
      <c r="D3412" s="63" t="s">
        <v>148</v>
      </c>
    </row>
    <row r="3413" spans="3:4">
      <c r="C3413" s="61" t="s">
        <v>3548</v>
      </c>
      <c r="D3413" s="63" t="s">
        <v>148</v>
      </c>
    </row>
    <row r="3414" spans="3:4">
      <c r="C3414" s="61" t="s">
        <v>3549</v>
      </c>
      <c r="D3414" s="63" t="s">
        <v>148</v>
      </c>
    </row>
    <row r="3415" spans="3:4">
      <c r="C3415" s="61" t="s">
        <v>3550</v>
      </c>
      <c r="D3415" s="63" t="s">
        <v>148</v>
      </c>
    </row>
    <row r="3416" spans="3:4">
      <c r="C3416" s="61" t="s">
        <v>3551</v>
      </c>
      <c r="D3416" s="63" t="s">
        <v>148</v>
      </c>
    </row>
    <row r="3417" spans="3:4">
      <c r="C3417" s="61" t="s">
        <v>3552</v>
      </c>
      <c r="D3417" s="63" t="s">
        <v>148</v>
      </c>
    </row>
    <row r="3418" spans="3:4">
      <c r="C3418" s="61" t="s">
        <v>3553</v>
      </c>
      <c r="D3418" s="63" t="s">
        <v>148</v>
      </c>
    </row>
    <row r="3419" spans="3:4">
      <c r="C3419" s="61" t="s">
        <v>3554</v>
      </c>
      <c r="D3419" s="63" t="s">
        <v>148</v>
      </c>
    </row>
    <row r="3420" spans="3:4">
      <c r="C3420" s="61" t="s">
        <v>3555</v>
      </c>
      <c r="D3420" s="63" t="s">
        <v>148</v>
      </c>
    </row>
    <row r="3421" spans="3:4">
      <c r="C3421" s="61" t="s">
        <v>3556</v>
      </c>
      <c r="D3421" s="63" t="s">
        <v>148</v>
      </c>
    </row>
    <row r="3422" spans="3:4">
      <c r="C3422" s="61" t="s">
        <v>3557</v>
      </c>
      <c r="D3422" s="63" t="s">
        <v>148</v>
      </c>
    </row>
    <row r="3423" spans="3:4">
      <c r="C3423" s="61" t="s">
        <v>3558</v>
      </c>
      <c r="D3423" s="63" t="s">
        <v>148</v>
      </c>
    </row>
    <row r="3424" spans="3:4">
      <c r="C3424" s="61" t="s">
        <v>1742</v>
      </c>
      <c r="D3424" s="63" t="s">
        <v>148</v>
      </c>
    </row>
    <row r="3425" spans="3:4">
      <c r="C3425" s="61" t="s">
        <v>3559</v>
      </c>
      <c r="D3425" s="63" t="s">
        <v>148</v>
      </c>
    </row>
    <row r="3426" spans="3:4">
      <c r="C3426" s="61" t="s">
        <v>3560</v>
      </c>
      <c r="D3426" s="63" t="s">
        <v>148</v>
      </c>
    </row>
    <row r="3427" spans="3:4">
      <c r="C3427" s="61" t="s">
        <v>3561</v>
      </c>
      <c r="D3427" s="63" t="s">
        <v>148</v>
      </c>
    </row>
    <row r="3428" spans="3:4">
      <c r="C3428" s="61" t="s">
        <v>3562</v>
      </c>
      <c r="D3428" s="63" t="s">
        <v>148</v>
      </c>
    </row>
    <row r="3429" spans="3:4">
      <c r="C3429" s="61" t="s">
        <v>3563</v>
      </c>
      <c r="D3429" s="63" t="s">
        <v>148</v>
      </c>
    </row>
    <row r="3430" spans="3:4">
      <c r="C3430" s="61" t="s">
        <v>3564</v>
      </c>
      <c r="D3430" s="63" t="s">
        <v>148</v>
      </c>
    </row>
    <row r="3431" spans="3:4">
      <c r="C3431" s="61" t="s">
        <v>3565</v>
      </c>
      <c r="D3431" s="63" t="s">
        <v>148</v>
      </c>
    </row>
    <row r="3432" spans="3:4">
      <c r="C3432" s="61" t="s">
        <v>3566</v>
      </c>
      <c r="D3432" s="63" t="s">
        <v>148</v>
      </c>
    </row>
    <row r="3433" spans="3:4">
      <c r="C3433" s="61" t="s">
        <v>3567</v>
      </c>
      <c r="D3433" s="63" t="s">
        <v>148</v>
      </c>
    </row>
    <row r="3434" spans="3:4">
      <c r="C3434" s="61" t="s">
        <v>3568</v>
      </c>
      <c r="D3434" s="63" t="s">
        <v>148</v>
      </c>
    </row>
    <row r="3435" spans="3:4">
      <c r="C3435" s="61" t="s">
        <v>3569</v>
      </c>
      <c r="D3435" s="63" t="s">
        <v>148</v>
      </c>
    </row>
    <row r="3436" spans="3:4">
      <c r="C3436" s="61" t="s">
        <v>3570</v>
      </c>
      <c r="D3436" s="63" t="s">
        <v>148</v>
      </c>
    </row>
    <row r="3437" spans="3:4">
      <c r="C3437" s="61" t="s">
        <v>3571</v>
      </c>
      <c r="D3437" s="63" t="s">
        <v>148</v>
      </c>
    </row>
    <row r="3438" spans="3:4">
      <c r="C3438" s="61" t="s">
        <v>3572</v>
      </c>
      <c r="D3438" s="63" t="s">
        <v>148</v>
      </c>
    </row>
    <row r="3439" spans="3:4">
      <c r="C3439" s="61" t="s">
        <v>3573</v>
      </c>
      <c r="D3439" s="63" t="s">
        <v>148</v>
      </c>
    </row>
    <row r="3440" spans="3:4">
      <c r="C3440" s="61" t="s">
        <v>3574</v>
      </c>
      <c r="D3440" s="63" t="s">
        <v>148</v>
      </c>
    </row>
    <row r="3441" spans="3:4">
      <c r="C3441" s="61" t="s">
        <v>3575</v>
      </c>
      <c r="D3441" s="63" t="s">
        <v>148</v>
      </c>
    </row>
    <row r="3442" spans="3:4">
      <c r="C3442" s="61" t="s">
        <v>3576</v>
      </c>
      <c r="D3442" s="63" t="s">
        <v>148</v>
      </c>
    </row>
    <row r="3443" spans="3:4">
      <c r="C3443" s="61" t="s">
        <v>3577</v>
      </c>
      <c r="D3443" s="63" t="s">
        <v>148</v>
      </c>
    </row>
    <row r="3444" spans="3:4">
      <c r="C3444" s="61" t="s">
        <v>3578</v>
      </c>
      <c r="D3444" s="63" t="s">
        <v>148</v>
      </c>
    </row>
    <row r="3445" spans="3:4">
      <c r="C3445" s="61" t="s">
        <v>3579</v>
      </c>
      <c r="D3445" s="63" t="s">
        <v>148</v>
      </c>
    </row>
    <row r="3446" spans="3:4">
      <c r="C3446" s="61" t="s">
        <v>3580</v>
      </c>
      <c r="D3446" s="63" t="s">
        <v>148</v>
      </c>
    </row>
    <row r="3447" spans="3:4">
      <c r="C3447" s="61" t="s">
        <v>3581</v>
      </c>
      <c r="D3447" s="63" t="s">
        <v>148</v>
      </c>
    </row>
    <row r="3448" spans="3:4">
      <c r="C3448" s="61" t="s">
        <v>3582</v>
      </c>
      <c r="D3448" s="63" t="s">
        <v>148</v>
      </c>
    </row>
    <row r="3449" spans="3:4">
      <c r="C3449" s="61" t="s">
        <v>3583</v>
      </c>
      <c r="D3449" s="63" t="s">
        <v>148</v>
      </c>
    </row>
    <row r="3450" spans="3:4">
      <c r="C3450" s="61" t="s">
        <v>3584</v>
      </c>
      <c r="D3450" s="63" t="s">
        <v>148</v>
      </c>
    </row>
    <row r="3451" spans="3:4">
      <c r="C3451" s="61" t="s">
        <v>3585</v>
      </c>
      <c r="D3451" s="63" t="s">
        <v>148</v>
      </c>
    </row>
    <row r="3452" spans="3:4">
      <c r="C3452" s="61" t="s">
        <v>3586</v>
      </c>
      <c r="D3452" s="63" t="s">
        <v>148</v>
      </c>
    </row>
    <row r="3453" spans="3:4">
      <c r="C3453" s="61" t="s">
        <v>3587</v>
      </c>
      <c r="D3453" s="63" t="s">
        <v>148</v>
      </c>
    </row>
    <row r="3454" spans="3:4">
      <c r="C3454" s="61" t="s">
        <v>3588</v>
      </c>
      <c r="D3454" s="63" t="s">
        <v>148</v>
      </c>
    </row>
    <row r="3455" spans="3:4">
      <c r="C3455" s="61" t="s">
        <v>3589</v>
      </c>
      <c r="D3455" s="63" t="s">
        <v>148</v>
      </c>
    </row>
    <row r="3456" spans="3:4">
      <c r="C3456" s="61" t="s">
        <v>3590</v>
      </c>
      <c r="D3456" s="63" t="s">
        <v>148</v>
      </c>
    </row>
    <row r="3457" spans="3:4">
      <c r="C3457" s="61" t="s">
        <v>3591</v>
      </c>
      <c r="D3457" s="63" t="s">
        <v>148</v>
      </c>
    </row>
    <row r="3458" spans="3:4">
      <c r="C3458" s="61" t="s">
        <v>3592</v>
      </c>
      <c r="D3458" s="63" t="s">
        <v>148</v>
      </c>
    </row>
    <row r="3459" spans="3:4">
      <c r="C3459" s="61" t="s">
        <v>3593</v>
      </c>
      <c r="D3459" s="63" t="s">
        <v>148</v>
      </c>
    </row>
    <row r="3460" spans="3:4">
      <c r="C3460" s="61" t="s">
        <v>3594</v>
      </c>
      <c r="D3460" s="63" t="s">
        <v>148</v>
      </c>
    </row>
    <row r="3461" spans="3:4">
      <c r="C3461" s="61" t="s">
        <v>3595</v>
      </c>
      <c r="D3461" s="63" t="s">
        <v>148</v>
      </c>
    </row>
    <row r="3462" spans="3:4">
      <c r="C3462" s="61" t="s">
        <v>3596</v>
      </c>
      <c r="D3462" s="63" t="s">
        <v>148</v>
      </c>
    </row>
    <row r="3463" spans="3:4">
      <c r="C3463" s="61" t="s">
        <v>3597</v>
      </c>
      <c r="D3463" s="63" t="s">
        <v>148</v>
      </c>
    </row>
    <row r="3464" spans="3:4">
      <c r="C3464" s="61" t="s">
        <v>3598</v>
      </c>
      <c r="D3464" s="63" t="s">
        <v>148</v>
      </c>
    </row>
    <row r="3465" spans="3:4">
      <c r="C3465" s="61" t="s">
        <v>3599</v>
      </c>
      <c r="D3465" s="63" t="s">
        <v>148</v>
      </c>
    </row>
    <row r="3466" spans="3:4">
      <c r="C3466" s="61" t="s">
        <v>3600</v>
      </c>
      <c r="D3466" s="63" t="s">
        <v>148</v>
      </c>
    </row>
    <row r="3467" spans="3:4">
      <c r="C3467" s="61" t="s">
        <v>3601</v>
      </c>
      <c r="D3467" s="63" t="s">
        <v>148</v>
      </c>
    </row>
    <row r="3468" spans="3:4">
      <c r="C3468" s="61" t="s">
        <v>3602</v>
      </c>
      <c r="D3468" s="63" t="s">
        <v>148</v>
      </c>
    </row>
    <row r="3469" spans="3:4">
      <c r="C3469" s="61" t="s">
        <v>3603</v>
      </c>
      <c r="D3469" s="63" t="s">
        <v>148</v>
      </c>
    </row>
    <row r="3470" spans="3:4">
      <c r="C3470" s="61" t="s">
        <v>3604</v>
      </c>
      <c r="D3470" s="63" t="s">
        <v>148</v>
      </c>
    </row>
    <row r="3471" spans="3:4">
      <c r="C3471" s="61" t="s">
        <v>3605</v>
      </c>
      <c r="D3471" s="63" t="s">
        <v>148</v>
      </c>
    </row>
    <row r="3472" spans="3:4">
      <c r="C3472" s="61" t="s">
        <v>3606</v>
      </c>
      <c r="D3472" s="63" t="s">
        <v>148</v>
      </c>
    </row>
    <row r="3473" spans="3:4">
      <c r="C3473" s="61" t="s">
        <v>3607</v>
      </c>
      <c r="D3473" s="63" t="s">
        <v>148</v>
      </c>
    </row>
    <row r="3474" spans="3:4">
      <c r="C3474" s="61" t="s">
        <v>3608</v>
      </c>
      <c r="D3474" s="63" t="s">
        <v>148</v>
      </c>
    </row>
    <row r="3475" spans="3:4">
      <c r="C3475" s="61" t="s">
        <v>3609</v>
      </c>
      <c r="D3475" s="63" t="s">
        <v>148</v>
      </c>
    </row>
    <row r="3476" spans="3:4">
      <c r="C3476" s="61" t="s">
        <v>3610</v>
      </c>
      <c r="D3476" s="63" t="s">
        <v>148</v>
      </c>
    </row>
    <row r="3477" spans="3:4">
      <c r="C3477" s="61" t="s">
        <v>3611</v>
      </c>
      <c r="D3477" s="63" t="s">
        <v>148</v>
      </c>
    </row>
    <row r="3478" spans="3:4">
      <c r="C3478" s="61" t="s">
        <v>3612</v>
      </c>
      <c r="D3478" s="63" t="s">
        <v>148</v>
      </c>
    </row>
    <row r="3479" spans="3:4">
      <c r="C3479" s="61" t="s">
        <v>3613</v>
      </c>
      <c r="D3479" s="63" t="s">
        <v>148</v>
      </c>
    </row>
    <row r="3480" spans="3:4">
      <c r="C3480" s="61" t="s">
        <v>3614</v>
      </c>
      <c r="D3480" s="63" t="s">
        <v>148</v>
      </c>
    </row>
    <row r="3481" spans="3:4">
      <c r="C3481" s="61" t="s">
        <v>3615</v>
      </c>
      <c r="D3481" s="63" t="s">
        <v>148</v>
      </c>
    </row>
    <row r="3482" spans="3:4">
      <c r="C3482" s="61" t="s">
        <v>3616</v>
      </c>
      <c r="D3482" s="63" t="s">
        <v>148</v>
      </c>
    </row>
    <row r="3483" spans="3:4">
      <c r="C3483" s="61" t="s">
        <v>3433</v>
      </c>
      <c r="D3483" s="63" t="s">
        <v>148</v>
      </c>
    </row>
    <row r="3484" spans="3:4">
      <c r="C3484" s="61" t="s">
        <v>3617</v>
      </c>
      <c r="D3484" s="63" t="s">
        <v>148</v>
      </c>
    </row>
    <row r="3485" spans="3:4">
      <c r="C3485" s="61" t="s">
        <v>3618</v>
      </c>
      <c r="D3485" s="63" t="s">
        <v>148</v>
      </c>
    </row>
    <row r="3486" spans="3:4">
      <c r="C3486" s="61" t="s">
        <v>3619</v>
      </c>
      <c r="D3486" s="63" t="s">
        <v>148</v>
      </c>
    </row>
    <row r="3487" spans="3:4">
      <c r="C3487" s="61" t="s">
        <v>3620</v>
      </c>
      <c r="D3487" s="63" t="s">
        <v>148</v>
      </c>
    </row>
    <row r="3488" spans="3:4">
      <c r="C3488" s="61" t="s">
        <v>3621</v>
      </c>
      <c r="D3488" s="63" t="s">
        <v>148</v>
      </c>
    </row>
    <row r="3489" spans="3:4">
      <c r="C3489" s="61" t="s">
        <v>3622</v>
      </c>
      <c r="D3489" s="63" t="s">
        <v>148</v>
      </c>
    </row>
    <row r="3490" spans="3:4">
      <c r="C3490" s="61" t="s">
        <v>3623</v>
      </c>
      <c r="D3490" s="63" t="s">
        <v>148</v>
      </c>
    </row>
    <row r="3491" spans="3:4">
      <c r="C3491" s="61" t="s">
        <v>3624</v>
      </c>
      <c r="D3491" s="63" t="s">
        <v>148</v>
      </c>
    </row>
    <row r="3492" spans="3:4">
      <c r="C3492" s="61" t="s">
        <v>3625</v>
      </c>
      <c r="D3492" s="63" t="s">
        <v>148</v>
      </c>
    </row>
    <row r="3493" spans="3:4">
      <c r="C3493" s="61" t="s">
        <v>3626</v>
      </c>
      <c r="D3493" s="63" t="s">
        <v>148</v>
      </c>
    </row>
    <row r="3494" spans="3:4">
      <c r="C3494" s="61" t="s">
        <v>3627</v>
      </c>
      <c r="D3494" s="63" t="s">
        <v>148</v>
      </c>
    </row>
    <row r="3495" spans="3:4">
      <c r="C3495" s="61" t="s">
        <v>3628</v>
      </c>
      <c r="D3495" s="63" t="s">
        <v>148</v>
      </c>
    </row>
    <row r="3496" spans="3:4">
      <c r="C3496" s="61" t="s">
        <v>3629</v>
      </c>
      <c r="D3496" s="63" t="s">
        <v>148</v>
      </c>
    </row>
    <row r="3497" spans="3:4">
      <c r="C3497" s="61" t="s">
        <v>3630</v>
      </c>
      <c r="D3497" s="63" t="s">
        <v>148</v>
      </c>
    </row>
    <row r="3498" spans="3:4">
      <c r="C3498" s="61" t="s">
        <v>3631</v>
      </c>
      <c r="D3498" s="63" t="s">
        <v>148</v>
      </c>
    </row>
    <row r="3499" spans="3:4">
      <c r="C3499" s="61" t="s">
        <v>3632</v>
      </c>
      <c r="D3499" s="63" t="s">
        <v>148</v>
      </c>
    </row>
    <row r="3500" spans="3:4">
      <c r="C3500" s="61" t="s">
        <v>3633</v>
      </c>
      <c r="D3500" s="63" t="s">
        <v>148</v>
      </c>
    </row>
    <row r="3501" spans="3:4">
      <c r="C3501" s="61" t="s">
        <v>3634</v>
      </c>
      <c r="D3501" s="63" t="s">
        <v>148</v>
      </c>
    </row>
    <row r="3502" spans="3:4">
      <c r="C3502" s="61" t="s">
        <v>3635</v>
      </c>
      <c r="D3502" s="63" t="s">
        <v>148</v>
      </c>
    </row>
    <row r="3503" spans="3:4">
      <c r="C3503" s="61" t="s">
        <v>3636</v>
      </c>
      <c r="D3503" s="63" t="s">
        <v>148</v>
      </c>
    </row>
    <row r="3504" spans="3:4">
      <c r="C3504" s="61" t="s">
        <v>3637</v>
      </c>
      <c r="D3504" s="63" t="s">
        <v>148</v>
      </c>
    </row>
    <row r="3505" spans="3:4">
      <c r="C3505" s="61" t="s">
        <v>3638</v>
      </c>
      <c r="D3505" s="63" t="s">
        <v>148</v>
      </c>
    </row>
    <row r="3506" spans="3:4">
      <c r="C3506" s="61" t="s">
        <v>3639</v>
      </c>
      <c r="D3506" s="63" t="s">
        <v>148</v>
      </c>
    </row>
    <row r="3507" spans="3:4">
      <c r="C3507" s="61" t="s">
        <v>3640</v>
      </c>
      <c r="D3507" s="63" t="s">
        <v>148</v>
      </c>
    </row>
    <row r="3508" spans="3:4">
      <c r="C3508" s="61" t="s">
        <v>3641</v>
      </c>
      <c r="D3508" s="63" t="s">
        <v>148</v>
      </c>
    </row>
    <row r="3509" spans="3:4">
      <c r="C3509" s="61" t="s">
        <v>3642</v>
      </c>
      <c r="D3509" s="63" t="s">
        <v>148</v>
      </c>
    </row>
    <row r="3510" spans="3:4">
      <c r="C3510" s="61" t="s">
        <v>3643</v>
      </c>
      <c r="D3510" s="63" t="s">
        <v>148</v>
      </c>
    </row>
    <row r="3511" spans="3:4">
      <c r="C3511" s="61" t="s">
        <v>3644</v>
      </c>
      <c r="D3511" s="63" t="s">
        <v>148</v>
      </c>
    </row>
    <row r="3512" spans="3:4">
      <c r="C3512" s="61" t="s">
        <v>3645</v>
      </c>
      <c r="D3512" s="63" t="s">
        <v>148</v>
      </c>
    </row>
    <row r="3513" spans="3:4">
      <c r="C3513" s="61" t="s">
        <v>3646</v>
      </c>
      <c r="D3513" s="63" t="s">
        <v>148</v>
      </c>
    </row>
    <row r="3514" spans="3:4">
      <c r="C3514" s="61" t="s">
        <v>1670</v>
      </c>
      <c r="D3514" s="63" t="s">
        <v>148</v>
      </c>
    </row>
    <row r="3515" spans="3:4">
      <c r="C3515" s="61" t="s">
        <v>3647</v>
      </c>
      <c r="D3515" s="63" t="s">
        <v>148</v>
      </c>
    </row>
    <row r="3516" spans="3:4">
      <c r="C3516" s="61" t="s">
        <v>3648</v>
      </c>
      <c r="D3516" s="63" t="s">
        <v>148</v>
      </c>
    </row>
    <row r="3517" spans="3:4">
      <c r="C3517" s="61" t="s">
        <v>3649</v>
      </c>
      <c r="D3517" s="63" t="s">
        <v>148</v>
      </c>
    </row>
    <row r="3518" spans="3:4">
      <c r="C3518" s="61" t="s">
        <v>3650</v>
      </c>
      <c r="D3518" s="63" t="s">
        <v>148</v>
      </c>
    </row>
    <row r="3519" spans="3:4">
      <c r="C3519" s="61" t="s">
        <v>3651</v>
      </c>
      <c r="D3519" s="63" t="s">
        <v>148</v>
      </c>
    </row>
    <row r="3520" spans="3:4">
      <c r="C3520" s="61" t="s">
        <v>3652</v>
      </c>
      <c r="D3520" s="63" t="s">
        <v>148</v>
      </c>
    </row>
    <row r="3521" spans="3:4">
      <c r="C3521" s="61" t="s">
        <v>3653</v>
      </c>
      <c r="D3521" s="63" t="s">
        <v>148</v>
      </c>
    </row>
    <row r="3522" spans="3:4">
      <c r="C3522" s="61" t="s">
        <v>3654</v>
      </c>
      <c r="D3522" s="63" t="s">
        <v>148</v>
      </c>
    </row>
    <row r="3523" spans="3:4">
      <c r="C3523" s="61" t="s">
        <v>3655</v>
      </c>
      <c r="D3523" s="63" t="s">
        <v>148</v>
      </c>
    </row>
    <row r="3524" spans="3:4">
      <c r="C3524" s="61" t="s">
        <v>3656</v>
      </c>
      <c r="D3524" s="63" t="s">
        <v>148</v>
      </c>
    </row>
    <row r="3525" spans="3:4">
      <c r="C3525" s="61" t="s">
        <v>3657</v>
      </c>
      <c r="D3525" s="63" t="s">
        <v>148</v>
      </c>
    </row>
    <row r="3526" spans="3:4">
      <c r="C3526" s="61" t="s">
        <v>3658</v>
      </c>
      <c r="D3526" s="63" t="s">
        <v>148</v>
      </c>
    </row>
    <row r="3527" spans="3:4">
      <c r="C3527" s="61" t="s">
        <v>3659</v>
      </c>
      <c r="D3527" s="63" t="s">
        <v>148</v>
      </c>
    </row>
    <row r="3528" spans="3:4">
      <c r="C3528" s="61" t="s">
        <v>3660</v>
      </c>
      <c r="D3528" s="63" t="s">
        <v>148</v>
      </c>
    </row>
    <row r="3529" spans="3:4">
      <c r="C3529" s="61" t="s">
        <v>3661</v>
      </c>
      <c r="D3529" s="63" t="s">
        <v>148</v>
      </c>
    </row>
    <row r="3530" spans="3:4">
      <c r="C3530" s="61" t="s">
        <v>3662</v>
      </c>
      <c r="D3530" s="63" t="s">
        <v>148</v>
      </c>
    </row>
    <row r="3531" spans="3:4">
      <c r="C3531" s="61" t="s">
        <v>3663</v>
      </c>
      <c r="D3531" s="63" t="s">
        <v>148</v>
      </c>
    </row>
    <row r="3532" spans="3:4">
      <c r="C3532" s="61" t="s">
        <v>3664</v>
      </c>
      <c r="D3532" s="63" t="s">
        <v>148</v>
      </c>
    </row>
    <row r="3533" spans="3:4">
      <c r="C3533" s="61" t="s">
        <v>3665</v>
      </c>
      <c r="D3533" s="63" t="s">
        <v>148</v>
      </c>
    </row>
    <row r="3534" spans="3:4">
      <c r="C3534" s="61" t="s">
        <v>3666</v>
      </c>
      <c r="D3534" s="63" t="s">
        <v>148</v>
      </c>
    </row>
    <row r="3535" spans="3:4">
      <c r="C3535" s="61" t="s">
        <v>3667</v>
      </c>
      <c r="D3535" s="63" t="s">
        <v>148</v>
      </c>
    </row>
    <row r="3536" spans="3:4">
      <c r="C3536" s="61" t="s">
        <v>3668</v>
      </c>
      <c r="D3536" s="63" t="s">
        <v>148</v>
      </c>
    </row>
    <row r="3537" spans="3:4">
      <c r="C3537" s="61" t="s">
        <v>3669</v>
      </c>
      <c r="D3537" s="63" t="s">
        <v>148</v>
      </c>
    </row>
    <row r="3538" spans="3:4">
      <c r="C3538" s="61" t="s">
        <v>3670</v>
      </c>
      <c r="D3538" s="63" t="s">
        <v>148</v>
      </c>
    </row>
    <row r="3539" spans="3:4">
      <c r="C3539" s="61" t="s">
        <v>3671</v>
      </c>
      <c r="D3539" s="63" t="s">
        <v>148</v>
      </c>
    </row>
    <row r="3540" spans="3:4">
      <c r="C3540" s="61" t="s">
        <v>3672</v>
      </c>
      <c r="D3540" s="63" t="s">
        <v>148</v>
      </c>
    </row>
    <row r="3541" spans="3:4">
      <c r="C3541" s="61" t="s">
        <v>3673</v>
      </c>
      <c r="D3541" s="63" t="s">
        <v>148</v>
      </c>
    </row>
    <row r="3542" spans="3:4">
      <c r="C3542" s="61" t="s">
        <v>3674</v>
      </c>
      <c r="D3542" s="63" t="s">
        <v>148</v>
      </c>
    </row>
    <row r="3543" spans="3:4">
      <c r="C3543" s="61" t="s">
        <v>3675</v>
      </c>
      <c r="D3543" s="63" t="s">
        <v>148</v>
      </c>
    </row>
    <row r="3544" spans="3:4">
      <c r="C3544" s="61" t="s">
        <v>3676</v>
      </c>
      <c r="D3544" s="63" t="s">
        <v>148</v>
      </c>
    </row>
    <row r="3545" spans="3:4">
      <c r="C3545" s="61" t="s">
        <v>3677</v>
      </c>
      <c r="D3545" s="63" t="s">
        <v>148</v>
      </c>
    </row>
    <row r="3546" spans="3:4">
      <c r="C3546" s="61" t="s">
        <v>3678</v>
      </c>
      <c r="D3546" s="63" t="s">
        <v>148</v>
      </c>
    </row>
    <row r="3547" spans="3:4">
      <c r="C3547" s="61" t="s">
        <v>3679</v>
      </c>
      <c r="D3547" s="63" t="s">
        <v>148</v>
      </c>
    </row>
    <row r="3548" spans="3:4">
      <c r="C3548" s="61" t="s">
        <v>3680</v>
      </c>
      <c r="D3548" s="63" t="s">
        <v>148</v>
      </c>
    </row>
    <row r="3549" spans="3:4">
      <c r="C3549" s="61" t="s">
        <v>3475</v>
      </c>
      <c r="D3549" s="63" t="s">
        <v>148</v>
      </c>
    </row>
    <row r="3550" spans="3:4">
      <c r="C3550" s="61" t="s">
        <v>3681</v>
      </c>
      <c r="D3550" s="63" t="s">
        <v>148</v>
      </c>
    </row>
    <row r="3551" spans="3:4">
      <c r="C3551" s="61" t="s">
        <v>3682</v>
      </c>
      <c r="D3551" s="63" t="s">
        <v>148</v>
      </c>
    </row>
    <row r="3552" spans="3:4">
      <c r="C3552" s="61" t="s">
        <v>3683</v>
      </c>
      <c r="D3552" s="63" t="s">
        <v>148</v>
      </c>
    </row>
    <row r="3553" spans="3:4">
      <c r="C3553" s="61" t="s">
        <v>3684</v>
      </c>
      <c r="D3553" s="63" t="s">
        <v>148</v>
      </c>
    </row>
    <row r="3554" spans="3:4">
      <c r="C3554" s="61" t="s">
        <v>3685</v>
      </c>
      <c r="D3554" s="63" t="s">
        <v>148</v>
      </c>
    </row>
    <row r="3555" spans="3:4">
      <c r="C3555" s="61" t="s">
        <v>3686</v>
      </c>
      <c r="D3555" s="63" t="s">
        <v>148</v>
      </c>
    </row>
    <row r="3556" spans="3:4">
      <c r="C3556" s="61" t="s">
        <v>3687</v>
      </c>
      <c r="D3556" s="63" t="s">
        <v>148</v>
      </c>
    </row>
    <row r="3557" spans="3:4">
      <c r="C3557" s="61" t="s">
        <v>3688</v>
      </c>
      <c r="D3557" s="63" t="s">
        <v>148</v>
      </c>
    </row>
    <row r="3558" spans="3:4">
      <c r="C3558" s="61" t="s">
        <v>3689</v>
      </c>
      <c r="D3558" s="63" t="s">
        <v>148</v>
      </c>
    </row>
    <row r="3559" spans="3:4">
      <c r="C3559" s="61" t="s">
        <v>3690</v>
      </c>
      <c r="D3559" s="63" t="s">
        <v>148</v>
      </c>
    </row>
    <row r="3560" spans="3:4">
      <c r="C3560" s="61" t="s">
        <v>3691</v>
      </c>
      <c r="D3560" s="63" t="s">
        <v>148</v>
      </c>
    </row>
    <row r="3561" spans="3:4">
      <c r="C3561" s="61" t="s">
        <v>3692</v>
      </c>
      <c r="D3561" s="63" t="s">
        <v>148</v>
      </c>
    </row>
    <row r="3562" spans="3:4">
      <c r="C3562" s="61" t="s">
        <v>3693</v>
      </c>
      <c r="D3562" s="63" t="s">
        <v>148</v>
      </c>
    </row>
    <row r="3563" spans="3:4">
      <c r="C3563" s="61" t="s">
        <v>3694</v>
      </c>
      <c r="D3563" s="63" t="s">
        <v>148</v>
      </c>
    </row>
    <row r="3564" spans="3:4">
      <c r="C3564" s="61" t="s">
        <v>3695</v>
      </c>
      <c r="D3564" s="63" t="s">
        <v>148</v>
      </c>
    </row>
    <row r="3565" spans="3:4">
      <c r="C3565" s="61" t="s">
        <v>3696</v>
      </c>
      <c r="D3565" s="63" t="s">
        <v>148</v>
      </c>
    </row>
    <row r="3566" spans="3:4">
      <c r="C3566" s="61" t="s">
        <v>3697</v>
      </c>
      <c r="D3566" s="63" t="s">
        <v>148</v>
      </c>
    </row>
    <row r="3567" spans="3:4">
      <c r="C3567" s="61" t="s">
        <v>3698</v>
      </c>
      <c r="D3567" s="63" t="s">
        <v>148</v>
      </c>
    </row>
    <row r="3568" spans="3:4">
      <c r="C3568" s="61" t="s">
        <v>2527</v>
      </c>
      <c r="D3568" s="63" t="s">
        <v>148</v>
      </c>
    </row>
    <row r="3569" spans="3:4">
      <c r="C3569" s="61" t="s">
        <v>3699</v>
      </c>
      <c r="D3569" s="63" t="s">
        <v>148</v>
      </c>
    </row>
    <row r="3570" spans="3:4">
      <c r="C3570" s="61" t="s">
        <v>3700</v>
      </c>
      <c r="D3570" s="63" t="s">
        <v>148</v>
      </c>
    </row>
    <row r="3571" spans="3:4">
      <c r="C3571" s="61" t="s">
        <v>3701</v>
      </c>
      <c r="D3571" s="63" t="s">
        <v>148</v>
      </c>
    </row>
    <row r="3572" spans="3:4">
      <c r="C3572" s="61" t="s">
        <v>3702</v>
      </c>
      <c r="D3572" s="63" t="s">
        <v>148</v>
      </c>
    </row>
    <row r="3573" spans="3:4">
      <c r="C3573" s="61" t="s">
        <v>3703</v>
      </c>
      <c r="D3573" s="63" t="s">
        <v>148</v>
      </c>
    </row>
    <row r="3574" spans="3:4">
      <c r="C3574" s="61" t="s">
        <v>3704</v>
      </c>
      <c r="D3574" s="63" t="s">
        <v>148</v>
      </c>
    </row>
    <row r="3575" spans="3:4">
      <c r="C3575" s="61" t="s">
        <v>3705</v>
      </c>
      <c r="D3575" s="63" t="s">
        <v>148</v>
      </c>
    </row>
    <row r="3576" spans="3:4">
      <c r="C3576" s="61" t="s">
        <v>3706</v>
      </c>
      <c r="D3576" s="63" t="s">
        <v>148</v>
      </c>
    </row>
    <row r="3577" spans="3:4">
      <c r="C3577" s="61" t="s">
        <v>3707</v>
      </c>
      <c r="D3577" s="63" t="s">
        <v>148</v>
      </c>
    </row>
    <row r="3578" spans="3:4">
      <c r="C3578" s="61" t="s">
        <v>3708</v>
      </c>
      <c r="D3578" s="63" t="s">
        <v>148</v>
      </c>
    </row>
    <row r="3579" spans="3:4">
      <c r="C3579" s="61" t="s">
        <v>3709</v>
      </c>
      <c r="D3579" s="63" t="s">
        <v>148</v>
      </c>
    </row>
    <row r="3580" spans="3:4">
      <c r="C3580" s="61" t="s">
        <v>3710</v>
      </c>
      <c r="D3580" s="63" t="s">
        <v>148</v>
      </c>
    </row>
    <row r="3581" spans="3:4">
      <c r="C3581" s="61" t="s">
        <v>3711</v>
      </c>
      <c r="D3581" s="63" t="s">
        <v>148</v>
      </c>
    </row>
    <row r="3582" spans="3:4">
      <c r="C3582" s="61" t="s">
        <v>3712</v>
      </c>
      <c r="D3582" s="63" t="s">
        <v>148</v>
      </c>
    </row>
    <row r="3583" spans="3:4">
      <c r="C3583" s="61" t="s">
        <v>3713</v>
      </c>
      <c r="D3583" s="63" t="s">
        <v>148</v>
      </c>
    </row>
    <row r="3584" spans="3:4">
      <c r="C3584" s="61" t="s">
        <v>3714</v>
      </c>
      <c r="D3584" s="63" t="s">
        <v>148</v>
      </c>
    </row>
    <row r="3585" spans="3:4">
      <c r="C3585" s="61" t="s">
        <v>3715</v>
      </c>
      <c r="D3585" s="63" t="s">
        <v>148</v>
      </c>
    </row>
    <row r="3586" spans="3:4">
      <c r="C3586" s="61" t="s">
        <v>3716</v>
      </c>
      <c r="D3586" s="63" t="s">
        <v>148</v>
      </c>
    </row>
    <row r="3587" spans="3:4">
      <c r="C3587" s="61" t="s">
        <v>3717</v>
      </c>
      <c r="D3587" s="63" t="s">
        <v>148</v>
      </c>
    </row>
    <row r="3588" spans="3:4">
      <c r="C3588" s="61" t="s">
        <v>149</v>
      </c>
      <c r="D3588" s="63" t="s">
        <v>148</v>
      </c>
    </row>
    <row r="3589" spans="3:4">
      <c r="C3589" s="61" t="s">
        <v>3718</v>
      </c>
      <c r="D3589" s="63" t="s">
        <v>148</v>
      </c>
    </row>
    <row r="3590" spans="3:4">
      <c r="C3590" s="61" t="s">
        <v>3719</v>
      </c>
      <c r="D3590" s="63" t="s">
        <v>148</v>
      </c>
    </row>
    <row r="3591" spans="3:4">
      <c r="C3591" s="61" t="s">
        <v>3720</v>
      </c>
      <c r="D3591" s="63" t="s">
        <v>148</v>
      </c>
    </row>
    <row r="3592" spans="3:4">
      <c r="C3592" s="61" t="s">
        <v>3721</v>
      </c>
      <c r="D3592" s="63" t="s">
        <v>148</v>
      </c>
    </row>
    <row r="3593" spans="3:4">
      <c r="C3593" s="61" t="s">
        <v>1720</v>
      </c>
      <c r="D3593" s="63" t="s">
        <v>148</v>
      </c>
    </row>
    <row r="3594" spans="3:4">
      <c r="C3594" s="61" t="s">
        <v>3722</v>
      </c>
      <c r="D3594" s="63" t="s">
        <v>148</v>
      </c>
    </row>
    <row r="3595" spans="3:4">
      <c r="C3595" s="61" t="s">
        <v>3723</v>
      </c>
      <c r="D3595" s="63" t="s">
        <v>148</v>
      </c>
    </row>
    <row r="3596" spans="3:4">
      <c r="C3596" s="61" t="s">
        <v>3724</v>
      </c>
      <c r="D3596" s="63" t="s">
        <v>148</v>
      </c>
    </row>
    <row r="3597" spans="3:4">
      <c r="C3597" s="61" t="s">
        <v>3725</v>
      </c>
      <c r="D3597" s="63" t="s">
        <v>135</v>
      </c>
    </row>
    <row r="3598" spans="3:4">
      <c r="C3598" s="61" t="s">
        <v>3726</v>
      </c>
      <c r="D3598" s="63" t="s">
        <v>135</v>
      </c>
    </row>
    <row r="3599" spans="3:4">
      <c r="C3599" s="61" t="s">
        <v>3727</v>
      </c>
      <c r="D3599" s="63" t="s">
        <v>135</v>
      </c>
    </row>
    <row r="3600" spans="3:4">
      <c r="C3600" s="61" t="s">
        <v>3728</v>
      </c>
      <c r="D3600" s="63" t="s">
        <v>135</v>
      </c>
    </row>
    <row r="3601" spans="3:4">
      <c r="C3601" s="61" t="s">
        <v>3729</v>
      </c>
      <c r="D3601" s="63" t="s">
        <v>135</v>
      </c>
    </row>
    <row r="3602" spans="3:4">
      <c r="C3602" s="61" t="s">
        <v>3730</v>
      </c>
      <c r="D3602" s="63" t="s">
        <v>135</v>
      </c>
    </row>
    <row r="3603" spans="3:4">
      <c r="C3603" s="61" t="s">
        <v>3731</v>
      </c>
      <c r="D3603" s="63" t="s">
        <v>135</v>
      </c>
    </row>
    <row r="3604" spans="3:4">
      <c r="C3604" s="61" t="s">
        <v>3732</v>
      </c>
      <c r="D3604" s="63" t="s">
        <v>135</v>
      </c>
    </row>
    <row r="3605" spans="3:4">
      <c r="C3605" s="61" t="s">
        <v>3733</v>
      </c>
      <c r="D3605" s="63" t="s">
        <v>135</v>
      </c>
    </row>
    <row r="3606" spans="3:4">
      <c r="C3606" s="61" t="s">
        <v>1407</v>
      </c>
      <c r="D3606" s="63" t="s">
        <v>135</v>
      </c>
    </row>
    <row r="3607" spans="3:4">
      <c r="C3607" s="61" t="s">
        <v>3734</v>
      </c>
      <c r="D3607" s="63" t="s">
        <v>135</v>
      </c>
    </row>
    <row r="3608" spans="3:4">
      <c r="C3608" s="61" t="s">
        <v>3735</v>
      </c>
      <c r="D3608" s="63" t="s">
        <v>135</v>
      </c>
    </row>
    <row r="3609" spans="3:4">
      <c r="C3609" s="61" t="s">
        <v>3736</v>
      </c>
      <c r="D3609" s="63" t="s">
        <v>135</v>
      </c>
    </row>
    <row r="3610" spans="3:4">
      <c r="C3610" s="61" t="s">
        <v>3737</v>
      </c>
      <c r="D3610" s="63" t="s">
        <v>135</v>
      </c>
    </row>
    <row r="3611" spans="3:4">
      <c r="C3611" s="61" t="s">
        <v>3738</v>
      </c>
      <c r="D3611" s="63" t="s">
        <v>135</v>
      </c>
    </row>
    <row r="3612" spans="3:4">
      <c r="C3612" s="61" t="s">
        <v>1922</v>
      </c>
      <c r="D3612" s="63" t="s">
        <v>135</v>
      </c>
    </row>
    <row r="3613" spans="3:4">
      <c r="C3613" s="61" t="s">
        <v>3739</v>
      </c>
      <c r="D3613" s="63" t="s">
        <v>135</v>
      </c>
    </row>
    <row r="3614" spans="3:4">
      <c r="C3614" s="61" t="s">
        <v>3740</v>
      </c>
      <c r="D3614" s="63" t="s">
        <v>135</v>
      </c>
    </row>
    <row r="3615" spans="3:4">
      <c r="C3615" s="61" t="s">
        <v>3741</v>
      </c>
      <c r="D3615" s="63" t="s">
        <v>135</v>
      </c>
    </row>
    <row r="3616" spans="3:4">
      <c r="C3616" s="61" t="s">
        <v>3742</v>
      </c>
      <c r="D3616" s="63" t="s">
        <v>135</v>
      </c>
    </row>
    <row r="3617" spans="3:4">
      <c r="C3617" s="61" t="s">
        <v>3743</v>
      </c>
      <c r="D3617" s="63" t="s">
        <v>135</v>
      </c>
    </row>
    <row r="3618" spans="3:4">
      <c r="C3618" s="61" t="s">
        <v>3744</v>
      </c>
      <c r="D3618" s="63" t="s">
        <v>135</v>
      </c>
    </row>
    <row r="3619" spans="3:4">
      <c r="C3619" s="61" t="s">
        <v>3745</v>
      </c>
      <c r="D3619" s="63" t="s">
        <v>135</v>
      </c>
    </row>
    <row r="3620" spans="3:4">
      <c r="C3620" s="61" t="s">
        <v>3746</v>
      </c>
      <c r="D3620" s="63" t="s">
        <v>135</v>
      </c>
    </row>
    <row r="3621" spans="3:4">
      <c r="C3621" s="61" t="s">
        <v>3747</v>
      </c>
      <c r="D3621" s="63" t="s">
        <v>135</v>
      </c>
    </row>
    <row r="3622" spans="3:4">
      <c r="C3622" s="61" t="s">
        <v>3748</v>
      </c>
      <c r="D3622" s="63" t="s">
        <v>135</v>
      </c>
    </row>
    <row r="3623" spans="3:4">
      <c r="C3623" s="61" t="s">
        <v>3749</v>
      </c>
      <c r="D3623" s="63" t="s">
        <v>135</v>
      </c>
    </row>
    <row r="3624" spans="3:4">
      <c r="C3624" s="61" t="s">
        <v>3750</v>
      </c>
      <c r="D3624" s="63" t="s">
        <v>135</v>
      </c>
    </row>
    <row r="3625" spans="3:4">
      <c r="C3625" s="61" t="s">
        <v>3751</v>
      </c>
      <c r="D3625" s="63" t="s">
        <v>135</v>
      </c>
    </row>
    <row r="3626" spans="3:4">
      <c r="C3626" s="61" t="s">
        <v>3752</v>
      </c>
      <c r="D3626" s="63" t="s">
        <v>135</v>
      </c>
    </row>
    <row r="3627" spans="3:4">
      <c r="C3627" s="61" t="s">
        <v>3753</v>
      </c>
      <c r="D3627" s="63" t="s">
        <v>135</v>
      </c>
    </row>
    <row r="3628" spans="3:4">
      <c r="C3628" s="61" t="s">
        <v>3754</v>
      </c>
      <c r="D3628" s="63" t="s">
        <v>135</v>
      </c>
    </row>
    <row r="3629" spans="3:4">
      <c r="C3629" s="61" t="s">
        <v>3755</v>
      </c>
      <c r="D3629" s="63" t="s">
        <v>135</v>
      </c>
    </row>
    <row r="3630" spans="3:4">
      <c r="C3630" s="61" t="s">
        <v>3756</v>
      </c>
      <c r="D3630" s="63" t="s">
        <v>135</v>
      </c>
    </row>
    <row r="3631" spans="3:4">
      <c r="C3631" s="61" t="s">
        <v>3757</v>
      </c>
      <c r="D3631" s="63" t="s">
        <v>135</v>
      </c>
    </row>
    <row r="3632" spans="3:4">
      <c r="C3632" s="61" t="s">
        <v>3758</v>
      </c>
      <c r="D3632" s="63" t="s">
        <v>135</v>
      </c>
    </row>
    <row r="3633" spans="3:4">
      <c r="C3633" s="61" t="s">
        <v>3759</v>
      </c>
      <c r="D3633" s="63" t="s">
        <v>135</v>
      </c>
    </row>
    <row r="3634" spans="3:4">
      <c r="C3634" s="61" t="s">
        <v>3760</v>
      </c>
      <c r="D3634" s="63" t="s">
        <v>135</v>
      </c>
    </row>
    <row r="3635" spans="3:4">
      <c r="C3635" s="61" t="s">
        <v>3761</v>
      </c>
      <c r="D3635" s="63" t="s">
        <v>135</v>
      </c>
    </row>
    <row r="3636" spans="3:4">
      <c r="C3636" s="61" t="s">
        <v>3762</v>
      </c>
      <c r="D3636" s="63" t="s">
        <v>135</v>
      </c>
    </row>
    <row r="3637" spans="3:4">
      <c r="C3637" s="61" t="s">
        <v>3763</v>
      </c>
      <c r="D3637" s="63" t="s">
        <v>135</v>
      </c>
    </row>
    <row r="3638" spans="3:4">
      <c r="C3638" s="61" t="s">
        <v>3764</v>
      </c>
      <c r="D3638" s="63" t="s">
        <v>135</v>
      </c>
    </row>
    <row r="3639" spans="3:4">
      <c r="C3639" s="61" t="s">
        <v>2269</v>
      </c>
      <c r="D3639" s="63" t="s">
        <v>135</v>
      </c>
    </row>
    <row r="3640" spans="3:4">
      <c r="C3640" s="61" t="s">
        <v>3765</v>
      </c>
      <c r="D3640" s="63" t="s">
        <v>135</v>
      </c>
    </row>
    <row r="3641" spans="3:4">
      <c r="C3641" s="61" t="s">
        <v>3766</v>
      </c>
      <c r="D3641" s="63" t="s">
        <v>135</v>
      </c>
    </row>
    <row r="3642" spans="3:4">
      <c r="C3642" s="61" t="s">
        <v>3767</v>
      </c>
      <c r="D3642" s="63" t="s">
        <v>135</v>
      </c>
    </row>
    <row r="3643" spans="3:4">
      <c r="C3643" s="61" t="s">
        <v>3768</v>
      </c>
      <c r="D3643" s="63" t="s">
        <v>135</v>
      </c>
    </row>
    <row r="3644" spans="3:4">
      <c r="C3644" s="61" t="s">
        <v>136</v>
      </c>
      <c r="D3644" s="63" t="s">
        <v>135</v>
      </c>
    </row>
    <row r="3645" spans="3:4">
      <c r="C3645" s="61" t="s">
        <v>3769</v>
      </c>
      <c r="D3645" s="63" t="s">
        <v>135</v>
      </c>
    </row>
    <row r="3646" spans="3:4">
      <c r="C3646" s="61" t="s">
        <v>3770</v>
      </c>
      <c r="D3646" s="63" t="s">
        <v>135</v>
      </c>
    </row>
    <row r="3647" spans="3:4">
      <c r="C3647" s="61" t="s">
        <v>3771</v>
      </c>
      <c r="D3647" s="63" t="s">
        <v>135</v>
      </c>
    </row>
    <row r="3648" spans="3:4">
      <c r="C3648" s="61" t="s">
        <v>3772</v>
      </c>
      <c r="D3648" s="63" t="s">
        <v>135</v>
      </c>
    </row>
    <row r="3649" spans="3:4">
      <c r="C3649" s="61" t="s">
        <v>3773</v>
      </c>
      <c r="D3649" s="63" t="s">
        <v>135</v>
      </c>
    </row>
    <row r="3650" spans="3:4">
      <c r="C3650" s="61" t="s">
        <v>3774</v>
      </c>
      <c r="D3650" s="63" t="s">
        <v>135</v>
      </c>
    </row>
    <row r="3651" spans="3:4">
      <c r="C3651" s="61" t="s">
        <v>3775</v>
      </c>
      <c r="D3651" s="63" t="s">
        <v>135</v>
      </c>
    </row>
    <row r="3652" spans="3:4">
      <c r="C3652" s="61" t="s">
        <v>3776</v>
      </c>
      <c r="D3652" s="63" t="s">
        <v>135</v>
      </c>
    </row>
    <row r="3653" spans="3:4">
      <c r="C3653" s="61" t="s">
        <v>3777</v>
      </c>
      <c r="D3653" s="63" t="s">
        <v>135</v>
      </c>
    </row>
    <row r="3654" spans="3:4">
      <c r="C3654" s="61" t="s">
        <v>3778</v>
      </c>
      <c r="D3654" s="63" t="s">
        <v>135</v>
      </c>
    </row>
    <row r="3655" spans="3:4">
      <c r="C3655" s="61" t="s">
        <v>3779</v>
      </c>
      <c r="D3655" s="63" t="s">
        <v>135</v>
      </c>
    </row>
    <row r="3656" spans="3:4">
      <c r="C3656" s="61" t="s">
        <v>3780</v>
      </c>
      <c r="D3656" s="63" t="s">
        <v>135</v>
      </c>
    </row>
    <row r="3657" spans="3:4">
      <c r="C3657" s="61" t="s">
        <v>3781</v>
      </c>
      <c r="D3657" s="63" t="s">
        <v>135</v>
      </c>
    </row>
    <row r="3658" spans="3:4">
      <c r="C3658" s="61" t="s">
        <v>3782</v>
      </c>
      <c r="D3658" s="63" t="s">
        <v>135</v>
      </c>
    </row>
    <row r="3659" spans="3:4">
      <c r="C3659" s="61" t="s">
        <v>3783</v>
      </c>
      <c r="D3659" s="63" t="s">
        <v>135</v>
      </c>
    </row>
    <row r="3660" spans="3:4">
      <c r="C3660" s="61" t="s">
        <v>3784</v>
      </c>
      <c r="D3660" s="63" t="s">
        <v>135</v>
      </c>
    </row>
    <row r="3661" spans="3:4">
      <c r="C3661" s="61" t="s">
        <v>3785</v>
      </c>
      <c r="D3661" s="63" t="s">
        <v>135</v>
      </c>
    </row>
    <row r="3662" spans="3:4">
      <c r="C3662" s="61" t="s">
        <v>3786</v>
      </c>
      <c r="D3662" s="63" t="s">
        <v>135</v>
      </c>
    </row>
    <row r="3663" spans="3:4">
      <c r="C3663" s="61" t="s">
        <v>3787</v>
      </c>
      <c r="D3663" s="63" t="s">
        <v>135</v>
      </c>
    </row>
    <row r="3664" spans="3:4">
      <c r="C3664" s="61" t="s">
        <v>162</v>
      </c>
      <c r="D3664" s="63" t="s">
        <v>135</v>
      </c>
    </row>
    <row r="3665" spans="3:4">
      <c r="C3665" s="61" t="s">
        <v>3788</v>
      </c>
      <c r="D3665" s="63" t="s">
        <v>135</v>
      </c>
    </row>
    <row r="3666" spans="3:4">
      <c r="C3666" s="61" t="s">
        <v>3789</v>
      </c>
      <c r="D3666" s="63" t="s">
        <v>135</v>
      </c>
    </row>
    <row r="3667" spans="3:4">
      <c r="C3667" s="61" t="s">
        <v>3790</v>
      </c>
      <c r="D3667" s="63" t="s">
        <v>135</v>
      </c>
    </row>
    <row r="3668" spans="3:4">
      <c r="C3668" s="61" t="s">
        <v>3791</v>
      </c>
      <c r="D3668" s="63" t="s">
        <v>135</v>
      </c>
    </row>
    <row r="3669" spans="3:4">
      <c r="C3669" s="61" t="s">
        <v>3792</v>
      </c>
      <c r="D3669" s="63" t="s">
        <v>135</v>
      </c>
    </row>
    <row r="3670" spans="3:4">
      <c r="C3670" s="61" t="s">
        <v>3793</v>
      </c>
      <c r="D3670" s="63" t="s">
        <v>135</v>
      </c>
    </row>
    <row r="3671" spans="3:4">
      <c r="C3671" s="61" t="s">
        <v>3794</v>
      </c>
      <c r="D3671" s="63" t="s">
        <v>135</v>
      </c>
    </row>
    <row r="3672" spans="3:4">
      <c r="C3672" s="61" t="s">
        <v>3795</v>
      </c>
      <c r="D3672" s="63" t="s">
        <v>135</v>
      </c>
    </row>
    <row r="3673" spans="3:4">
      <c r="C3673" s="61" t="s">
        <v>3796</v>
      </c>
      <c r="D3673" s="63" t="s">
        <v>135</v>
      </c>
    </row>
    <row r="3674" spans="3:4">
      <c r="C3674" s="61" t="s">
        <v>3797</v>
      </c>
      <c r="D3674" s="63" t="s">
        <v>135</v>
      </c>
    </row>
    <row r="3675" spans="3:4">
      <c r="C3675" s="61" t="s">
        <v>3798</v>
      </c>
      <c r="D3675" s="63" t="s">
        <v>135</v>
      </c>
    </row>
    <row r="3676" spans="3:4">
      <c r="C3676" s="61" t="s">
        <v>2760</v>
      </c>
      <c r="D3676" s="63" t="s">
        <v>135</v>
      </c>
    </row>
    <row r="3677" spans="3:4">
      <c r="C3677" s="61" t="s">
        <v>3799</v>
      </c>
      <c r="D3677" s="63" t="s">
        <v>135</v>
      </c>
    </row>
    <row r="3678" spans="3:4">
      <c r="C3678" s="61" t="s">
        <v>3800</v>
      </c>
      <c r="D3678" s="63" t="s">
        <v>135</v>
      </c>
    </row>
    <row r="3679" spans="3:4">
      <c r="C3679" s="61" t="s">
        <v>3801</v>
      </c>
      <c r="D3679" s="63" t="s">
        <v>135</v>
      </c>
    </row>
    <row r="3680" spans="3:4">
      <c r="C3680" s="61" t="s">
        <v>3802</v>
      </c>
      <c r="D3680" s="63" t="s">
        <v>135</v>
      </c>
    </row>
    <row r="3681" spans="3:4">
      <c r="C3681" s="61" t="s">
        <v>3803</v>
      </c>
      <c r="D3681" s="63" t="s">
        <v>135</v>
      </c>
    </row>
    <row r="3682" spans="3:4">
      <c r="C3682" s="61" t="s">
        <v>3804</v>
      </c>
      <c r="D3682" s="63" t="s">
        <v>135</v>
      </c>
    </row>
    <row r="3683" spans="3:4">
      <c r="C3683" s="61" t="s">
        <v>3805</v>
      </c>
      <c r="D3683" s="63" t="s">
        <v>135</v>
      </c>
    </row>
    <row r="3684" spans="3:4">
      <c r="C3684" s="61" t="s">
        <v>3806</v>
      </c>
      <c r="D3684" s="63" t="s">
        <v>135</v>
      </c>
    </row>
    <row r="3685" spans="3:4">
      <c r="C3685" s="61" t="s">
        <v>860</v>
      </c>
      <c r="D3685" s="63" t="s">
        <v>135</v>
      </c>
    </row>
    <row r="3686" spans="3:4">
      <c r="C3686" s="61" t="s">
        <v>3807</v>
      </c>
      <c r="D3686" s="63" t="s">
        <v>135</v>
      </c>
    </row>
    <row r="3687" spans="3:4">
      <c r="C3687" s="61" t="s">
        <v>3808</v>
      </c>
      <c r="D3687" s="63" t="s">
        <v>135</v>
      </c>
    </row>
    <row r="3688" spans="3:4">
      <c r="C3688" s="61" t="s">
        <v>3809</v>
      </c>
      <c r="D3688" s="63" t="s">
        <v>135</v>
      </c>
    </row>
    <row r="3689" spans="3:4">
      <c r="C3689" s="61" t="s">
        <v>3811</v>
      </c>
      <c r="D3689" s="63" t="s">
        <v>3810</v>
      </c>
    </row>
    <row r="3690" spans="3:4">
      <c r="C3690" s="61" t="s">
        <v>3812</v>
      </c>
      <c r="D3690" s="63" t="s">
        <v>3810</v>
      </c>
    </row>
    <row r="3691" spans="3:4">
      <c r="C3691" s="61" t="s">
        <v>3813</v>
      </c>
      <c r="D3691" s="63" t="s">
        <v>3810</v>
      </c>
    </row>
    <row r="3692" spans="3:4">
      <c r="C3692" s="61" t="s">
        <v>3814</v>
      </c>
      <c r="D3692" s="63" t="s">
        <v>3810</v>
      </c>
    </row>
    <row r="3693" spans="3:4">
      <c r="C3693" s="61" t="s">
        <v>3815</v>
      </c>
      <c r="D3693" s="63" t="s">
        <v>3810</v>
      </c>
    </row>
    <row r="3694" spans="3:4">
      <c r="C3694" s="61" t="s">
        <v>3816</v>
      </c>
      <c r="D3694" s="63" t="s">
        <v>3810</v>
      </c>
    </row>
    <row r="3695" spans="3:4">
      <c r="C3695" s="61" t="s">
        <v>3817</v>
      </c>
      <c r="D3695" s="63" t="s">
        <v>3810</v>
      </c>
    </row>
    <row r="3696" spans="3:4">
      <c r="C3696" s="61" t="s">
        <v>3818</v>
      </c>
      <c r="D3696" s="63" t="s">
        <v>3810</v>
      </c>
    </row>
    <row r="3697" spans="3:4">
      <c r="C3697" s="61" t="s">
        <v>3819</v>
      </c>
      <c r="D3697" s="63" t="s">
        <v>3810</v>
      </c>
    </row>
    <row r="3698" spans="3:4">
      <c r="C3698" s="61" t="s">
        <v>3820</v>
      </c>
      <c r="D3698" s="63" t="s">
        <v>3810</v>
      </c>
    </row>
    <row r="3699" spans="3:4">
      <c r="C3699" s="61" t="s">
        <v>3821</v>
      </c>
      <c r="D3699" s="63" t="s">
        <v>3810</v>
      </c>
    </row>
    <row r="3700" spans="3:4">
      <c r="C3700" s="61" t="s">
        <v>3822</v>
      </c>
      <c r="D3700" s="63" t="s">
        <v>3810</v>
      </c>
    </row>
    <row r="3701" spans="3:4">
      <c r="C3701" s="61" t="s">
        <v>3823</v>
      </c>
      <c r="D3701" s="63" t="s">
        <v>3810</v>
      </c>
    </row>
    <row r="3702" spans="3:4">
      <c r="C3702" s="61" t="s">
        <v>2796</v>
      </c>
      <c r="D3702" s="63" t="s">
        <v>3810</v>
      </c>
    </row>
    <row r="3703" spans="3:4">
      <c r="C3703" s="61" t="s">
        <v>3824</v>
      </c>
      <c r="D3703" s="63" t="s">
        <v>3810</v>
      </c>
    </row>
    <row r="3704" spans="3:4">
      <c r="C3704" s="61" t="s">
        <v>3825</v>
      </c>
      <c r="D3704" s="63" t="s">
        <v>3810</v>
      </c>
    </row>
    <row r="3705" spans="3:4">
      <c r="C3705" s="61" t="s">
        <v>3826</v>
      </c>
      <c r="D3705" s="63" t="s">
        <v>3810</v>
      </c>
    </row>
    <row r="3706" spans="3:4">
      <c r="C3706" s="61" t="s">
        <v>3827</v>
      </c>
      <c r="D3706" s="63" t="s">
        <v>3810</v>
      </c>
    </row>
    <row r="3707" spans="3:4">
      <c r="C3707" s="61" t="s">
        <v>2804</v>
      </c>
      <c r="D3707" s="63" t="s">
        <v>3810</v>
      </c>
    </row>
    <row r="3708" spans="3:4">
      <c r="C3708" s="61" t="s">
        <v>3370</v>
      </c>
      <c r="D3708" s="63" t="s">
        <v>3810</v>
      </c>
    </row>
    <row r="3709" spans="3:4">
      <c r="C3709" s="61" t="s">
        <v>3828</v>
      </c>
      <c r="D3709" s="63" t="s">
        <v>3810</v>
      </c>
    </row>
    <row r="3710" spans="3:4">
      <c r="C3710" s="61" t="s">
        <v>3829</v>
      </c>
      <c r="D3710" s="63" t="s">
        <v>3810</v>
      </c>
    </row>
    <row r="3711" spans="3:4">
      <c r="C3711" s="61" t="s">
        <v>3830</v>
      </c>
      <c r="D3711" s="63" t="s">
        <v>3810</v>
      </c>
    </row>
    <row r="3712" spans="3:4">
      <c r="C3712" s="61" t="s">
        <v>182</v>
      </c>
      <c r="D3712" s="63" t="s">
        <v>3810</v>
      </c>
    </row>
    <row r="3713" spans="3:4">
      <c r="C3713" s="61" t="s">
        <v>3831</v>
      </c>
      <c r="D3713" s="63" t="s">
        <v>3810</v>
      </c>
    </row>
    <row r="3714" spans="3:4">
      <c r="C3714" s="61" t="s">
        <v>3832</v>
      </c>
      <c r="D3714" s="63" t="s">
        <v>3810</v>
      </c>
    </row>
    <row r="3715" spans="3:4">
      <c r="C3715" s="61" t="s">
        <v>2824</v>
      </c>
      <c r="D3715" s="63" t="s">
        <v>3810</v>
      </c>
    </row>
    <row r="3716" spans="3:4">
      <c r="C3716" s="61" t="s">
        <v>3833</v>
      </c>
      <c r="D3716" s="63" t="s">
        <v>3810</v>
      </c>
    </row>
    <row r="3717" spans="3:4">
      <c r="C3717" s="61" t="s">
        <v>3834</v>
      </c>
      <c r="D3717" s="63" t="s">
        <v>3810</v>
      </c>
    </row>
    <row r="3718" spans="3:4">
      <c r="C3718" s="61" t="s">
        <v>3835</v>
      </c>
      <c r="D3718" s="63" t="s">
        <v>3810</v>
      </c>
    </row>
    <row r="3719" spans="3:4">
      <c r="C3719" s="61" t="s">
        <v>3836</v>
      </c>
      <c r="D3719" s="63" t="s">
        <v>3810</v>
      </c>
    </row>
    <row r="3720" spans="3:4">
      <c r="C3720" s="61" t="s">
        <v>3837</v>
      </c>
      <c r="D3720" s="63" t="s">
        <v>3810</v>
      </c>
    </row>
    <row r="3721" spans="3:4">
      <c r="C3721" s="61" t="s">
        <v>3838</v>
      </c>
      <c r="D3721" s="63" t="s">
        <v>3810</v>
      </c>
    </row>
    <row r="3722" spans="3:4">
      <c r="C3722" s="61" t="s">
        <v>3839</v>
      </c>
      <c r="D3722" s="63" t="s">
        <v>3810</v>
      </c>
    </row>
    <row r="3723" spans="3:4">
      <c r="C3723" s="61" t="s">
        <v>3840</v>
      </c>
      <c r="D3723" s="63" t="s">
        <v>3810</v>
      </c>
    </row>
    <row r="3724" spans="3:4">
      <c r="C3724" s="61" t="s">
        <v>3841</v>
      </c>
      <c r="D3724" s="63" t="s">
        <v>3810</v>
      </c>
    </row>
    <row r="3725" spans="3:4">
      <c r="C3725" s="61" t="s">
        <v>3842</v>
      </c>
      <c r="D3725" s="63" t="s">
        <v>3810</v>
      </c>
    </row>
    <row r="3726" spans="3:4">
      <c r="C3726" s="61" t="s">
        <v>3843</v>
      </c>
      <c r="D3726" s="63" t="s">
        <v>3810</v>
      </c>
    </row>
    <row r="3727" spans="3:4">
      <c r="C3727" s="61" t="s">
        <v>3844</v>
      </c>
      <c r="D3727" s="63" t="s">
        <v>3810</v>
      </c>
    </row>
    <row r="3728" spans="3:4">
      <c r="C3728" s="61" t="s">
        <v>3845</v>
      </c>
      <c r="D3728" s="63" t="s">
        <v>3810</v>
      </c>
    </row>
    <row r="3729" spans="3:4">
      <c r="C3729" s="61" t="s">
        <v>3846</v>
      </c>
      <c r="D3729" s="63" t="s">
        <v>3810</v>
      </c>
    </row>
    <row r="3730" spans="3:4">
      <c r="C3730" s="61" t="s">
        <v>3847</v>
      </c>
      <c r="D3730" s="63" t="s">
        <v>3810</v>
      </c>
    </row>
    <row r="3731" spans="3:4">
      <c r="C3731" s="61" t="s">
        <v>3848</v>
      </c>
      <c r="D3731" s="63" t="s">
        <v>3810</v>
      </c>
    </row>
    <row r="3732" spans="3:4">
      <c r="C3732" s="61" t="s">
        <v>3849</v>
      </c>
      <c r="D3732" s="63" t="s">
        <v>3810</v>
      </c>
    </row>
    <row r="3733" spans="3:4">
      <c r="C3733" s="61" t="s">
        <v>3850</v>
      </c>
      <c r="D3733" s="63" t="s">
        <v>3810</v>
      </c>
    </row>
    <row r="3734" spans="3:4">
      <c r="C3734" s="61" t="s">
        <v>3851</v>
      </c>
      <c r="D3734" s="63" t="s">
        <v>3810</v>
      </c>
    </row>
    <row r="3735" spans="3:4">
      <c r="C3735" s="61" t="s">
        <v>3852</v>
      </c>
      <c r="D3735" s="63" t="s">
        <v>3810</v>
      </c>
    </row>
    <row r="3736" spans="3:4">
      <c r="C3736" s="61" t="s">
        <v>3853</v>
      </c>
      <c r="D3736" s="63" t="s">
        <v>3810</v>
      </c>
    </row>
    <row r="3737" spans="3:4">
      <c r="C3737" s="61" t="s">
        <v>3854</v>
      </c>
      <c r="D3737" s="63" t="s">
        <v>3810</v>
      </c>
    </row>
    <row r="3738" spans="3:4">
      <c r="C3738" s="61" t="s">
        <v>3855</v>
      </c>
      <c r="D3738" s="63" t="s">
        <v>3810</v>
      </c>
    </row>
    <row r="3739" spans="3:4">
      <c r="C3739" s="61" t="s">
        <v>3856</v>
      </c>
      <c r="D3739" s="63" t="s">
        <v>3810</v>
      </c>
    </row>
    <row r="3740" spans="3:4">
      <c r="C3740" s="61" t="s">
        <v>3857</v>
      </c>
      <c r="D3740" s="63" t="s">
        <v>3810</v>
      </c>
    </row>
    <row r="3741" spans="3:4">
      <c r="C3741" s="61" t="s">
        <v>3858</v>
      </c>
      <c r="D3741" s="63" t="s">
        <v>3810</v>
      </c>
    </row>
    <row r="3742" spans="3:4">
      <c r="C3742" s="61" t="s">
        <v>1287</v>
      </c>
      <c r="D3742" s="63" t="s">
        <v>3810</v>
      </c>
    </row>
    <row r="3743" spans="3:4">
      <c r="C3743" s="61" t="s">
        <v>3859</v>
      </c>
      <c r="D3743" s="63" t="s">
        <v>3810</v>
      </c>
    </row>
    <row r="3744" spans="3:4">
      <c r="C3744" s="61" t="s">
        <v>3860</v>
      </c>
      <c r="D3744" s="63" t="s">
        <v>3810</v>
      </c>
    </row>
    <row r="3745" spans="3:4">
      <c r="C3745" s="61" t="s">
        <v>669</v>
      </c>
      <c r="D3745" s="63" t="s">
        <v>3810</v>
      </c>
    </row>
    <row r="3746" spans="3:4">
      <c r="C3746" s="61" t="s">
        <v>3861</v>
      </c>
      <c r="D3746" s="63" t="s">
        <v>3810</v>
      </c>
    </row>
    <row r="3747" spans="3:4">
      <c r="C3747" s="61" t="s">
        <v>3862</v>
      </c>
      <c r="D3747" s="63" t="s">
        <v>3810</v>
      </c>
    </row>
    <row r="3748" spans="3:4">
      <c r="C3748" s="61" t="s">
        <v>3863</v>
      </c>
      <c r="D3748" s="63" t="s">
        <v>3810</v>
      </c>
    </row>
    <row r="3749" spans="3:4">
      <c r="C3749" s="61" t="s">
        <v>3864</v>
      </c>
      <c r="D3749" s="63" t="s">
        <v>3810</v>
      </c>
    </row>
    <row r="3750" spans="3:4">
      <c r="C3750" s="61" t="s">
        <v>3865</v>
      </c>
      <c r="D3750" s="63" t="s">
        <v>3810</v>
      </c>
    </row>
    <row r="3751" spans="3:4">
      <c r="C3751" s="61" t="s">
        <v>3866</v>
      </c>
      <c r="D3751" s="63" t="s">
        <v>3810</v>
      </c>
    </row>
    <row r="3752" spans="3:4">
      <c r="C3752" s="61" t="s">
        <v>3867</v>
      </c>
      <c r="D3752" s="63" t="s">
        <v>3810</v>
      </c>
    </row>
    <row r="3753" spans="3:4">
      <c r="C3753" s="61" t="s">
        <v>3868</v>
      </c>
      <c r="D3753" s="63" t="s">
        <v>3810</v>
      </c>
    </row>
    <row r="3754" spans="3:4">
      <c r="C3754" s="61" t="s">
        <v>3869</v>
      </c>
      <c r="D3754" s="63" t="s">
        <v>3810</v>
      </c>
    </row>
    <row r="3755" spans="3:4">
      <c r="C3755" s="61" t="s">
        <v>320</v>
      </c>
      <c r="D3755" s="63" t="s">
        <v>3810</v>
      </c>
    </row>
    <row r="3756" spans="3:4">
      <c r="C3756" s="61" t="s">
        <v>3870</v>
      </c>
      <c r="D3756" s="63" t="s">
        <v>3810</v>
      </c>
    </row>
    <row r="3757" spans="3:4">
      <c r="C3757" s="61" t="s">
        <v>3871</v>
      </c>
      <c r="D3757" s="63" t="s">
        <v>3810</v>
      </c>
    </row>
    <row r="3758" spans="3:4">
      <c r="C3758" s="61" t="s">
        <v>3872</v>
      </c>
      <c r="D3758" s="63" t="s">
        <v>3810</v>
      </c>
    </row>
    <row r="3759" spans="3:4">
      <c r="C3759" s="61" t="s">
        <v>3873</v>
      </c>
      <c r="D3759" s="63" t="s">
        <v>3810</v>
      </c>
    </row>
    <row r="3760" spans="3:4">
      <c r="C3760" s="61" t="s">
        <v>3874</v>
      </c>
      <c r="D3760" s="63" t="s">
        <v>3810</v>
      </c>
    </row>
    <row r="3761" spans="3:4">
      <c r="C3761" s="61" t="s">
        <v>3875</v>
      </c>
      <c r="D3761" s="63" t="s">
        <v>3810</v>
      </c>
    </row>
    <row r="3762" spans="3:4">
      <c r="C3762" s="61" t="s">
        <v>3876</v>
      </c>
      <c r="D3762" s="63" t="s">
        <v>3810</v>
      </c>
    </row>
    <row r="3763" spans="3:4">
      <c r="C3763" s="61" t="s">
        <v>3877</v>
      </c>
      <c r="D3763" s="63" t="s">
        <v>3810</v>
      </c>
    </row>
    <row r="3764" spans="3:4">
      <c r="C3764" s="61" t="s">
        <v>3878</v>
      </c>
      <c r="D3764" s="63" t="s">
        <v>3810</v>
      </c>
    </row>
    <row r="3765" spans="3:4">
      <c r="C3765" s="61" t="s">
        <v>3879</v>
      </c>
      <c r="D3765" s="63" t="s">
        <v>3810</v>
      </c>
    </row>
    <row r="3766" spans="3:4">
      <c r="C3766" s="61" t="s">
        <v>3880</v>
      </c>
      <c r="D3766" s="63" t="s">
        <v>3810</v>
      </c>
    </row>
    <row r="3767" spans="3:4">
      <c r="C3767" s="61" t="s">
        <v>3881</v>
      </c>
      <c r="D3767" s="63" t="s">
        <v>3810</v>
      </c>
    </row>
    <row r="3768" spans="3:4">
      <c r="C3768" s="61" t="s">
        <v>3882</v>
      </c>
      <c r="D3768" s="63" t="s">
        <v>3810</v>
      </c>
    </row>
    <row r="3769" spans="3:4">
      <c r="C3769" s="61" t="s">
        <v>3883</v>
      </c>
      <c r="D3769" s="63" t="s">
        <v>3810</v>
      </c>
    </row>
    <row r="3770" spans="3:4">
      <c r="C3770" s="61" t="s">
        <v>3884</v>
      </c>
      <c r="D3770" s="63" t="s">
        <v>3810</v>
      </c>
    </row>
    <row r="3771" spans="3:4">
      <c r="C3771" s="61" t="s">
        <v>3885</v>
      </c>
      <c r="D3771" s="63" t="s">
        <v>3810</v>
      </c>
    </row>
    <row r="3772" spans="3:4">
      <c r="C3772" s="61" t="s">
        <v>3886</v>
      </c>
      <c r="D3772" s="63" t="s">
        <v>3810</v>
      </c>
    </row>
    <row r="3773" spans="3:4">
      <c r="C3773" s="61" t="s">
        <v>2708</v>
      </c>
      <c r="D3773" s="63" t="s">
        <v>3810</v>
      </c>
    </row>
    <row r="3774" spans="3:4">
      <c r="C3774" s="61" t="s">
        <v>3887</v>
      </c>
      <c r="D3774" s="63" t="s">
        <v>3810</v>
      </c>
    </row>
    <row r="3775" spans="3:4">
      <c r="C3775" s="61" t="s">
        <v>3888</v>
      </c>
      <c r="D3775" s="63" t="s">
        <v>3810</v>
      </c>
    </row>
    <row r="3776" spans="3:4">
      <c r="C3776" s="61" t="s">
        <v>3889</v>
      </c>
      <c r="D3776" s="63" t="s">
        <v>3810</v>
      </c>
    </row>
    <row r="3777" spans="3:4">
      <c r="C3777" s="61" t="s">
        <v>3890</v>
      </c>
      <c r="D3777" s="63" t="s">
        <v>3810</v>
      </c>
    </row>
    <row r="3778" spans="3:4">
      <c r="C3778" s="61" t="s">
        <v>3891</v>
      </c>
      <c r="D3778" s="63" t="s">
        <v>3810</v>
      </c>
    </row>
    <row r="3779" spans="3:4">
      <c r="C3779" s="61" t="s">
        <v>3892</v>
      </c>
      <c r="D3779" s="63" t="s">
        <v>3810</v>
      </c>
    </row>
    <row r="3780" spans="3:4">
      <c r="C3780" s="61" t="s">
        <v>342</v>
      </c>
      <c r="D3780" s="63" t="s">
        <v>3810</v>
      </c>
    </row>
    <row r="3781" spans="3:4">
      <c r="C3781" s="61" t="s">
        <v>3893</v>
      </c>
      <c r="D3781" s="63" t="s">
        <v>3810</v>
      </c>
    </row>
    <row r="3782" spans="3:4">
      <c r="C3782" s="61" t="s">
        <v>3894</v>
      </c>
      <c r="D3782" s="63" t="s">
        <v>3810</v>
      </c>
    </row>
    <row r="3783" spans="3:4">
      <c r="C3783" s="61" t="s">
        <v>3895</v>
      </c>
      <c r="D3783" s="63" t="s">
        <v>3810</v>
      </c>
    </row>
    <row r="3784" spans="3:4">
      <c r="C3784" s="61" t="s">
        <v>3896</v>
      </c>
      <c r="D3784" s="63" t="s">
        <v>3810</v>
      </c>
    </row>
    <row r="3785" spans="3:4">
      <c r="C3785" s="61" t="s">
        <v>3456</v>
      </c>
      <c r="D3785" s="63" t="s">
        <v>3810</v>
      </c>
    </row>
    <row r="3786" spans="3:4">
      <c r="C3786" s="61" t="s">
        <v>3897</v>
      </c>
      <c r="D3786" s="63" t="s">
        <v>3810</v>
      </c>
    </row>
    <row r="3787" spans="3:4">
      <c r="C3787" s="61" t="s">
        <v>2902</v>
      </c>
      <c r="D3787" s="63" t="s">
        <v>3810</v>
      </c>
    </row>
    <row r="3788" spans="3:4">
      <c r="C3788" s="61" t="s">
        <v>3898</v>
      </c>
      <c r="D3788" s="63" t="s">
        <v>3810</v>
      </c>
    </row>
    <row r="3789" spans="3:4">
      <c r="C3789" s="61" t="s">
        <v>3899</v>
      </c>
      <c r="D3789" s="63" t="s">
        <v>3810</v>
      </c>
    </row>
    <row r="3790" spans="3:4">
      <c r="C3790" s="61" t="s">
        <v>3900</v>
      </c>
      <c r="D3790" s="63" t="s">
        <v>3810</v>
      </c>
    </row>
    <row r="3791" spans="3:4">
      <c r="C3791" s="61" t="s">
        <v>1674</v>
      </c>
      <c r="D3791" s="63" t="s">
        <v>3810</v>
      </c>
    </row>
    <row r="3792" spans="3:4">
      <c r="C3792" s="61" t="s">
        <v>3901</v>
      </c>
      <c r="D3792" s="63" t="s">
        <v>3810</v>
      </c>
    </row>
    <row r="3793" spans="3:4">
      <c r="C3793" s="61" t="s">
        <v>3902</v>
      </c>
      <c r="D3793" s="63" t="s">
        <v>3810</v>
      </c>
    </row>
    <row r="3794" spans="3:4">
      <c r="C3794" s="61" t="s">
        <v>3903</v>
      </c>
      <c r="D3794" s="63" t="s">
        <v>3810</v>
      </c>
    </row>
    <row r="3795" spans="3:4">
      <c r="C3795" s="61" t="s">
        <v>2910</v>
      </c>
      <c r="D3795" s="63" t="s">
        <v>3810</v>
      </c>
    </row>
    <row r="3796" spans="3:4">
      <c r="C3796" s="61" t="s">
        <v>3904</v>
      </c>
      <c r="D3796" s="63" t="s">
        <v>3810</v>
      </c>
    </row>
    <row r="3797" spans="3:4">
      <c r="C3797" s="61" t="s">
        <v>3905</v>
      </c>
      <c r="D3797" s="63" t="s">
        <v>3810</v>
      </c>
    </row>
    <row r="3798" spans="3:4">
      <c r="C3798" s="61" t="s">
        <v>3906</v>
      </c>
      <c r="D3798" s="63" t="s">
        <v>3810</v>
      </c>
    </row>
    <row r="3799" spans="3:4">
      <c r="C3799" s="61" t="s">
        <v>3907</v>
      </c>
      <c r="D3799" s="63" t="s">
        <v>3810</v>
      </c>
    </row>
    <row r="3800" spans="3:4">
      <c r="C3800" s="61" t="s">
        <v>3908</v>
      </c>
      <c r="D3800" s="63" t="s">
        <v>3810</v>
      </c>
    </row>
    <row r="3801" spans="3:4">
      <c r="C3801" s="61" t="s">
        <v>3909</v>
      </c>
      <c r="D3801" s="63" t="s">
        <v>3810</v>
      </c>
    </row>
    <row r="3802" spans="3:4">
      <c r="C3802" s="61" t="s">
        <v>3910</v>
      </c>
      <c r="D3802" s="63" t="s">
        <v>3810</v>
      </c>
    </row>
    <row r="3803" spans="3:4">
      <c r="C3803" s="61" t="s">
        <v>782</v>
      </c>
      <c r="D3803" s="63" t="s">
        <v>3810</v>
      </c>
    </row>
    <row r="3804" spans="3:4">
      <c r="C3804" s="61" t="s">
        <v>3911</v>
      </c>
      <c r="D3804" s="63" t="s">
        <v>3810</v>
      </c>
    </row>
    <row r="3805" spans="3:4">
      <c r="C3805" s="61" t="s">
        <v>3912</v>
      </c>
      <c r="D3805" s="63" t="s">
        <v>3810</v>
      </c>
    </row>
    <row r="3806" spans="3:4">
      <c r="C3806" s="61" t="s">
        <v>3913</v>
      </c>
      <c r="D3806" s="63" t="s">
        <v>3810</v>
      </c>
    </row>
    <row r="3807" spans="3:4">
      <c r="C3807" s="61" t="s">
        <v>791</v>
      </c>
      <c r="D3807" s="63" t="s">
        <v>3810</v>
      </c>
    </row>
    <row r="3808" spans="3:4">
      <c r="C3808" s="61" t="s">
        <v>2930</v>
      </c>
      <c r="D3808" s="63" t="s">
        <v>3810</v>
      </c>
    </row>
    <row r="3809" spans="3:4">
      <c r="C3809" s="61" t="s">
        <v>3914</v>
      </c>
      <c r="D3809" s="63" t="s">
        <v>3810</v>
      </c>
    </row>
    <row r="3810" spans="3:4">
      <c r="C3810" s="61" t="s">
        <v>3915</v>
      </c>
      <c r="D3810" s="63" t="s">
        <v>3810</v>
      </c>
    </row>
    <row r="3811" spans="3:4">
      <c r="C3811" s="61" t="s">
        <v>3916</v>
      </c>
      <c r="D3811" s="63" t="s">
        <v>3810</v>
      </c>
    </row>
    <row r="3812" spans="3:4">
      <c r="C3812" s="61" t="s">
        <v>3917</v>
      </c>
      <c r="D3812" s="63" t="s">
        <v>3810</v>
      </c>
    </row>
    <row r="3813" spans="3:4">
      <c r="C3813" s="61" t="s">
        <v>3918</v>
      </c>
      <c r="D3813" s="63" t="s">
        <v>3810</v>
      </c>
    </row>
    <row r="3814" spans="3:4">
      <c r="C3814" s="61" t="s">
        <v>3919</v>
      </c>
      <c r="D3814" s="63" t="s">
        <v>3810</v>
      </c>
    </row>
    <row r="3815" spans="3:4">
      <c r="C3815" s="61" t="s">
        <v>3920</v>
      </c>
      <c r="D3815" s="63" t="s">
        <v>3810</v>
      </c>
    </row>
    <row r="3816" spans="3:4">
      <c r="C3816" s="61" t="s">
        <v>3921</v>
      </c>
      <c r="D3816" s="63" t="s">
        <v>3810</v>
      </c>
    </row>
    <row r="3817" spans="3:4">
      <c r="C3817" s="61" t="s">
        <v>1034</v>
      </c>
      <c r="D3817" s="63" t="s">
        <v>3810</v>
      </c>
    </row>
    <row r="3818" spans="3:4">
      <c r="C3818" s="61" t="s">
        <v>3922</v>
      </c>
      <c r="D3818" s="63" t="s">
        <v>3810</v>
      </c>
    </row>
    <row r="3819" spans="3:4">
      <c r="C3819" s="61" t="s">
        <v>3923</v>
      </c>
      <c r="D3819" s="63" t="s">
        <v>3810</v>
      </c>
    </row>
    <row r="3820" spans="3:4">
      <c r="C3820" s="61" t="s">
        <v>3924</v>
      </c>
      <c r="D3820" s="63" t="s">
        <v>3810</v>
      </c>
    </row>
    <row r="3821" spans="3:4">
      <c r="C3821" s="61" t="s">
        <v>3925</v>
      </c>
      <c r="D3821" s="63" t="s">
        <v>3810</v>
      </c>
    </row>
    <row r="3822" spans="3:4">
      <c r="C3822" s="61" t="s">
        <v>3926</v>
      </c>
      <c r="D3822" s="63" t="s">
        <v>3810</v>
      </c>
    </row>
    <row r="3823" spans="3:4">
      <c r="C3823" s="61" t="s">
        <v>3927</v>
      </c>
      <c r="D3823" s="63" t="s">
        <v>3810</v>
      </c>
    </row>
    <row r="3824" spans="3:4">
      <c r="C3824" s="61" t="s">
        <v>3928</v>
      </c>
      <c r="D3824" s="63" t="s">
        <v>3810</v>
      </c>
    </row>
    <row r="3825" spans="3:4">
      <c r="C3825" s="61" t="s">
        <v>3929</v>
      </c>
      <c r="D3825" s="63" t="s">
        <v>3810</v>
      </c>
    </row>
    <row r="3826" spans="3:4">
      <c r="C3826" s="61" t="s">
        <v>3930</v>
      </c>
      <c r="D3826" s="63" t="s">
        <v>3810</v>
      </c>
    </row>
    <row r="3827" spans="3:4">
      <c r="C3827" s="61" t="s">
        <v>3310</v>
      </c>
      <c r="D3827" s="63" t="s">
        <v>3810</v>
      </c>
    </row>
    <row r="3828" spans="3:4">
      <c r="C3828" s="61" t="s">
        <v>3931</v>
      </c>
      <c r="D3828" s="63" t="s">
        <v>3810</v>
      </c>
    </row>
    <row r="3829" spans="3:4">
      <c r="C3829" s="61" t="s">
        <v>3932</v>
      </c>
      <c r="D3829" s="63" t="s">
        <v>3810</v>
      </c>
    </row>
    <row r="3830" spans="3:4">
      <c r="C3830" s="61" t="s">
        <v>3933</v>
      </c>
      <c r="D3830" s="63" t="s">
        <v>3810</v>
      </c>
    </row>
    <row r="3831" spans="3:4">
      <c r="C3831" s="61" t="s">
        <v>3934</v>
      </c>
      <c r="D3831" s="63" t="s">
        <v>3810</v>
      </c>
    </row>
    <row r="3832" spans="3:4">
      <c r="C3832" s="61" t="s">
        <v>3935</v>
      </c>
      <c r="D3832" s="63" t="s">
        <v>3810</v>
      </c>
    </row>
    <row r="3833" spans="3:4">
      <c r="C3833" s="61" t="s">
        <v>3936</v>
      </c>
      <c r="D3833" s="63" t="s">
        <v>3810</v>
      </c>
    </row>
    <row r="3834" spans="3:4">
      <c r="C3834" s="61" t="s">
        <v>3937</v>
      </c>
      <c r="D3834" s="63" t="s">
        <v>3810</v>
      </c>
    </row>
    <row r="3835" spans="3:4">
      <c r="C3835" s="61" t="s">
        <v>830</v>
      </c>
      <c r="D3835" s="63" t="s">
        <v>3810</v>
      </c>
    </row>
    <row r="3836" spans="3:4">
      <c r="C3836" s="61" t="s">
        <v>3938</v>
      </c>
      <c r="D3836" s="63" t="s">
        <v>3810</v>
      </c>
    </row>
    <row r="3837" spans="3:4">
      <c r="C3837" s="61" t="s">
        <v>3939</v>
      </c>
      <c r="D3837" s="63" t="s">
        <v>3810</v>
      </c>
    </row>
    <row r="3838" spans="3:4">
      <c r="C3838" s="61" t="s">
        <v>1568</v>
      </c>
      <c r="D3838" s="63" t="s">
        <v>3810</v>
      </c>
    </row>
    <row r="3839" spans="3:4">
      <c r="C3839" s="61" t="s">
        <v>3940</v>
      </c>
      <c r="D3839" s="63" t="s">
        <v>3810</v>
      </c>
    </row>
    <row r="3840" spans="3:4">
      <c r="C3840" s="61" t="s">
        <v>3941</v>
      </c>
      <c r="D3840" s="63" t="s">
        <v>3810</v>
      </c>
    </row>
    <row r="3841" spans="3:4">
      <c r="C3841" s="61" t="s">
        <v>3942</v>
      </c>
      <c r="D3841" s="63" t="s">
        <v>3810</v>
      </c>
    </row>
    <row r="3842" spans="3:4">
      <c r="C3842" s="61" t="s">
        <v>3943</v>
      </c>
      <c r="D3842" s="63" t="s">
        <v>3810</v>
      </c>
    </row>
    <row r="3843" spans="3:4">
      <c r="C3843" s="61" t="s">
        <v>3944</v>
      </c>
      <c r="D3843" s="63" t="s">
        <v>3810</v>
      </c>
    </row>
    <row r="3844" spans="3:4">
      <c r="C3844" s="61" t="s">
        <v>3945</v>
      </c>
      <c r="D3844" s="63" t="s">
        <v>3810</v>
      </c>
    </row>
    <row r="3845" spans="3:4">
      <c r="C3845" s="61" t="s">
        <v>3946</v>
      </c>
      <c r="D3845" s="63" t="s">
        <v>3810</v>
      </c>
    </row>
    <row r="3846" spans="3:4">
      <c r="C3846" s="61" t="s">
        <v>3947</v>
      </c>
      <c r="D3846" s="63" t="s">
        <v>3810</v>
      </c>
    </row>
    <row r="3847" spans="3:4">
      <c r="C3847" s="61" t="s">
        <v>3948</v>
      </c>
      <c r="D3847" s="63" t="s">
        <v>3810</v>
      </c>
    </row>
    <row r="3848" spans="3:4">
      <c r="C3848" s="61" t="s">
        <v>3949</v>
      </c>
      <c r="D3848" s="63" t="s">
        <v>3810</v>
      </c>
    </row>
    <row r="3849" spans="3:4">
      <c r="C3849" s="61" t="s">
        <v>3950</v>
      </c>
      <c r="D3849" s="63" t="s">
        <v>3810</v>
      </c>
    </row>
    <row r="3850" spans="3:4">
      <c r="C3850" s="61" t="s">
        <v>3951</v>
      </c>
      <c r="D3850" s="63" t="s">
        <v>3810</v>
      </c>
    </row>
    <row r="3851" spans="3:4">
      <c r="C3851" s="61" t="s">
        <v>2974</v>
      </c>
      <c r="D3851" s="63" t="s">
        <v>3810</v>
      </c>
    </row>
    <row r="3852" spans="3:4">
      <c r="C3852" s="61" t="s">
        <v>3952</v>
      </c>
      <c r="D3852" s="63" t="s">
        <v>3810</v>
      </c>
    </row>
    <row r="3853" spans="3:4">
      <c r="C3853" s="61" t="s">
        <v>866</v>
      </c>
      <c r="D3853" s="63" t="s">
        <v>3810</v>
      </c>
    </row>
    <row r="3854" spans="3:4">
      <c r="C3854" s="61" t="s">
        <v>379</v>
      </c>
      <c r="D3854" s="63" t="s">
        <v>3810</v>
      </c>
    </row>
    <row r="3855" spans="3:4">
      <c r="C3855" s="61" t="s">
        <v>3953</v>
      </c>
      <c r="D3855" s="63" t="s">
        <v>3810</v>
      </c>
    </row>
    <row r="3856" spans="3:4">
      <c r="C3856" s="61" t="s">
        <v>3954</v>
      </c>
      <c r="D3856" s="63" t="s">
        <v>196</v>
      </c>
    </row>
    <row r="3857" spans="3:4">
      <c r="C3857" s="61" t="s">
        <v>3955</v>
      </c>
      <c r="D3857" s="63" t="s">
        <v>196</v>
      </c>
    </row>
    <row r="3858" spans="3:4">
      <c r="C3858" s="61" t="s">
        <v>3956</v>
      </c>
      <c r="D3858" s="63" t="s">
        <v>196</v>
      </c>
    </row>
    <row r="3859" spans="3:4">
      <c r="C3859" s="61" t="s">
        <v>3957</v>
      </c>
      <c r="D3859" s="63" t="s">
        <v>196</v>
      </c>
    </row>
    <row r="3860" spans="3:4">
      <c r="C3860" s="61" t="s">
        <v>3958</v>
      </c>
      <c r="D3860" s="63" t="s">
        <v>196</v>
      </c>
    </row>
    <row r="3861" spans="3:4">
      <c r="C3861" s="61" t="s">
        <v>3959</v>
      </c>
      <c r="D3861" s="63" t="s">
        <v>196</v>
      </c>
    </row>
    <row r="3862" spans="3:4">
      <c r="C3862" s="61" t="s">
        <v>3960</v>
      </c>
      <c r="D3862" s="63" t="s">
        <v>196</v>
      </c>
    </row>
    <row r="3863" spans="3:4">
      <c r="C3863" s="61" t="s">
        <v>3961</v>
      </c>
      <c r="D3863" s="63" t="s">
        <v>196</v>
      </c>
    </row>
    <row r="3864" spans="3:4">
      <c r="C3864" s="61" t="s">
        <v>3962</v>
      </c>
      <c r="D3864" s="63" t="s">
        <v>196</v>
      </c>
    </row>
    <row r="3865" spans="3:4">
      <c r="C3865" s="61" t="s">
        <v>3963</v>
      </c>
      <c r="D3865" s="63" t="s">
        <v>196</v>
      </c>
    </row>
    <row r="3866" spans="3:4">
      <c r="C3866" s="61" t="s">
        <v>3964</v>
      </c>
      <c r="D3866" s="63" t="s">
        <v>196</v>
      </c>
    </row>
    <row r="3867" spans="3:4">
      <c r="C3867" s="61" t="s">
        <v>3965</v>
      </c>
      <c r="D3867" s="63" t="s">
        <v>196</v>
      </c>
    </row>
    <row r="3868" spans="3:4">
      <c r="C3868" s="61" t="s">
        <v>3966</v>
      </c>
      <c r="D3868" s="63" t="s">
        <v>196</v>
      </c>
    </row>
    <row r="3869" spans="3:4">
      <c r="C3869" s="61" t="s">
        <v>3967</v>
      </c>
      <c r="D3869" s="63" t="s">
        <v>196</v>
      </c>
    </row>
    <row r="3870" spans="3:4">
      <c r="C3870" s="61" t="s">
        <v>3968</v>
      </c>
      <c r="D3870" s="63" t="s">
        <v>196</v>
      </c>
    </row>
    <row r="3871" spans="3:4">
      <c r="C3871" s="61" t="s">
        <v>3969</v>
      </c>
      <c r="D3871" s="63" t="s">
        <v>196</v>
      </c>
    </row>
    <row r="3872" spans="3:4">
      <c r="C3872" s="61" t="s">
        <v>3970</v>
      </c>
      <c r="D3872" s="63" t="s">
        <v>196</v>
      </c>
    </row>
    <row r="3873" spans="3:4">
      <c r="C3873" s="61" t="s">
        <v>3971</v>
      </c>
      <c r="D3873" s="63" t="s">
        <v>196</v>
      </c>
    </row>
    <row r="3874" spans="3:4">
      <c r="C3874" s="61" t="s">
        <v>3972</v>
      </c>
      <c r="D3874" s="63" t="s">
        <v>196</v>
      </c>
    </row>
    <row r="3875" spans="3:4">
      <c r="C3875" s="61" t="s">
        <v>3973</v>
      </c>
      <c r="D3875" s="63" t="s">
        <v>196</v>
      </c>
    </row>
    <row r="3876" spans="3:4">
      <c r="C3876" s="61" t="s">
        <v>3974</v>
      </c>
      <c r="D3876" s="63" t="s">
        <v>196</v>
      </c>
    </row>
    <row r="3877" spans="3:4">
      <c r="C3877" s="61" t="s">
        <v>3975</v>
      </c>
      <c r="D3877" s="63" t="s">
        <v>196</v>
      </c>
    </row>
    <row r="3878" spans="3:4">
      <c r="C3878" s="61" t="s">
        <v>3976</v>
      </c>
      <c r="D3878" s="63" t="s">
        <v>196</v>
      </c>
    </row>
    <row r="3879" spans="3:4">
      <c r="C3879" s="61" t="s">
        <v>3977</v>
      </c>
      <c r="D3879" s="63" t="s">
        <v>196</v>
      </c>
    </row>
    <row r="3880" spans="3:4">
      <c r="C3880" s="61" t="s">
        <v>3978</v>
      </c>
      <c r="D3880" s="63" t="s">
        <v>196</v>
      </c>
    </row>
    <row r="3881" spans="3:4">
      <c r="C3881" s="61" t="s">
        <v>3979</v>
      </c>
      <c r="D3881" s="63" t="s">
        <v>196</v>
      </c>
    </row>
    <row r="3882" spans="3:4">
      <c r="C3882" s="61" t="s">
        <v>3980</v>
      </c>
      <c r="D3882" s="63" t="s">
        <v>196</v>
      </c>
    </row>
    <row r="3883" spans="3:4">
      <c r="C3883" s="61" t="s">
        <v>3981</v>
      </c>
      <c r="D3883" s="63" t="s">
        <v>196</v>
      </c>
    </row>
    <row r="3884" spans="3:4">
      <c r="C3884" s="61" t="s">
        <v>3982</v>
      </c>
      <c r="D3884" s="63" t="s">
        <v>196</v>
      </c>
    </row>
    <row r="3885" spans="3:4">
      <c r="C3885" s="61" t="s">
        <v>3983</v>
      </c>
      <c r="D3885" s="63" t="s">
        <v>196</v>
      </c>
    </row>
    <row r="3886" spans="3:4">
      <c r="C3886" s="61" t="s">
        <v>3984</v>
      </c>
      <c r="D3886" s="63" t="s">
        <v>196</v>
      </c>
    </row>
    <row r="3887" spans="3:4">
      <c r="C3887" s="61" t="s">
        <v>3985</v>
      </c>
      <c r="D3887" s="63" t="s">
        <v>196</v>
      </c>
    </row>
    <row r="3888" spans="3:4">
      <c r="C3888" s="61" t="s">
        <v>3986</v>
      </c>
      <c r="D3888" s="63" t="s">
        <v>196</v>
      </c>
    </row>
    <row r="3889" spans="3:4">
      <c r="C3889" s="61" t="s">
        <v>3987</v>
      </c>
      <c r="D3889" s="63" t="s">
        <v>196</v>
      </c>
    </row>
    <row r="3890" spans="3:4">
      <c r="C3890" s="61" t="s">
        <v>3988</v>
      </c>
      <c r="D3890" s="63" t="s">
        <v>196</v>
      </c>
    </row>
    <row r="3891" spans="3:4">
      <c r="C3891" s="61" t="s">
        <v>3989</v>
      </c>
      <c r="D3891" s="63" t="s">
        <v>196</v>
      </c>
    </row>
    <row r="3892" spans="3:4">
      <c r="C3892" s="61" t="s">
        <v>3990</v>
      </c>
      <c r="D3892" s="63" t="s">
        <v>196</v>
      </c>
    </row>
    <row r="3893" spans="3:4">
      <c r="C3893" s="61" t="s">
        <v>3991</v>
      </c>
      <c r="D3893" s="63" t="s">
        <v>196</v>
      </c>
    </row>
    <row r="3894" spans="3:4">
      <c r="C3894" s="61" t="s">
        <v>3992</v>
      </c>
      <c r="D3894" s="63" t="s">
        <v>196</v>
      </c>
    </row>
    <row r="3895" spans="3:4">
      <c r="C3895" s="61" t="s">
        <v>3007</v>
      </c>
      <c r="D3895" s="63" t="s">
        <v>196</v>
      </c>
    </row>
    <row r="3896" spans="3:4">
      <c r="C3896" s="61" t="s">
        <v>3993</v>
      </c>
      <c r="D3896" s="63" t="s">
        <v>196</v>
      </c>
    </row>
    <row r="3897" spans="3:4">
      <c r="C3897" s="61" t="s">
        <v>3994</v>
      </c>
      <c r="D3897" s="63" t="s">
        <v>196</v>
      </c>
    </row>
    <row r="3898" spans="3:4">
      <c r="C3898" s="61" t="s">
        <v>3995</v>
      </c>
      <c r="D3898" s="63" t="s">
        <v>196</v>
      </c>
    </row>
    <row r="3899" spans="3:4">
      <c r="C3899" s="61" t="s">
        <v>3996</v>
      </c>
      <c r="D3899" s="63" t="s">
        <v>196</v>
      </c>
    </row>
    <row r="3900" spans="3:4">
      <c r="C3900" s="61" t="s">
        <v>3997</v>
      </c>
      <c r="D3900" s="63" t="s">
        <v>196</v>
      </c>
    </row>
    <row r="3901" spans="3:4">
      <c r="C3901" s="61" t="s">
        <v>3998</v>
      </c>
      <c r="D3901" s="63" t="s">
        <v>196</v>
      </c>
    </row>
    <row r="3902" spans="3:4">
      <c r="C3902" s="61" t="s">
        <v>3999</v>
      </c>
      <c r="D3902" s="63" t="s">
        <v>196</v>
      </c>
    </row>
    <row r="3903" spans="3:4">
      <c r="C3903" s="61" t="s">
        <v>4000</v>
      </c>
      <c r="D3903" s="63" t="s">
        <v>196</v>
      </c>
    </row>
    <row r="3904" spans="3:4">
      <c r="C3904" s="61" t="s">
        <v>2804</v>
      </c>
      <c r="D3904" s="63" t="s">
        <v>196</v>
      </c>
    </row>
    <row r="3905" spans="3:4">
      <c r="C3905" s="61" t="s">
        <v>4001</v>
      </c>
      <c r="D3905" s="63" t="s">
        <v>196</v>
      </c>
    </row>
    <row r="3906" spans="3:4">
      <c r="C3906" s="61" t="s">
        <v>4002</v>
      </c>
      <c r="D3906" s="63" t="s">
        <v>196</v>
      </c>
    </row>
    <row r="3907" spans="3:4">
      <c r="C3907" s="61" t="s">
        <v>4003</v>
      </c>
      <c r="D3907" s="63" t="s">
        <v>196</v>
      </c>
    </row>
    <row r="3908" spans="3:4">
      <c r="C3908" s="61" t="s">
        <v>4004</v>
      </c>
      <c r="D3908" s="63" t="s">
        <v>196</v>
      </c>
    </row>
    <row r="3909" spans="3:4">
      <c r="C3909" s="61" t="s">
        <v>4005</v>
      </c>
      <c r="D3909" s="63" t="s">
        <v>196</v>
      </c>
    </row>
    <row r="3910" spans="3:4">
      <c r="C3910" s="61" t="s">
        <v>4006</v>
      </c>
      <c r="D3910" s="63" t="s">
        <v>196</v>
      </c>
    </row>
    <row r="3911" spans="3:4">
      <c r="C3911" s="61" t="s">
        <v>4007</v>
      </c>
      <c r="D3911" s="63" t="s">
        <v>196</v>
      </c>
    </row>
    <row r="3912" spans="3:4">
      <c r="C3912" s="61" t="s">
        <v>4008</v>
      </c>
      <c r="D3912" s="63" t="s">
        <v>196</v>
      </c>
    </row>
    <row r="3913" spans="3:4">
      <c r="C3913" s="61" t="s">
        <v>4009</v>
      </c>
      <c r="D3913" s="63" t="s">
        <v>196</v>
      </c>
    </row>
    <row r="3914" spans="3:4">
      <c r="C3914" s="61" t="s">
        <v>4010</v>
      </c>
      <c r="D3914" s="63" t="s">
        <v>196</v>
      </c>
    </row>
    <row r="3915" spans="3:4">
      <c r="C3915" s="61" t="s">
        <v>4011</v>
      </c>
      <c r="D3915" s="63" t="s">
        <v>196</v>
      </c>
    </row>
    <row r="3916" spans="3:4">
      <c r="C3916" s="61" t="s">
        <v>4012</v>
      </c>
      <c r="D3916" s="63" t="s">
        <v>196</v>
      </c>
    </row>
    <row r="3917" spans="3:4">
      <c r="C3917" s="61" t="s">
        <v>3376</v>
      </c>
      <c r="D3917" s="63" t="s">
        <v>196</v>
      </c>
    </row>
    <row r="3918" spans="3:4">
      <c r="C3918" s="61" t="s">
        <v>4013</v>
      </c>
      <c r="D3918" s="63" t="s">
        <v>196</v>
      </c>
    </row>
    <row r="3919" spans="3:4">
      <c r="C3919" s="61" t="s">
        <v>4014</v>
      </c>
      <c r="D3919" s="63" t="s">
        <v>196</v>
      </c>
    </row>
    <row r="3920" spans="3:4">
      <c r="C3920" s="61" t="s">
        <v>2817</v>
      </c>
      <c r="D3920" s="63" t="s">
        <v>196</v>
      </c>
    </row>
    <row r="3921" spans="3:4">
      <c r="C3921" s="61" t="s">
        <v>4015</v>
      </c>
      <c r="D3921" s="63" t="s">
        <v>196</v>
      </c>
    </row>
    <row r="3922" spans="3:4">
      <c r="C3922" s="61" t="s">
        <v>4016</v>
      </c>
      <c r="D3922" s="63" t="s">
        <v>196</v>
      </c>
    </row>
    <row r="3923" spans="3:4">
      <c r="C3923" s="61" t="s">
        <v>4017</v>
      </c>
      <c r="D3923" s="63" t="s">
        <v>196</v>
      </c>
    </row>
    <row r="3924" spans="3:4">
      <c r="C3924" s="61" t="s">
        <v>4018</v>
      </c>
      <c r="D3924" s="63" t="s">
        <v>196</v>
      </c>
    </row>
    <row r="3925" spans="3:4">
      <c r="C3925" s="61" t="s">
        <v>4019</v>
      </c>
      <c r="D3925" s="63" t="s">
        <v>196</v>
      </c>
    </row>
    <row r="3926" spans="3:4">
      <c r="C3926" s="61" t="s">
        <v>4020</v>
      </c>
      <c r="D3926" s="63" t="s">
        <v>196</v>
      </c>
    </row>
    <row r="3927" spans="3:4">
      <c r="C3927" s="61" t="s">
        <v>4021</v>
      </c>
      <c r="D3927" s="63" t="s">
        <v>196</v>
      </c>
    </row>
    <row r="3928" spans="3:4">
      <c r="C3928" s="61" t="s">
        <v>4022</v>
      </c>
      <c r="D3928" s="63" t="s">
        <v>196</v>
      </c>
    </row>
    <row r="3929" spans="3:4">
      <c r="C3929" s="61" t="s">
        <v>4023</v>
      </c>
      <c r="D3929" s="63" t="s">
        <v>196</v>
      </c>
    </row>
    <row r="3930" spans="3:4">
      <c r="C3930" s="61" t="s">
        <v>4024</v>
      </c>
      <c r="D3930" s="63" t="s">
        <v>196</v>
      </c>
    </row>
    <row r="3931" spans="3:4">
      <c r="C3931" s="61" t="s">
        <v>4025</v>
      </c>
      <c r="D3931" s="63" t="s">
        <v>196</v>
      </c>
    </row>
    <row r="3932" spans="3:4">
      <c r="C3932" s="61" t="s">
        <v>4026</v>
      </c>
      <c r="D3932" s="63" t="s">
        <v>196</v>
      </c>
    </row>
    <row r="3933" spans="3:4">
      <c r="C3933" s="61" t="s">
        <v>4027</v>
      </c>
      <c r="D3933" s="63" t="s">
        <v>196</v>
      </c>
    </row>
    <row r="3934" spans="3:4">
      <c r="C3934" s="61" t="s">
        <v>4028</v>
      </c>
      <c r="D3934" s="63" t="s">
        <v>196</v>
      </c>
    </row>
    <row r="3935" spans="3:4">
      <c r="C3935" s="61" t="s">
        <v>4029</v>
      </c>
      <c r="D3935" s="63" t="s">
        <v>196</v>
      </c>
    </row>
    <row r="3936" spans="3:4">
      <c r="C3936" s="61" t="s">
        <v>4030</v>
      </c>
      <c r="D3936" s="63" t="s">
        <v>196</v>
      </c>
    </row>
    <row r="3937" spans="3:4">
      <c r="C3937" s="61" t="s">
        <v>4031</v>
      </c>
      <c r="D3937" s="63" t="s">
        <v>196</v>
      </c>
    </row>
    <row r="3938" spans="3:4">
      <c r="C3938" s="61" t="s">
        <v>4032</v>
      </c>
      <c r="D3938" s="63" t="s">
        <v>196</v>
      </c>
    </row>
    <row r="3939" spans="3:4">
      <c r="C3939" s="61" t="s">
        <v>4033</v>
      </c>
      <c r="D3939" s="63" t="s">
        <v>196</v>
      </c>
    </row>
    <row r="3940" spans="3:4">
      <c r="C3940" s="61" t="s">
        <v>4034</v>
      </c>
      <c r="D3940" s="63" t="s">
        <v>196</v>
      </c>
    </row>
    <row r="3941" spans="3:4">
      <c r="C3941" s="61" t="s">
        <v>4035</v>
      </c>
      <c r="D3941" s="63" t="s">
        <v>196</v>
      </c>
    </row>
    <row r="3942" spans="3:4">
      <c r="C3942" s="61" t="s">
        <v>4036</v>
      </c>
      <c r="D3942" s="63" t="s">
        <v>196</v>
      </c>
    </row>
    <row r="3943" spans="3:4">
      <c r="C3943" s="61" t="s">
        <v>4037</v>
      </c>
      <c r="D3943" s="63" t="s">
        <v>196</v>
      </c>
    </row>
    <row r="3944" spans="3:4">
      <c r="C3944" s="61" t="s">
        <v>4038</v>
      </c>
      <c r="D3944" s="63" t="s">
        <v>196</v>
      </c>
    </row>
    <row r="3945" spans="3:4">
      <c r="C3945" s="61" t="s">
        <v>4039</v>
      </c>
      <c r="D3945" s="63" t="s">
        <v>196</v>
      </c>
    </row>
    <row r="3946" spans="3:4">
      <c r="C3946" s="61" t="s">
        <v>4040</v>
      </c>
      <c r="D3946" s="63" t="s">
        <v>196</v>
      </c>
    </row>
    <row r="3947" spans="3:4">
      <c r="C3947" s="61" t="s">
        <v>4041</v>
      </c>
      <c r="D3947" s="63" t="s">
        <v>196</v>
      </c>
    </row>
    <row r="3948" spans="3:4">
      <c r="C3948" s="61" t="s">
        <v>4042</v>
      </c>
      <c r="D3948" s="63" t="s">
        <v>196</v>
      </c>
    </row>
    <row r="3949" spans="3:4">
      <c r="C3949" s="61" t="s">
        <v>4043</v>
      </c>
      <c r="D3949" s="63" t="s">
        <v>196</v>
      </c>
    </row>
    <row r="3950" spans="3:4">
      <c r="C3950" s="61" t="s">
        <v>4044</v>
      </c>
      <c r="D3950" s="63" t="s">
        <v>196</v>
      </c>
    </row>
    <row r="3951" spans="3:4">
      <c r="C3951" s="61" t="s">
        <v>4045</v>
      </c>
      <c r="D3951" s="63" t="s">
        <v>196</v>
      </c>
    </row>
    <row r="3952" spans="3:4">
      <c r="C3952" s="61" t="s">
        <v>4046</v>
      </c>
      <c r="D3952" s="63" t="s">
        <v>196</v>
      </c>
    </row>
    <row r="3953" spans="3:4">
      <c r="C3953" s="61" t="s">
        <v>4047</v>
      </c>
      <c r="D3953" s="63" t="s">
        <v>196</v>
      </c>
    </row>
    <row r="3954" spans="3:4">
      <c r="C3954" s="61" t="s">
        <v>4048</v>
      </c>
      <c r="D3954" s="63" t="s">
        <v>196</v>
      </c>
    </row>
    <row r="3955" spans="3:4">
      <c r="C3955" s="61" t="s">
        <v>4049</v>
      </c>
      <c r="D3955" s="63" t="s">
        <v>196</v>
      </c>
    </row>
    <row r="3956" spans="3:4">
      <c r="C3956" s="61" t="s">
        <v>4050</v>
      </c>
      <c r="D3956" s="63" t="s">
        <v>196</v>
      </c>
    </row>
    <row r="3957" spans="3:4">
      <c r="C3957" s="61" t="s">
        <v>4051</v>
      </c>
      <c r="D3957" s="63" t="s">
        <v>196</v>
      </c>
    </row>
    <row r="3958" spans="3:4">
      <c r="C3958" s="61" t="s">
        <v>4052</v>
      </c>
      <c r="D3958" s="63" t="s">
        <v>196</v>
      </c>
    </row>
    <row r="3959" spans="3:4">
      <c r="C3959" s="61" t="s">
        <v>4053</v>
      </c>
      <c r="D3959" s="63" t="s">
        <v>196</v>
      </c>
    </row>
    <row r="3960" spans="3:4">
      <c r="C3960" s="61" t="s">
        <v>4054</v>
      </c>
      <c r="D3960" s="63" t="s">
        <v>196</v>
      </c>
    </row>
    <row r="3961" spans="3:4">
      <c r="C3961" s="61" t="s">
        <v>4055</v>
      </c>
      <c r="D3961" s="63" t="s">
        <v>196</v>
      </c>
    </row>
    <row r="3962" spans="3:4">
      <c r="C3962" s="61" t="s">
        <v>4056</v>
      </c>
      <c r="D3962" s="63" t="s">
        <v>196</v>
      </c>
    </row>
    <row r="3963" spans="3:4">
      <c r="C3963" s="61" t="s">
        <v>4057</v>
      </c>
      <c r="D3963" s="63" t="s">
        <v>196</v>
      </c>
    </row>
    <row r="3964" spans="3:4">
      <c r="C3964" s="61" t="s">
        <v>4058</v>
      </c>
      <c r="D3964" s="63" t="s">
        <v>196</v>
      </c>
    </row>
    <row r="3965" spans="3:4">
      <c r="C3965" s="61" t="s">
        <v>4059</v>
      </c>
      <c r="D3965" s="63" t="s">
        <v>196</v>
      </c>
    </row>
    <row r="3966" spans="3:4">
      <c r="C3966" s="61" t="s">
        <v>1434</v>
      </c>
      <c r="D3966" s="63" t="s">
        <v>196</v>
      </c>
    </row>
    <row r="3967" spans="3:4">
      <c r="C3967" s="61" t="s">
        <v>3050</v>
      </c>
      <c r="D3967" s="63" t="s">
        <v>196</v>
      </c>
    </row>
    <row r="3968" spans="3:4">
      <c r="C3968" s="61" t="s">
        <v>4060</v>
      </c>
      <c r="D3968" s="63" t="s">
        <v>196</v>
      </c>
    </row>
    <row r="3969" spans="3:4">
      <c r="C3969" s="61" t="s">
        <v>4061</v>
      </c>
      <c r="D3969" s="63" t="s">
        <v>196</v>
      </c>
    </row>
    <row r="3970" spans="3:4">
      <c r="C3970" s="61" t="s">
        <v>4062</v>
      </c>
      <c r="D3970" s="63" t="s">
        <v>196</v>
      </c>
    </row>
    <row r="3971" spans="3:4">
      <c r="C3971" s="61" t="s">
        <v>4063</v>
      </c>
      <c r="D3971" s="63" t="s">
        <v>196</v>
      </c>
    </row>
    <row r="3972" spans="3:4">
      <c r="C3972" s="61" t="s">
        <v>4064</v>
      </c>
      <c r="D3972" s="63" t="s">
        <v>196</v>
      </c>
    </row>
    <row r="3973" spans="3:4">
      <c r="C3973" s="61" t="s">
        <v>4065</v>
      </c>
      <c r="D3973" s="63" t="s">
        <v>196</v>
      </c>
    </row>
    <row r="3974" spans="3:4">
      <c r="C3974" s="61" t="s">
        <v>4066</v>
      </c>
      <c r="D3974" s="63" t="s">
        <v>196</v>
      </c>
    </row>
    <row r="3975" spans="3:4">
      <c r="C3975" s="61" t="s">
        <v>4067</v>
      </c>
      <c r="D3975" s="63" t="s">
        <v>196</v>
      </c>
    </row>
    <row r="3976" spans="3:4">
      <c r="C3976" s="61" t="s">
        <v>4068</v>
      </c>
      <c r="D3976" s="63" t="s">
        <v>196</v>
      </c>
    </row>
    <row r="3977" spans="3:4">
      <c r="C3977" s="61" t="s">
        <v>4069</v>
      </c>
      <c r="D3977" s="63" t="s">
        <v>196</v>
      </c>
    </row>
    <row r="3978" spans="3:4">
      <c r="C3978" s="61" t="s">
        <v>4070</v>
      </c>
      <c r="D3978" s="63" t="s">
        <v>196</v>
      </c>
    </row>
    <row r="3979" spans="3:4">
      <c r="C3979" s="61" t="s">
        <v>4071</v>
      </c>
      <c r="D3979" s="63" t="s">
        <v>196</v>
      </c>
    </row>
    <row r="3980" spans="3:4">
      <c r="C3980" s="61" t="s">
        <v>4072</v>
      </c>
      <c r="D3980" s="63" t="s">
        <v>196</v>
      </c>
    </row>
    <row r="3981" spans="3:4">
      <c r="C3981" s="61" t="s">
        <v>4073</v>
      </c>
      <c r="D3981" s="63" t="s">
        <v>196</v>
      </c>
    </row>
    <row r="3982" spans="3:4">
      <c r="C3982" s="61" t="s">
        <v>262</v>
      </c>
      <c r="D3982" s="63" t="s">
        <v>196</v>
      </c>
    </row>
    <row r="3983" spans="3:4">
      <c r="C3983" s="61" t="s">
        <v>4074</v>
      </c>
      <c r="D3983" s="63" t="s">
        <v>196</v>
      </c>
    </row>
    <row r="3984" spans="3:4">
      <c r="C3984" s="61" t="s">
        <v>4075</v>
      </c>
      <c r="D3984" s="63" t="s">
        <v>196</v>
      </c>
    </row>
    <row r="3985" spans="3:4">
      <c r="C3985" s="61" t="s">
        <v>4076</v>
      </c>
      <c r="D3985" s="63" t="s">
        <v>196</v>
      </c>
    </row>
    <row r="3986" spans="3:4">
      <c r="C3986" s="61" t="s">
        <v>4077</v>
      </c>
      <c r="D3986" s="63" t="s">
        <v>196</v>
      </c>
    </row>
    <row r="3987" spans="3:4">
      <c r="C3987" s="61" t="s">
        <v>4078</v>
      </c>
      <c r="D3987" s="63" t="s">
        <v>196</v>
      </c>
    </row>
    <row r="3988" spans="3:4">
      <c r="C3988" s="61" t="s">
        <v>4079</v>
      </c>
      <c r="D3988" s="63" t="s">
        <v>196</v>
      </c>
    </row>
    <row r="3989" spans="3:4">
      <c r="C3989" s="61" t="s">
        <v>4080</v>
      </c>
      <c r="D3989" s="63" t="s">
        <v>196</v>
      </c>
    </row>
    <row r="3990" spans="3:4">
      <c r="C3990" s="61" t="s">
        <v>4081</v>
      </c>
      <c r="D3990" s="63" t="s">
        <v>196</v>
      </c>
    </row>
    <row r="3991" spans="3:4">
      <c r="C3991" s="61" t="s">
        <v>4082</v>
      </c>
      <c r="D3991" s="63" t="s">
        <v>196</v>
      </c>
    </row>
    <row r="3992" spans="3:4">
      <c r="C3992" s="61" t="s">
        <v>4083</v>
      </c>
      <c r="D3992" s="63" t="s">
        <v>196</v>
      </c>
    </row>
    <row r="3993" spans="3:4">
      <c r="C3993" s="61" t="s">
        <v>4084</v>
      </c>
      <c r="D3993" s="63" t="s">
        <v>196</v>
      </c>
    </row>
    <row r="3994" spans="3:4">
      <c r="C3994" s="61" t="s">
        <v>4085</v>
      </c>
      <c r="D3994" s="63" t="s">
        <v>196</v>
      </c>
    </row>
    <row r="3995" spans="3:4">
      <c r="C3995" s="61" t="s">
        <v>4086</v>
      </c>
      <c r="D3995" s="63" t="s">
        <v>196</v>
      </c>
    </row>
    <row r="3996" spans="3:4">
      <c r="C3996" s="61" t="s">
        <v>4087</v>
      </c>
      <c r="D3996" s="63" t="s">
        <v>196</v>
      </c>
    </row>
    <row r="3997" spans="3:4">
      <c r="C3997" s="61" t="s">
        <v>4088</v>
      </c>
      <c r="D3997" s="63" t="s">
        <v>196</v>
      </c>
    </row>
    <row r="3998" spans="3:4">
      <c r="C3998" s="61" t="s">
        <v>4089</v>
      </c>
      <c r="D3998" s="63" t="s">
        <v>196</v>
      </c>
    </row>
    <row r="3999" spans="3:4">
      <c r="C3999" s="61" t="s">
        <v>4090</v>
      </c>
      <c r="D3999" s="63" t="s">
        <v>196</v>
      </c>
    </row>
    <row r="4000" spans="3:4">
      <c r="C4000" s="61" t="s">
        <v>4091</v>
      </c>
      <c r="D4000" s="63" t="s">
        <v>196</v>
      </c>
    </row>
    <row r="4001" spans="3:4">
      <c r="C4001" s="61" t="s">
        <v>4092</v>
      </c>
      <c r="D4001" s="63" t="s">
        <v>196</v>
      </c>
    </row>
    <row r="4002" spans="3:4">
      <c r="C4002" s="61" t="s">
        <v>4093</v>
      </c>
      <c r="D4002" s="63" t="s">
        <v>196</v>
      </c>
    </row>
    <row r="4003" spans="3:4">
      <c r="C4003" s="61" t="s">
        <v>4094</v>
      </c>
      <c r="D4003" s="63" t="s">
        <v>196</v>
      </c>
    </row>
    <row r="4004" spans="3:4">
      <c r="C4004" s="61" t="s">
        <v>4095</v>
      </c>
      <c r="D4004" s="63" t="s">
        <v>196</v>
      </c>
    </row>
    <row r="4005" spans="3:4">
      <c r="C4005" s="61" t="s">
        <v>4096</v>
      </c>
      <c r="D4005" s="63" t="s">
        <v>196</v>
      </c>
    </row>
    <row r="4006" spans="3:4">
      <c r="C4006" s="61" t="s">
        <v>4097</v>
      </c>
      <c r="D4006" s="63" t="s">
        <v>196</v>
      </c>
    </row>
    <row r="4007" spans="3:4">
      <c r="C4007" s="61" t="s">
        <v>4098</v>
      </c>
      <c r="D4007" s="63" t="s">
        <v>196</v>
      </c>
    </row>
    <row r="4008" spans="3:4">
      <c r="C4008" s="61" t="s">
        <v>4099</v>
      </c>
      <c r="D4008" s="63" t="s">
        <v>196</v>
      </c>
    </row>
    <row r="4009" spans="3:4">
      <c r="C4009" s="61" t="s">
        <v>4100</v>
      </c>
      <c r="D4009" s="63" t="s">
        <v>196</v>
      </c>
    </row>
    <row r="4010" spans="3:4">
      <c r="C4010" s="61" t="s">
        <v>4101</v>
      </c>
      <c r="D4010" s="63" t="s">
        <v>196</v>
      </c>
    </row>
    <row r="4011" spans="3:4">
      <c r="C4011" s="61" t="s">
        <v>4102</v>
      </c>
      <c r="D4011" s="63" t="s">
        <v>196</v>
      </c>
    </row>
    <row r="4012" spans="3:4">
      <c r="C4012" s="61" t="s">
        <v>4103</v>
      </c>
      <c r="D4012" s="63" t="s">
        <v>196</v>
      </c>
    </row>
    <row r="4013" spans="3:4">
      <c r="C4013" s="61" t="s">
        <v>4104</v>
      </c>
      <c r="D4013" s="63" t="s">
        <v>196</v>
      </c>
    </row>
    <row r="4014" spans="3:4">
      <c r="C4014" s="61" t="s">
        <v>4105</v>
      </c>
      <c r="D4014" s="63" t="s">
        <v>196</v>
      </c>
    </row>
    <row r="4015" spans="3:4">
      <c r="C4015" s="61" t="s">
        <v>4106</v>
      </c>
      <c r="D4015" s="63" t="s">
        <v>196</v>
      </c>
    </row>
    <row r="4016" spans="3:4">
      <c r="C4016" s="61" t="s">
        <v>4107</v>
      </c>
      <c r="D4016" s="63" t="s">
        <v>196</v>
      </c>
    </row>
    <row r="4017" spans="3:4">
      <c r="C4017" s="61" t="s">
        <v>4108</v>
      </c>
      <c r="D4017" s="63" t="s">
        <v>196</v>
      </c>
    </row>
    <row r="4018" spans="3:4">
      <c r="C4018" s="61" t="s">
        <v>4109</v>
      </c>
      <c r="D4018" s="63" t="s">
        <v>196</v>
      </c>
    </row>
    <row r="4019" spans="3:4">
      <c r="C4019" s="61" t="s">
        <v>4110</v>
      </c>
      <c r="D4019" s="63" t="s">
        <v>196</v>
      </c>
    </row>
    <row r="4020" spans="3:4">
      <c r="C4020" s="61" t="s">
        <v>4111</v>
      </c>
      <c r="D4020" s="63" t="s">
        <v>196</v>
      </c>
    </row>
    <row r="4021" spans="3:4">
      <c r="C4021" s="61" t="s">
        <v>4112</v>
      </c>
      <c r="D4021" s="63" t="s">
        <v>196</v>
      </c>
    </row>
    <row r="4022" spans="3:4">
      <c r="C4022" s="61" t="s">
        <v>4113</v>
      </c>
      <c r="D4022" s="63" t="s">
        <v>196</v>
      </c>
    </row>
    <row r="4023" spans="3:4">
      <c r="C4023" s="61" t="s">
        <v>4114</v>
      </c>
      <c r="D4023" s="63" t="s">
        <v>196</v>
      </c>
    </row>
    <row r="4024" spans="3:4">
      <c r="C4024" s="61" t="s">
        <v>4115</v>
      </c>
      <c r="D4024" s="63" t="s">
        <v>196</v>
      </c>
    </row>
    <row r="4025" spans="3:4">
      <c r="C4025" s="61" t="s">
        <v>4116</v>
      </c>
      <c r="D4025" s="63" t="s">
        <v>196</v>
      </c>
    </row>
    <row r="4026" spans="3:4">
      <c r="C4026" s="61" t="s">
        <v>4117</v>
      </c>
      <c r="D4026" s="63" t="s">
        <v>196</v>
      </c>
    </row>
    <row r="4027" spans="3:4">
      <c r="C4027" s="61" t="s">
        <v>4118</v>
      </c>
      <c r="D4027" s="63" t="s">
        <v>196</v>
      </c>
    </row>
    <row r="4028" spans="3:4">
      <c r="C4028" s="61" t="s">
        <v>4119</v>
      </c>
      <c r="D4028" s="63" t="s">
        <v>196</v>
      </c>
    </row>
    <row r="4029" spans="3:4">
      <c r="C4029" s="61" t="s">
        <v>4120</v>
      </c>
      <c r="D4029" s="63" t="s">
        <v>196</v>
      </c>
    </row>
    <row r="4030" spans="3:4">
      <c r="C4030" s="61" t="s">
        <v>4121</v>
      </c>
      <c r="D4030" s="63" t="s">
        <v>196</v>
      </c>
    </row>
    <row r="4031" spans="3:4">
      <c r="C4031" s="61" t="s">
        <v>4122</v>
      </c>
      <c r="D4031" s="63" t="s">
        <v>196</v>
      </c>
    </row>
    <row r="4032" spans="3:4">
      <c r="C4032" s="61" t="s">
        <v>4123</v>
      </c>
      <c r="D4032" s="63" t="s">
        <v>196</v>
      </c>
    </row>
    <row r="4033" spans="3:4">
      <c r="C4033" s="61" t="s">
        <v>4124</v>
      </c>
      <c r="D4033" s="63" t="s">
        <v>196</v>
      </c>
    </row>
    <row r="4034" spans="3:4">
      <c r="C4034" s="61" t="s">
        <v>4125</v>
      </c>
      <c r="D4034" s="63" t="s">
        <v>196</v>
      </c>
    </row>
    <row r="4035" spans="3:4">
      <c r="C4035" s="61" t="s">
        <v>4126</v>
      </c>
      <c r="D4035" s="63" t="s">
        <v>196</v>
      </c>
    </row>
    <row r="4036" spans="3:4">
      <c r="C4036" s="61" t="s">
        <v>4127</v>
      </c>
      <c r="D4036" s="63" t="s">
        <v>196</v>
      </c>
    </row>
    <row r="4037" spans="3:4">
      <c r="C4037" s="61" t="s">
        <v>4128</v>
      </c>
      <c r="D4037" s="63" t="s">
        <v>196</v>
      </c>
    </row>
    <row r="4038" spans="3:4">
      <c r="C4038" s="61" t="s">
        <v>4129</v>
      </c>
      <c r="D4038" s="63" t="s">
        <v>196</v>
      </c>
    </row>
    <row r="4039" spans="3:4">
      <c r="C4039" s="61" t="s">
        <v>4130</v>
      </c>
      <c r="D4039" s="63" t="s">
        <v>196</v>
      </c>
    </row>
    <row r="4040" spans="3:4">
      <c r="C4040" s="61" t="s">
        <v>4131</v>
      </c>
      <c r="D4040" s="63" t="s">
        <v>196</v>
      </c>
    </row>
    <row r="4041" spans="3:4">
      <c r="C4041" s="61" t="s">
        <v>4132</v>
      </c>
      <c r="D4041" s="63" t="s">
        <v>196</v>
      </c>
    </row>
    <row r="4042" spans="3:4">
      <c r="C4042" s="61" t="s">
        <v>4133</v>
      </c>
      <c r="D4042" s="63" t="s">
        <v>196</v>
      </c>
    </row>
    <row r="4043" spans="3:4">
      <c r="C4043" s="61" t="s">
        <v>4134</v>
      </c>
      <c r="D4043" s="63" t="s">
        <v>196</v>
      </c>
    </row>
    <row r="4044" spans="3:4">
      <c r="C4044" s="61" t="s">
        <v>4135</v>
      </c>
      <c r="D4044" s="63" t="s">
        <v>196</v>
      </c>
    </row>
    <row r="4045" spans="3:4">
      <c r="C4045" s="61" t="s">
        <v>4136</v>
      </c>
      <c r="D4045" s="63" t="s">
        <v>196</v>
      </c>
    </row>
    <row r="4046" spans="3:4">
      <c r="C4046" s="61" t="s">
        <v>4137</v>
      </c>
      <c r="D4046" s="63" t="s">
        <v>196</v>
      </c>
    </row>
    <row r="4047" spans="3:4">
      <c r="C4047" s="61" t="s">
        <v>4138</v>
      </c>
      <c r="D4047" s="63" t="s">
        <v>196</v>
      </c>
    </row>
    <row r="4048" spans="3:4">
      <c r="C4048" s="61" t="s">
        <v>4139</v>
      </c>
      <c r="D4048" s="63" t="s">
        <v>196</v>
      </c>
    </row>
    <row r="4049" spans="3:4">
      <c r="C4049" s="61" t="s">
        <v>4140</v>
      </c>
      <c r="D4049" s="63" t="s">
        <v>196</v>
      </c>
    </row>
    <row r="4050" spans="3:4">
      <c r="C4050" s="61" t="s">
        <v>422</v>
      </c>
      <c r="D4050" s="63" t="s">
        <v>196</v>
      </c>
    </row>
    <row r="4051" spans="3:4">
      <c r="C4051" s="61" t="s">
        <v>4141</v>
      </c>
      <c r="D4051" s="63" t="s">
        <v>196</v>
      </c>
    </row>
    <row r="4052" spans="3:4">
      <c r="C4052" s="61" t="s">
        <v>4142</v>
      </c>
      <c r="D4052" s="63" t="s">
        <v>196</v>
      </c>
    </row>
    <row r="4053" spans="3:4">
      <c r="C4053" s="61" t="s">
        <v>4143</v>
      </c>
      <c r="D4053" s="63" t="s">
        <v>196</v>
      </c>
    </row>
    <row r="4054" spans="3:4">
      <c r="C4054" s="61" t="s">
        <v>4144</v>
      </c>
      <c r="D4054" s="63" t="s">
        <v>196</v>
      </c>
    </row>
    <row r="4055" spans="3:4">
      <c r="C4055" s="61" t="s">
        <v>4145</v>
      </c>
      <c r="D4055" s="63" t="s">
        <v>196</v>
      </c>
    </row>
    <row r="4056" spans="3:4">
      <c r="C4056" s="61" t="s">
        <v>4146</v>
      </c>
      <c r="D4056" s="63" t="s">
        <v>196</v>
      </c>
    </row>
    <row r="4057" spans="3:4">
      <c r="C4057" s="61" t="s">
        <v>4147</v>
      </c>
      <c r="D4057" s="63" t="s">
        <v>196</v>
      </c>
    </row>
    <row r="4058" spans="3:4">
      <c r="C4058" s="61" t="s">
        <v>4148</v>
      </c>
      <c r="D4058" s="63" t="s">
        <v>196</v>
      </c>
    </row>
    <row r="4059" spans="3:4">
      <c r="C4059" s="61" t="s">
        <v>4149</v>
      </c>
      <c r="D4059" s="63" t="s">
        <v>196</v>
      </c>
    </row>
    <row r="4060" spans="3:4">
      <c r="C4060" s="61" t="s">
        <v>4150</v>
      </c>
      <c r="D4060" s="63" t="s">
        <v>196</v>
      </c>
    </row>
    <row r="4061" spans="3:4">
      <c r="C4061" s="61" t="s">
        <v>951</v>
      </c>
      <c r="D4061" s="63" t="s">
        <v>196</v>
      </c>
    </row>
    <row r="4062" spans="3:4">
      <c r="C4062" s="61" t="s">
        <v>4151</v>
      </c>
      <c r="D4062" s="63" t="s">
        <v>196</v>
      </c>
    </row>
    <row r="4063" spans="3:4">
      <c r="C4063" s="61" t="s">
        <v>4152</v>
      </c>
      <c r="D4063" s="63" t="s">
        <v>196</v>
      </c>
    </row>
    <row r="4064" spans="3:4">
      <c r="C4064" s="61" t="s">
        <v>4153</v>
      </c>
      <c r="D4064" s="63" t="s">
        <v>196</v>
      </c>
    </row>
    <row r="4065" spans="3:4">
      <c r="C4065" s="61" t="s">
        <v>4154</v>
      </c>
      <c r="D4065" s="63" t="s">
        <v>196</v>
      </c>
    </row>
    <row r="4066" spans="3:4">
      <c r="C4066" s="61" t="s">
        <v>4155</v>
      </c>
      <c r="D4066" s="63" t="s">
        <v>196</v>
      </c>
    </row>
    <row r="4067" spans="3:4">
      <c r="C4067" s="61" t="s">
        <v>4156</v>
      </c>
      <c r="D4067" s="63" t="s">
        <v>196</v>
      </c>
    </row>
    <row r="4068" spans="3:4">
      <c r="C4068" s="61" t="s">
        <v>4157</v>
      </c>
      <c r="D4068" s="63" t="s">
        <v>196</v>
      </c>
    </row>
    <row r="4069" spans="3:4">
      <c r="C4069" s="61" t="s">
        <v>4158</v>
      </c>
      <c r="D4069" s="63" t="s">
        <v>196</v>
      </c>
    </row>
    <row r="4070" spans="3:4">
      <c r="C4070" s="61" t="s">
        <v>4159</v>
      </c>
      <c r="D4070" s="63" t="s">
        <v>196</v>
      </c>
    </row>
    <row r="4071" spans="3:4">
      <c r="C4071" s="61" t="s">
        <v>4160</v>
      </c>
      <c r="D4071" s="63" t="s">
        <v>196</v>
      </c>
    </row>
    <row r="4072" spans="3:4">
      <c r="C4072" s="61" t="s">
        <v>4161</v>
      </c>
      <c r="D4072" s="63" t="s">
        <v>196</v>
      </c>
    </row>
    <row r="4073" spans="3:4">
      <c r="C4073" s="61" t="s">
        <v>4162</v>
      </c>
      <c r="D4073" s="63" t="s">
        <v>196</v>
      </c>
    </row>
    <row r="4074" spans="3:4">
      <c r="C4074" s="61" t="s">
        <v>4163</v>
      </c>
      <c r="D4074" s="63" t="s">
        <v>196</v>
      </c>
    </row>
    <row r="4075" spans="3:4">
      <c r="C4075" s="61" t="s">
        <v>4164</v>
      </c>
      <c r="D4075" s="63" t="s">
        <v>196</v>
      </c>
    </row>
    <row r="4076" spans="3:4">
      <c r="C4076" s="61" t="s">
        <v>2182</v>
      </c>
      <c r="D4076" s="63" t="s">
        <v>196</v>
      </c>
    </row>
    <row r="4077" spans="3:4">
      <c r="C4077" s="61" t="s">
        <v>4165</v>
      </c>
      <c r="D4077" s="63" t="s">
        <v>196</v>
      </c>
    </row>
    <row r="4078" spans="3:4">
      <c r="C4078" s="61" t="s">
        <v>4166</v>
      </c>
      <c r="D4078" s="63" t="s">
        <v>196</v>
      </c>
    </row>
    <row r="4079" spans="3:4">
      <c r="C4079" s="61" t="s">
        <v>4167</v>
      </c>
      <c r="D4079" s="63" t="s">
        <v>196</v>
      </c>
    </row>
    <row r="4080" spans="3:4">
      <c r="C4080" s="61" t="s">
        <v>4168</v>
      </c>
      <c r="D4080" s="63" t="s">
        <v>196</v>
      </c>
    </row>
    <row r="4081" spans="3:4">
      <c r="C4081" s="61" t="s">
        <v>4169</v>
      </c>
      <c r="D4081" s="63" t="s">
        <v>196</v>
      </c>
    </row>
    <row r="4082" spans="3:4">
      <c r="C4082" s="61" t="s">
        <v>4170</v>
      </c>
      <c r="D4082" s="63" t="s">
        <v>196</v>
      </c>
    </row>
    <row r="4083" spans="3:4">
      <c r="C4083" s="61" t="s">
        <v>4171</v>
      </c>
      <c r="D4083" s="63" t="s">
        <v>196</v>
      </c>
    </row>
    <row r="4084" spans="3:4">
      <c r="C4084" s="61" t="s">
        <v>4172</v>
      </c>
      <c r="D4084" s="63" t="s">
        <v>196</v>
      </c>
    </row>
    <row r="4085" spans="3:4">
      <c r="C4085" s="61" t="s">
        <v>4173</v>
      </c>
      <c r="D4085" s="63" t="s">
        <v>196</v>
      </c>
    </row>
    <row r="4086" spans="3:4">
      <c r="C4086" s="61" t="s">
        <v>4174</v>
      </c>
      <c r="D4086" s="63" t="s">
        <v>196</v>
      </c>
    </row>
    <row r="4087" spans="3:4">
      <c r="C4087" s="61" t="s">
        <v>4175</v>
      </c>
      <c r="D4087" s="63" t="s">
        <v>196</v>
      </c>
    </row>
    <row r="4088" spans="3:4">
      <c r="C4088" s="61" t="s">
        <v>4176</v>
      </c>
      <c r="D4088" s="63" t="s">
        <v>196</v>
      </c>
    </row>
    <row r="4089" spans="3:4">
      <c r="C4089" s="61" t="s">
        <v>4177</v>
      </c>
      <c r="D4089" s="63" t="s">
        <v>196</v>
      </c>
    </row>
    <row r="4090" spans="3:4">
      <c r="C4090" s="61" t="s">
        <v>4178</v>
      </c>
      <c r="D4090" s="63" t="s">
        <v>196</v>
      </c>
    </row>
    <row r="4091" spans="3:4">
      <c r="C4091" s="61" t="s">
        <v>4179</v>
      </c>
      <c r="D4091" s="63" t="s">
        <v>196</v>
      </c>
    </row>
    <row r="4092" spans="3:4">
      <c r="C4092" s="61" t="s">
        <v>4180</v>
      </c>
      <c r="D4092" s="63" t="s">
        <v>196</v>
      </c>
    </row>
    <row r="4093" spans="3:4">
      <c r="C4093" s="61" t="s">
        <v>4181</v>
      </c>
      <c r="D4093" s="63" t="s">
        <v>196</v>
      </c>
    </row>
    <row r="4094" spans="3:4">
      <c r="C4094" s="61" t="s">
        <v>4182</v>
      </c>
      <c r="D4094" s="63" t="s">
        <v>196</v>
      </c>
    </row>
    <row r="4095" spans="3:4">
      <c r="C4095" s="61" t="s">
        <v>4183</v>
      </c>
      <c r="D4095" s="63" t="s">
        <v>196</v>
      </c>
    </row>
    <row r="4096" spans="3:4">
      <c r="C4096" s="61" t="s">
        <v>4184</v>
      </c>
      <c r="D4096" s="63" t="s">
        <v>196</v>
      </c>
    </row>
    <row r="4097" spans="3:4">
      <c r="C4097" s="61" t="s">
        <v>4185</v>
      </c>
      <c r="D4097" s="63" t="s">
        <v>196</v>
      </c>
    </row>
    <row r="4098" spans="3:4">
      <c r="C4098" s="61" t="s">
        <v>4186</v>
      </c>
      <c r="D4098" s="63" t="s">
        <v>196</v>
      </c>
    </row>
    <row r="4099" spans="3:4">
      <c r="C4099" s="61" t="s">
        <v>4187</v>
      </c>
      <c r="D4099" s="63" t="s">
        <v>196</v>
      </c>
    </row>
    <row r="4100" spans="3:4">
      <c r="C4100" s="61" t="s">
        <v>4188</v>
      </c>
      <c r="D4100" s="63" t="s">
        <v>196</v>
      </c>
    </row>
    <row r="4101" spans="3:4">
      <c r="C4101" s="61" t="s">
        <v>4189</v>
      </c>
      <c r="D4101" s="63" t="s">
        <v>196</v>
      </c>
    </row>
    <row r="4102" spans="3:4">
      <c r="C4102" s="61" t="s">
        <v>4190</v>
      </c>
      <c r="D4102" s="63" t="s">
        <v>196</v>
      </c>
    </row>
    <row r="4103" spans="3:4">
      <c r="C4103" s="61" t="s">
        <v>4191</v>
      </c>
      <c r="D4103" s="63" t="s">
        <v>196</v>
      </c>
    </row>
    <row r="4104" spans="3:4">
      <c r="C4104" s="61" t="s">
        <v>4192</v>
      </c>
      <c r="D4104" s="63" t="s">
        <v>196</v>
      </c>
    </row>
    <row r="4105" spans="3:4">
      <c r="C4105" s="61" t="s">
        <v>4193</v>
      </c>
      <c r="D4105" s="63" t="s">
        <v>196</v>
      </c>
    </row>
    <row r="4106" spans="3:4">
      <c r="C4106" s="61" t="s">
        <v>4194</v>
      </c>
      <c r="D4106" s="63" t="s">
        <v>196</v>
      </c>
    </row>
    <row r="4107" spans="3:4">
      <c r="C4107" s="61" t="s">
        <v>4195</v>
      </c>
      <c r="D4107" s="63" t="s">
        <v>196</v>
      </c>
    </row>
    <row r="4108" spans="3:4">
      <c r="C4108" s="61" t="s">
        <v>4196</v>
      </c>
      <c r="D4108" s="63" t="s">
        <v>196</v>
      </c>
    </row>
    <row r="4109" spans="3:4">
      <c r="C4109" s="61" t="s">
        <v>4197</v>
      </c>
      <c r="D4109" s="63" t="s">
        <v>196</v>
      </c>
    </row>
    <row r="4110" spans="3:4">
      <c r="C4110" s="61" t="s">
        <v>4198</v>
      </c>
      <c r="D4110" s="63" t="s">
        <v>196</v>
      </c>
    </row>
    <row r="4111" spans="3:4">
      <c r="C4111" s="61" t="s">
        <v>4199</v>
      </c>
      <c r="D4111" s="63" t="s">
        <v>196</v>
      </c>
    </row>
    <row r="4112" spans="3:4">
      <c r="C4112" s="61" t="s">
        <v>4200</v>
      </c>
      <c r="D4112" s="63" t="s">
        <v>196</v>
      </c>
    </row>
    <row r="4113" spans="3:4">
      <c r="C4113" s="61" t="s">
        <v>4201</v>
      </c>
      <c r="D4113" s="63" t="s">
        <v>196</v>
      </c>
    </row>
    <row r="4114" spans="3:4">
      <c r="C4114" s="61" t="s">
        <v>4202</v>
      </c>
      <c r="D4114" s="63" t="s">
        <v>196</v>
      </c>
    </row>
    <row r="4115" spans="3:4">
      <c r="C4115" s="61" t="s">
        <v>4203</v>
      </c>
      <c r="D4115" s="63" t="s">
        <v>196</v>
      </c>
    </row>
    <row r="4116" spans="3:4">
      <c r="C4116" s="61" t="s">
        <v>4204</v>
      </c>
      <c r="D4116" s="63" t="s">
        <v>196</v>
      </c>
    </row>
    <row r="4117" spans="3:4">
      <c r="C4117" s="61" t="s">
        <v>4205</v>
      </c>
      <c r="D4117" s="63" t="s">
        <v>196</v>
      </c>
    </row>
    <row r="4118" spans="3:4">
      <c r="C4118" s="61" t="s">
        <v>4206</v>
      </c>
      <c r="D4118" s="63" t="s">
        <v>196</v>
      </c>
    </row>
    <row r="4119" spans="3:4">
      <c r="C4119" s="61" t="s">
        <v>4207</v>
      </c>
      <c r="D4119" s="63" t="s">
        <v>196</v>
      </c>
    </row>
    <row r="4120" spans="3:4">
      <c r="C4120" s="61" t="s">
        <v>4208</v>
      </c>
      <c r="D4120" s="63" t="s">
        <v>196</v>
      </c>
    </row>
    <row r="4121" spans="3:4">
      <c r="C4121" s="61" t="s">
        <v>4209</v>
      </c>
      <c r="D4121" s="63" t="s">
        <v>196</v>
      </c>
    </row>
    <row r="4122" spans="3:4">
      <c r="C4122" s="61" t="s">
        <v>4210</v>
      </c>
      <c r="D4122" s="63" t="s">
        <v>196</v>
      </c>
    </row>
    <row r="4123" spans="3:4">
      <c r="C4123" s="61" t="s">
        <v>4211</v>
      </c>
      <c r="D4123" s="63" t="s">
        <v>196</v>
      </c>
    </row>
    <row r="4124" spans="3:4">
      <c r="C4124" s="61" t="s">
        <v>4212</v>
      </c>
      <c r="D4124" s="63" t="s">
        <v>196</v>
      </c>
    </row>
    <row r="4125" spans="3:4">
      <c r="C4125" s="61" t="s">
        <v>4213</v>
      </c>
      <c r="D4125" s="63" t="s">
        <v>196</v>
      </c>
    </row>
    <row r="4126" spans="3:4">
      <c r="C4126" s="61" t="s">
        <v>4214</v>
      </c>
      <c r="D4126" s="63" t="s">
        <v>196</v>
      </c>
    </row>
    <row r="4127" spans="3:4">
      <c r="C4127" s="61" t="s">
        <v>4215</v>
      </c>
      <c r="D4127" s="63" t="s">
        <v>196</v>
      </c>
    </row>
    <row r="4128" spans="3:4">
      <c r="C4128" s="61" t="s">
        <v>4216</v>
      </c>
      <c r="D4128" s="63" t="s">
        <v>196</v>
      </c>
    </row>
    <row r="4129" spans="3:4">
      <c r="C4129" s="61" t="s">
        <v>4217</v>
      </c>
      <c r="D4129" s="63" t="s">
        <v>196</v>
      </c>
    </row>
    <row r="4130" spans="3:4">
      <c r="C4130" s="61" t="s">
        <v>4218</v>
      </c>
      <c r="D4130" s="63" t="s">
        <v>196</v>
      </c>
    </row>
    <row r="4131" spans="3:4">
      <c r="C4131" s="61" t="s">
        <v>4219</v>
      </c>
      <c r="D4131" s="63" t="s">
        <v>196</v>
      </c>
    </row>
    <row r="4132" spans="3:4">
      <c r="C4132" s="61" t="s">
        <v>4220</v>
      </c>
      <c r="D4132" s="63" t="s">
        <v>196</v>
      </c>
    </row>
    <row r="4133" spans="3:4">
      <c r="C4133" s="61" t="s">
        <v>4221</v>
      </c>
      <c r="D4133" s="63" t="s">
        <v>196</v>
      </c>
    </row>
    <row r="4134" spans="3:4">
      <c r="C4134" s="61" t="s">
        <v>4222</v>
      </c>
      <c r="D4134" s="63" t="s">
        <v>196</v>
      </c>
    </row>
    <row r="4135" spans="3:4">
      <c r="C4135" s="61" t="s">
        <v>4223</v>
      </c>
      <c r="D4135" s="63" t="s">
        <v>196</v>
      </c>
    </row>
    <row r="4136" spans="3:4">
      <c r="C4136" s="61" t="s">
        <v>4224</v>
      </c>
      <c r="D4136" s="63" t="s">
        <v>196</v>
      </c>
    </row>
    <row r="4137" spans="3:4">
      <c r="C4137" s="61" t="s">
        <v>4225</v>
      </c>
      <c r="D4137" s="63" t="s">
        <v>196</v>
      </c>
    </row>
    <row r="4138" spans="3:4">
      <c r="C4138" s="61" t="s">
        <v>4226</v>
      </c>
      <c r="D4138" s="63" t="s">
        <v>196</v>
      </c>
    </row>
    <row r="4139" spans="3:4">
      <c r="C4139" s="61" t="s">
        <v>4227</v>
      </c>
      <c r="D4139" s="63" t="s">
        <v>196</v>
      </c>
    </row>
    <row r="4140" spans="3:4">
      <c r="C4140" s="61" t="s">
        <v>3645</v>
      </c>
      <c r="D4140" s="63" t="s">
        <v>196</v>
      </c>
    </row>
    <row r="4141" spans="3:4">
      <c r="C4141" s="61" t="s">
        <v>4228</v>
      </c>
      <c r="D4141" s="63" t="s">
        <v>196</v>
      </c>
    </row>
    <row r="4142" spans="3:4">
      <c r="C4142" s="61" t="s">
        <v>4229</v>
      </c>
      <c r="D4142" s="63" t="s">
        <v>196</v>
      </c>
    </row>
    <row r="4143" spans="3:4">
      <c r="C4143" s="61" t="s">
        <v>4230</v>
      </c>
      <c r="D4143" s="63" t="s">
        <v>196</v>
      </c>
    </row>
    <row r="4144" spans="3:4">
      <c r="C4144" s="61" t="s">
        <v>4231</v>
      </c>
      <c r="D4144" s="63" t="s">
        <v>196</v>
      </c>
    </row>
    <row r="4145" spans="3:4">
      <c r="C4145" s="61" t="s">
        <v>4232</v>
      </c>
      <c r="D4145" s="63" t="s">
        <v>196</v>
      </c>
    </row>
    <row r="4146" spans="3:4">
      <c r="C4146" s="61" t="s">
        <v>4233</v>
      </c>
      <c r="D4146" s="63" t="s">
        <v>196</v>
      </c>
    </row>
    <row r="4147" spans="3:4">
      <c r="C4147" s="61" t="s">
        <v>4234</v>
      </c>
      <c r="D4147" s="63" t="s">
        <v>196</v>
      </c>
    </row>
    <row r="4148" spans="3:4">
      <c r="C4148" s="61" t="s">
        <v>4235</v>
      </c>
      <c r="D4148" s="63" t="s">
        <v>196</v>
      </c>
    </row>
    <row r="4149" spans="3:4">
      <c r="C4149" s="61" t="s">
        <v>4236</v>
      </c>
      <c r="D4149" s="63" t="s">
        <v>196</v>
      </c>
    </row>
    <row r="4150" spans="3:4">
      <c r="C4150" s="61" t="s">
        <v>4237</v>
      </c>
      <c r="D4150" s="63" t="s">
        <v>196</v>
      </c>
    </row>
    <row r="4151" spans="3:4">
      <c r="C4151" s="61" t="s">
        <v>4238</v>
      </c>
      <c r="D4151" s="63" t="s">
        <v>196</v>
      </c>
    </row>
    <row r="4152" spans="3:4">
      <c r="C4152" s="61" t="s">
        <v>4239</v>
      </c>
      <c r="D4152" s="63" t="s">
        <v>196</v>
      </c>
    </row>
    <row r="4153" spans="3:4">
      <c r="C4153" s="61" t="s">
        <v>4240</v>
      </c>
      <c r="D4153" s="63" t="s">
        <v>196</v>
      </c>
    </row>
    <row r="4154" spans="3:4">
      <c r="C4154" s="61" t="s">
        <v>4241</v>
      </c>
      <c r="D4154" s="63" t="s">
        <v>196</v>
      </c>
    </row>
    <row r="4155" spans="3:4">
      <c r="C4155" s="61" t="s">
        <v>4242</v>
      </c>
      <c r="D4155" s="63" t="s">
        <v>196</v>
      </c>
    </row>
    <row r="4156" spans="3:4">
      <c r="C4156" s="61" t="s">
        <v>4243</v>
      </c>
      <c r="D4156" s="63" t="s">
        <v>196</v>
      </c>
    </row>
    <row r="4157" spans="3:4">
      <c r="C4157" s="61" t="s">
        <v>4244</v>
      </c>
      <c r="D4157" s="63" t="s">
        <v>196</v>
      </c>
    </row>
    <row r="4158" spans="3:4">
      <c r="C4158" s="61" t="s">
        <v>4245</v>
      </c>
      <c r="D4158" s="63" t="s">
        <v>196</v>
      </c>
    </row>
    <row r="4159" spans="3:4">
      <c r="C4159" s="61" t="s">
        <v>4246</v>
      </c>
      <c r="D4159" s="63" t="s">
        <v>196</v>
      </c>
    </row>
    <row r="4160" spans="3:4">
      <c r="C4160" s="61" t="s">
        <v>4247</v>
      </c>
      <c r="D4160" s="63" t="s">
        <v>196</v>
      </c>
    </row>
    <row r="4161" spans="3:4">
      <c r="C4161" s="61" t="s">
        <v>4248</v>
      </c>
      <c r="D4161" s="63" t="s">
        <v>196</v>
      </c>
    </row>
    <row r="4162" spans="3:4">
      <c r="C4162" s="61" t="s">
        <v>4249</v>
      </c>
      <c r="D4162" s="63" t="s">
        <v>196</v>
      </c>
    </row>
    <row r="4163" spans="3:4">
      <c r="C4163" s="61" t="s">
        <v>4250</v>
      </c>
      <c r="D4163" s="63" t="s">
        <v>196</v>
      </c>
    </row>
    <row r="4164" spans="3:4">
      <c r="C4164" s="61" t="s">
        <v>4251</v>
      </c>
      <c r="D4164" s="63" t="s">
        <v>196</v>
      </c>
    </row>
    <row r="4165" spans="3:4">
      <c r="C4165" s="61" t="s">
        <v>4252</v>
      </c>
      <c r="D4165" s="63" t="s">
        <v>196</v>
      </c>
    </row>
    <row r="4166" spans="3:4">
      <c r="C4166" s="61" t="s">
        <v>4253</v>
      </c>
      <c r="D4166" s="63" t="s">
        <v>196</v>
      </c>
    </row>
    <row r="4167" spans="3:4">
      <c r="C4167" s="61" t="s">
        <v>4254</v>
      </c>
      <c r="D4167" s="63" t="s">
        <v>196</v>
      </c>
    </row>
    <row r="4168" spans="3:4">
      <c r="C4168" s="61" t="s">
        <v>4255</v>
      </c>
      <c r="D4168" s="63" t="s">
        <v>196</v>
      </c>
    </row>
    <row r="4169" spans="3:4">
      <c r="C4169" s="61" t="s">
        <v>4256</v>
      </c>
      <c r="D4169" s="63" t="s">
        <v>196</v>
      </c>
    </row>
    <row r="4170" spans="3:4">
      <c r="C4170" s="61" t="s">
        <v>4257</v>
      </c>
      <c r="D4170" s="63" t="s">
        <v>196</v>
      </c>
    </row>
    <row r="4171" spans="3:4">
      <c r="C4171" s="61" t="s">
        <v>4258</v>
      </c>
      <c r="D4171" s="63" t="s">
        <v>196</v>
      </c>
    </row>
    <row r="4172" spans="3:4">
      <c r="C4172" s="61" t="s">
        <v>4259</v>
      </c>
      <c r="D4172" s="63" t="s">
        <v>196</v>
      </c>
    </row>
    <row r="4173" spans="3:4">
      <c r="C4173" s="61" t="s">
        <v>4260</v>
      </c>
      <c r="D4173" s="63" t="s">
        <v>196</v>
      </c>
    </row>
    <row r="4174" spans="3:4">
      <c r="C4174" s="61" t="s">
        <v>4261</v>
      </c>
      <c r="D4174" s="63" t="s">
        <v>196</v>
      </c>
    </row>
    <row r="4175" spans="3:4">
      <c r="C4175" s="61" t="s">
        <v>4262</v>
      </c>
      <c r="D4175" s="63" t="s">
        <v>196</v>
      </c>
    </row>
    <row r="4176" spans="3:4">
      <c r="C4176" s="61" t="s">
        <v>764</v>
      </c>
      <c r="D4176" s="63" t="s">
        <v>196</v>
      </c>
    </row>
    <row r="4177" spans="3:4">
      <c r="C4177" s="61" t="s">
        <v>4263</v>
      </c>
      <c r="D4177" s="63" t="s">
        <v>196</v>
      </c>
    </row>
    <row r="4178" spans="3:4">
      <c r="C4178" s="61" t="s">
        <v>4264</v>
      </c>
      <c r="D4178" s="63" t="s">
        <v>196</v>
      </c>
    </row>
    <row r="4179" spans="3:4">
      <c r="C4179" s="61" t="s">
        <v>4265</v>
      </c>
      <c r="D4179" s="63" t="s">
        <v>196</v>
      </c>
    </row>
    <row r="4180" spans="3:4">
      <c r="C4180" s="61" t="s">
        <v>4266</v>
      </c>
      <c r="D4180" s="63" t="s">
        <v>196</v>
      </c>
    </row>
    <row r="4181" spans="3:4">
      <c r="C4181" s="61" t="s">
        <v>197</v>
      </c>
      <c r="D4181" s="63" t="s">
        <v>196</v>
      </c>
    </row>
    <row r="4182" spans="3:4">
      <c r="C4182" s="61" t="s">
        <v>4267</v>
      </c>
      <c r="D4182" s="63" t="s">
        <v>196</v>
      </c>
    </row>
    <row r="4183" spans="3:4">
      <c r="C4183" s="61" t="s">
        <v>4268</v>
      </c>
      <c r="D4183" s="63" t="s">
        <v>196</v>
      </c>
    </row>
    <row r="4184" spans="3:4">
      <c r="C4184" s="61" t="s">
        <v>4269</v>
      </c>
      <c r="D4184" s="63" t="s">
        <v>196</v>
      </c>
    </row>
    <row r="4185" spans="3:4">
      <c r="C4185" s="61" t="s">
        <v>4270</v>
      </c>
      <c r="D4185" s="63" t="s">
        <v>196</v>
      </c>
    </row>
    <row r="4186" spans="3:4">
      <c r="C4186" s="61" t="s">
        <v>4271</v>
      </c>
      <c r="D4186" s="63" t="s">
        <v>196</v>
      </c>
    </row>
    <row r="4187" spans="3:4">
      <c r="C4187" s="61" t="s">
        <v>4272</v>
      </c>
      <c r="D4187" s="63" t="s">
        <v>196</v>
      </c>
    </row>
    <row r="4188" spans="3:4">
      <c r="C4188" s="61" t="s">
        <v>4273</v>
      </c>
      <c r="D4188" s="63" t="s">
        <v>196</v>
      </c>
    </row>
    <row r="4189" spans="3:4">
      <c r="C4189" s="61" t="s">
        <v>4274</v>
      </c>
      <c r="D4189" s="63" t="s">
        <v>196</v>
      </c>
    </row>
    <row r="4190" spans="3:4">
      <c r="C4190" s="61" t="s">
        <v>4275</v>
      </c>
      <c r="D4190" s="63" t="s">
        <v>196</v>
      </c>
    </row>
    <row r="4191" spans="3:4">
      <c r="C4191" s="61" t="s">
        <v>4276</v>
      </c>
      <c r="D4191" s="63" t="s">
        <v>196</v>
      </c>
    </row>
    <row r="4192" spans="3:4">
      <c r="C4192" s="61" t="s">
        <v>4277</v>
      </c>
      <c r="D4192" s="63" t="s">
        <v>196</v>
      </c>
    </row>
    <row r="4193" spans="3:4">
      <c r="C4193" s="61" t="s">
        <v>4278</v>
      </c>
      <c r="D4193" s="63" t="s">
        <v>196</v>
      </c>
    </row>
    <row r="4194" spans="3:4">
      <c r="C4194" s="61" t="s">
        <v>4279</v>
      </c>
      <c r="D4194" s="63" t="s">
        <v>196</v>
      </c>
    </row>
    <row r="4195" spans="3:4">
      <c r="C4195" s="61" t="s">
        <v>4280</v>
      </c>
      <c r="D4195" s="63" t="s">
        <v>196</v>
      </c>
    </row>
    <row r="4196" spans="3:4">
      <c r="C4196" s="61" t="s">
        <v>4281</v>
      </c>
      <c r="D4196" s="63" t="s">
        <v>196</v>
      </c>
    </row>
    <row r="4197" spans="3:4">
      <c r="C4197" s="61" t="s">
        <v>4282</v>
      </c>
      <c r="D4197" s="63" t="s">
        <v>196</v>
      </c>
    </row>
    <row r="4198" spans="3:4">
      <c r="C4198" s="61" t="s">
        <v>4283</v>
      </c>
      <c r="D4198" s="63" t="s">
        <v>196</v>
      </c>
    </row>
    <row r="4199" spans="3:4">
      <c r="C4199" s="61" t="s">
        <v>4284</v>
      </c>
      <c r="D4199" s="63" t="s">
        <v>196</v>
      </c>
    </row>
    <row r="4200" spans="3:4">
      <c r="C4200" s="61" t="s">
        <v>4285</v>
      </c>
      <c r="D4200" s="63" t="s">
        <v>196</v>
      </c>
    </row>
    <row r="4201" spans="3:4">
      <c r="C4201" s="61" t="s">
        <v>4286</v>
      </c>
      <c r="D4201" s="63" t="s">
        <v>196</v>
      </c>
    </row>
    <row r="4202" spans="3:4">
      <c r="C4202" s="61" t="s">
        <v>4287</v>
      </c>
      <c r="D4202" s="63" t="s">
        <v>196</v>
      </c>
    </row>
    <row r="4203" spans="3:4">
      <c r="C4203" s="61" t="s">
        <v>4288</v>
      </c>
      <c r="D4203" s="63" t="s">
        <v>196</v>
      </c>
    </row>
    <row r="4204" spans="3:4">
      <c r="C4204" s="61" t="s">
        <v>4289</v>
      </c>
      <c r="D4204" s="63" t="s">
        <v>196</v>
      </c>
    </row>
    <row r="4205" spans="3:4">
      <c r="C4205" s="61" t="s">
        <v>4290</v>
      </c>
      <c r="D4205" s="63" t="s">
        <v>196</v>
      </c>
    </row>
    <row r="4206" spans="3:4">
      <c r="C4206" s="61" t="s">
        <v>4291</v>
      </c>
      <c r="D4206" s="63" t="s">
        <v>196</v>
      </c>
    </row>
    <row r="4207" spans="3:4">
      <c r="C4207" s="61" t="s">
        <v>4292</v>
      </c>
      <c r="D4207" s="63" t="s">
        <v>196</v>
      </c>
    </row>
    <row r="4208" spans="3:4">
      <c r="C4208" s="61" t="s">
        <v>4293</v>
      </c>
      <c r="D4208" s="63" t="s">
        <v>196</v>
      </c>
    </row>
    <row r="4209" spans="3:4">
      <c r="C4209" s="61" t="s">
        <v>4294</v>
      </c>
      <c r="D4209" s="63" t="s">
        <v>196</v>
      </c>
    </row>
    <row r="4210" spans="3:4">
      <c r="C4210" s="61" t="s">
        <v>4295</v>
      </c>
      <c r="D4210" s="63" t="s">
        <v>196</v>
      </c>
    </row>
    <row r="4211" spans="3:4">
      <c r="C4211" s="61" t="s">
        <v>4296</v>
      </c>
      <c r="D4211" s="63" t="s">
        <v>196</v>
      </c>
    </row>
    <row r="4212" spans="3:4">
      <c r="C4212" s="61" t="s">
        <v>4297</v>
      </c>
      <c r="D4212" s="63" t="s">
        <v>196</v>
      </c>
    </row>
    <row r="4213" spans="3:4">
      <c r="C4213" s="61" t="s">
        <v>4298</v>
      </c>
      <c r="D4213" s="63" t="s">
        <v>196</v>
      </c>
    </row>
    <row r="4214" spans="3:4">
      <c r="C4214" s="61" t="s">
        <v>4299</v>
      </c>
      <c r="D4214" s="63" t="s">
        <v>196</v>
      </c>
    </row>
    <row r="4215" spans="3:4">
      <c r="C4215" s="61" t="s">
        <v>4300</v>
      </c>
      <c r="D4215" s="63" t="s">
        <v>196</v>
      </c>
    </row>
    <row r="4216" spans="3:4">
      <c r="C4216" s="61" t="s">
        <v>4301</v>
      </c>
      <c r="D4216" s="63" t="s">
        <v>196</v>
      </c>
    </row>
    <row r="4217" spans="3:4">
      <c r="C4217" s="61" t="s">
        <v>4302</v>
      </c>
      <c r="D4217" s="63" t="s">
        <v>196</v>
      </c>
    </row>
    <row r="4218" spans="3:4">
      <c r="C4218" s="61" t="s">
        <v>4303</v>
      </c>
      <c r="D4218" s="63" t="s">
        <v>196</v>
      </c>
    </row>
    <row r="4219" spans="3:4">
      <c r="C4219" s="61" t="s">
        <v>4304</v>
      </c>
      <c r="D4219" s="63" t="s">
        <v>196</v>
      </c>
    </row>
    <row r="4220" spans="3:4">
      <c r="C4220" s="61" t="s">
        <v>4305</v>
      </c>
      <c r="D4220" s="63" t="s">
        <v>196</v>
      </c>
    </row>
    <row r="4221" spans="3:4">
      <c r="C4221" s="61" t="s">
        <v>3914</v>
      </c>
      <c r="D4221" s="63" t="s">
        <v>196</v>
      </c>
    </row>
    <row r="4222" spans="3:4">
      <c r="C4222" s="61" t="s">
        <v>4306</v>
      </c>
      <c r="D4222" s="63" t="s">
        <v>196</v>
      </c>
    </row>
    <row r="4223" spans="3:4">
      <c r="C4223" s="61" t="s">
        <v>4307</v>
      </c>
      <c r="D4223" s="63" t="s">
        <v>196</v>
      </c>
    </row>
    <row r="4224" spans="3:4">
      <c r="C4224" s="61" t="s">
        <v>4308</v>
      </c>
      <c r="D4224" s="63" t="s">
        <v>196</v>
      </c>
    </row>
    <row r="4225" spans="3:4">
      <c r="C4225" s="61" t="s">
        <v>4309</v>
      </c>
      <c r="D4225" s="63" t="s">
        <v>196</v>
      </c>
    </row>
    <row r="4226" spans="3:4">
      <c r="C4226" s="61" t="s">
        <v>4310</v>
      </c>
      <c r="D4226" s="63" t="s">
        <v>196</v>
      </c>
    </row>
    <row r="4227" spans="3:4">
      <c r="C4227" s="61" t="s">
        <v>4311</v>
      </c>
      <c r="D4227" s="63" t="s">
        <v>196</v>
      </c>
    </row>
    <row r="4228" spans="3:4">
      <c r="C4228" s="61" t="s">
        <v>4312</v>
      </c>
      <c r="D4228" s="63" t="s">
        <v>196</v>
      </c>
    </row>
    <row r="4229" spans="3:4">
      <c r="C4229" s="61" t="s">
        <v>4313</v>
      </c>
      <c r="D4229" s="63" t="s">
        <v>196</v>
      </c>
    </row>
    <row r="4230" spans="3:4">
      <c r="C4230" s="61" t="s">
        <v>4314</v>
      </c>
      <c r="D4230" s="63" t="s">
        <v>196</v>
      </c>
    </row>
    <row r="4231" spans="3:4">
      <c r="C4231" s="61" t="s">
        <v>4315</v>
      </c>
      <c r="D4231" s="63" t="s">
        <v>196</v>
      </c>
    </row>
    <row r="4232" spans="3:4">
      <c r="C4232" s="61" t="s">
        <v>4316</v>
      </c>
      <c r="D4232" s="63" t="s">
        <v>196</v>
      </c>
    </row>
    <row r="4233" spans="3:4">
      <c r="C4233" s="61" t="s">
        <v>4317</v>
      </c>
      <c r="D4233" s="63" t="s">
        <v>196</v>
      </c>
    </row>
    <row r="4234" spans="3:4">
      <c r="C4234" s="61" t="s">
        <v>4318</v>
      </c>
      <c r="D4234" s="63" t="s">
        <v>196</v>
      </c>
    </row>
    <row r="4235" spans="3:4">
      <c r="C4235" s="61" t="s">
        <v>4319</v>
      </c>
      <c r="D4235" s="63" t="s">
        <v>196</v>
      </c>
    </row>
    <row r="4236" spans="3:4">
      <c r="C4236" s="61" t="s">
        <v>4320</v>
      </c>
      <c r="D4236" s="63" t="s">
        <v>196</v>
      </c>
    </row>
    <row r="4237" spans="3:4">
      <c r="C4237" s="61" t="s">
        <v>4321</v>
      </c>
      <c r="D4237" s="63" t="s">
        <v>196</v>
      </c>
    </row>
    <row r="4238" spans="3:4">
      <c r="C4238" s="61" t="s">
        <v>4322</v>
      </c>
      <c r="D4238" s="63" t="s">
        <v>196</v>
      </c>
    </row>
    <row r="4239" spans="3:4">
      <c r="C4239" s="61" t="s">
        <v>4323</v>
      </c>
      <c r="D4239" s="63" t="s">
        <v>196</v>
      </c>
    </row>
    <row r="4240" spans="3:4">
      <c r="C4240" s="61" t="s">
        <v>2497</v>
      </c>
      <c r="D4240" s="63" t="s">
        <v>196</v>
      </c>
    </row>
    <row r="4241" spans="3:4">
      <c r="C4241" s="61" t="s">
        <v>813</v>
      </c>
      <c r="D4241" s="63" t="s">
        <v>196</v>
      </c>
    </row>
    <row r="4242" spans="3:4">
      <c r="C4242" s="61" t="s">
        <v>4324</v>
      </c>
      <c r="D4242" s="63" t="s">
        <v>196</v>
      </c>
    </row>
    <row r="4243" spans="3:4">
      <c r="C4243" s="61" t="s">
        <v>4325</v>
      </c>
      <c r="D4243" s="63" t="s">
        <v>196</v>
      </c>
    </row>
    <row r="4244" spans="3:4">
      <c r="C4244" s="61" t="s">
        <v>4326</v>
      </c>
      <c r="D4244" s="63" t="s">
        <v>196</v>
      </c>
    </row>
    <row r="4245" spans="3:4">
      <c r="C4245" s="61" t="s">
        <v>4327</v>
      </c>
      <c r="D4245" s="63" t="s">
        <v>196</v>
      </c>
    </row>
    <row r="4246" spans="3:4">
      <c r="C4246" s="61" t="s">
        <v>4328</v>
      </c>
      <c r="D4246" s="63" t="s">
        <v>196</v>
      </c>
    </row>
    <row r="4247" spans="3:4">
      <c r="C4247" s="61" t="s">
        <v>4329</v>
      </c>
      <c r="D4247" s="63" t="s">
        <v>196</v>
      </c>
    </row>
    <row r="4248" spans="3:4">
      <c r="C4248" s="61" t="s">
        <v>4330</v>
      </c>
      <c r="D4248" s="63" t="s">
        <v>196</v>
      </c>
    </row>
    <row r="4249" spans="3:4">
      <c r="C4249" s="61" t="s">
        <v>4331</v>
      </c>
      <c r="D4249" s="63" t="s">
        <v>196</v>
      </c>
    </row>
    <row r="4250" spans="3:4">
      <c r="C4250" s="61" t="s">
        <v>4332</v>
      </c>
      <c r="D4250" s="63" t="s">
        <v>196</v>
      </c>
    </row>
    <row r="4251" spans="3:4">
      <c r="C4251" s="61" t="s">
        <v>4333</v>
      </c>
      <c r="D4251" s="63" t="s">
        <v>196</v>
      </c>
    </row>
    <row r="4252" spans="3:4">
      <c r="C4252" s="61" t="s">
        <v>4334</v>
      </c>
      <c r="D4252" s="63" t="s">
        <v>196</v>
      </c>
    </row>
    <row r="4253" spans="3:4">
      <c r="C4253" s="61" t="s">
        <v>4335</v>
      </c>
      <c r="D4253" s="63" t="s">
        <v>196</v>
      </c>
    </row>
    <row r="4254" spans="3:4">
      <c r="C4254" s="61" t="s">
        <v>4336</v>
      </c>
      <c r="D4254" s="63" t="s">
        <v>196</v>
      </c>
    </row>
    <row r="4255" spans="3:4">
      <c r="C4255" s="61" t="s">
        <v>4337</v>
      </c>
      <c r="D4255" s="63" t="s">
        <v>196</v>
      </c>
    </row>
    <row r="4256" spans="3:4">
      <c r="C4256" s="61" t="s">
        <v>4338</v>
      </c>
      <c r="D4256" s="63" t="s">
        <v>196</v>
      </c>
    </row>
    <row r="4257" spans="3:4">
      <c r="C4257" s="61" t="s">
        <v>4339</v>
      </c>
      <c r="D4257" s="63" t="s">
        <v>196</v>
      </c>
    </row>
    <row r="4258" spans="3:4">
      <c r="C4258" s="61" t="s">
        <v>4340</v>
      </c>
      <c r="D4258" s="63" t="s">
        <v>196</v>
      </c>
    </row>
    <row r="4259" spans="3:4">
      <c r="C4259" s="61" t="s">
        <v>4341</v>
      </c>
      <c r="D4259" s="63" t="s">
        <v>196</v>
      </c>
    </row>
    <row r="4260" spans="3:4">
      <c r="C4260" s="61" t="s">
        <v>4342</v>
      </c>
      <c r="D4260" s="63" t="s">
        <v>196</v>
      </c>
    </row>
    <row r="4261" spans="3:4">
      <c r="C4261" s="61" t="s">
        <v>4343</v>
      </c>
      <c r="D4261" s="63" t="s">
        <v>196</v>
      </c>
    </row>
    <row r="4262" spans="3:4">
      <c r="C4262" s="61" t="s">
        <v>4344</v>
      </c>
      <c r="D4262" s="63" t="s">
        <v>196</v>
      </c>
    </row>
    <row r="4263" spans="3:4">
      <c r="C4263" s="61" t="s">
        <v>4345</v>
      </c>
      <c r="D4263" s="63" t="s">
        <v>196</v>
      </c>
    </row>
    <row r="4264" spans="3:4">
      <c r="C4264" s="61" t="s">
        <v>4346</v>
      </c>
      <c r="D4264" s="63" t="s">
        <v>196</v>
      </c>
    </row>
    <row r="4265" spans="3:4">
      <c r="C4265" s="61" t="s">
        <v>4347</v>
      </c>
      <c r="D4265" s="63" t="s">
        <v>196</v>
      </c>
    </row>
    <row r="4266" spans="3:4">
      <c r="C4266" s="61" t="s">
        <v>4348</v>
      </c>
      <c r="D4266" s="63" t="s">
        <v>196</v>
      </c>
    </row>
    <row r="4267" spans="3:4">
      <c r="C4267" s="61" t="s">
        <v>4349</v>
      </c>
      <c r="D4267" s="63" t="s">
        <v>196</v>
      </c>
    </row>
    <row r="4268" spans="3:4">
      <c r="C4268" s="61" t="s">
        <v>4350</v>
      </c>
      <c r="D4268" s="63" t="s">
        <v>196</v>
      </c>
    </row>
    <row r="4269" spans="3:4">
      <c r="C4269" s="61" t="s">
        <v>4351</v>
      </c>
      <c r="D4269" s="63" t="s">
        <v>196</v>
      </c>
    </row>
    <row r="4270" spans="3:4">
      <c r="C4270" s="61" t="s">
        <v>4352</v>
      </c>
      <c r="D4270" s="63" t="s">
        <v>196</v>
      </c>
    </row>
    <row r="4271" spans="3:4">
      <c r="C4271" s="61" t="s">
        <v>4353</v>
      </c>
      <c r="D4271" s="63" t="s">
        <v>196</v>
      </c>
    </row>
    <row r="4272" spans="3:4">
      <c r="C4272" s="61" t="s">
        <v>4354</v>
      </c>
      <c r="D4272" s="63" t="s">
        <v>196</v>
      </c>
    </row>
    <row r="4273" spans="3:4">
      <c r="C4273" s="61" t="s">
        <v>4355</v>
      </c>
      <c r="D4273" s="63" t="s">
        <v>196</v>
      </c>
    </row>
    <row r="4274" spans="3:4">
      <c r="C4274" s="61" t="s">
        <v>4356</v>
      </c>
      <c r="D4274" s="63" t="s">
        <v>196</v>
      </c>
    </row>
    <row r="4275" spans="3:4">
      <c r="C4275" s="61" t="s">
        <v>4357</v>
      </c>
      <c r="D4275" s="63" t="s">
        <v>196</v>
      </c>
    </row>
    <row r="4276" spans="3:4">
      <c r="C4276" s="61" t="s">
        <v>3312</v>
      </c>
      <c r="D4276" s="63" t="s">
        <v>196</v>
      </c>
    </row>
    <row r="4277" spans="3:4">
      <c r="C4277" s="61" t="s">
        <v>4358</v>
      </c>
      <c r="D4277" s="63" t="s">
        <v>196</v>
      </c>
    </row>
    <row r="4278" spans="3:4">
      <c r="C4278" s="61" t="s">
        <v>4359</v>
      </c>
      <c r="D4278" s="63" t="s">
        <v>196</v>
      </c>
    </row>
    <row r="4279" spans="3:4">
      <c r="C4279" s="61" t="s">
        <v>4360</v>
      </c>
      <c r="D4279" s="63" t="s">
        <v>196</v>
      </c>
    </row>
    <row r="4280" spans="3:4">
      <c r="C4280" s="61" t="s">
        <v>4361</v>
      </c>
      <c r="D4280" s="63" t="s">
        <v>196</v>
      </c>
    </row>
    <row r="4281" spans="3:4">
      <c r="C4281" s="61" t="s">
        <v>4362</v>
      </c>
      <c r="D4281" s="63" t="s">
        <v>196</v>
      </c>
    </row>
    <row r="4282" spans="3:4">
      <c r="C4282" s="61" t="s">
        <v>4363</v>
      </c>
      <c r="D4282" s="63" t="s">
        <v>196</v>
      </c>
    </row>
    <row r="4283" spans="3:4">
      <c r="C4283" s="61" t="s">
        <v>4364</v>
      </c>
      <c r="D4283" s="63" t="s">
        <v>196</v>
      </c>
    </row>
    <row r="4284" spans="3:4">
      <c r="C4284" s="61" t="s">
        <v>4365</v>
      </c>
      <c r="D4284" s="63" t="s">
        <v>196</v>
      </c>
    </row>
    <row r="4285" spans="3:4">
      <c r="C4285" s="61" t="s">
        <v>4366</v>
      </c>
      <c r="D4285" s="63" t="s">
        <v>196</v>
      </c>
    </row>
    <row r="4286" spans="3:4">
      <c r="C4286" s="61" t="s">
        <v>4367</v>
      </c>
      <c r="D4286" s="63" t="s">
        <v>196</v>
      </c>
    </row>
    <row r="4287" spans="3:4">
      <c r="C4287" s="61" t="s">
        <v>4368</v>
      </c>
      <c r="D4287" s="63" t="s">
        <v>196</v>
      </c>
    </row>
    <row r="4288" spans="3:4">
      <c r="C4288" s="61" t="s">
        <v>4369</v>
      </c>
      <c r="D4288" s="63" t="s">
        <v>196</v>
      </c>
    </row>
    <row r="4289" spans="3:4">
      <c r="C4289" s="61" t="s">
        <v>4370</v>
      </c>
      <c r="D4289" s="63" t="s">
        <v>196</v>
      </c>
    </row>
    <row r="4290" spans="3:4">
      <c r="C4290" s="61" t="s">
        <v>4371</v>
      </c>
      <c r="D4290" s="63" t="s">
        <v>196</v>
      </c>
    </row>
    <row r="4291" spans="3:4">
      <c r="C4291" s="61" t="s">
        <v>835</v>
      </c>
      <c r="D4291" s="63" t="s">
        <v>196</v>
      </c>
    </row>
    <row r="4292" spans="3:4">
      <c r="C4292" s="61" t="s">
        <v>2963</v>
      </c>
      <c r="D4292" s="63" t="s">
        <v>196</v>
      </c>
    </row>
    <row r="4293" spans="3:4">
      <c r="C4293" s="61" t="s">
        <v>4372</v>
      </c>
      <c r="D4293" s="63" t="s">
        <v>196</v>
      </c>
    </row>
    <row r="4294" spans="3:4">
      <c r="C4294" s="61" t="s">
        <v>3322</v>
      </c>
      <c r="D4294" s="63" t="s">
        <v>196</v>
      </c>
    </row>
    <row r="4295" spans="3:4">
      <c r="C4295" s="61" t="s">
        <v>4373</v>
      </c>
      <c r="D4295" s="63" t="s">
        <v>196</v>
      </c>
    </row>
    <row r="4296" spans="3:4">
      <c r="C4296" s="61" t="s">
        <v>4374</v>
      </c>
      <c r="D4296" s="63" t="s">
        <v>196</v>
      </c>
    </row>
    <row r="4297" spans="3:4">
      <c r="C4297" s="61" t="s">
        <v>4375</v>
      </c>
      <c r="D4297" s="63" t="s">
        <v>196</v>
      </c>
    </row>
    <row r="4298" spans="3:4">
      <c r="C4298" s="61" t="s">
        <v>4376</v>
      </c>
      <c r="D4298" s="63" t="s">
        <v>196</v>
      </c>
    </row>
    <row r="4299" spans="3:4">
      <c r="C4299" s="61" t="s">
        <v>4377</v>
      </c>
      <c r="D4299" s="63" t="s">
        <v>196</v>
      </c>
    </row>
    <row r="4300" spans="3:4">
      <c r="C4300" s="61" t="s">
        <v>2968</v>
      </c>
      <c r="D4300" s="63" t="s">
        <v>196</v>
      </c>
    </row>
    <row r="4301" spans="3:4">
      <c r="C4301" s="61" t="s">
        <v>4378</v>
      </c>
      <c r="D4301" s="63" t="s">
        <v>196</v>
      </c>
    </row>
    <row r="4302" spans="3:4">
      <c r="C4302" s="61" t="s">
        <v>4379</v>
      </c>
      <c r="D4302" s="63" t="s">
        <v>196</v>
      </c>
    </row>
    <row r="4303" spans="3:4">
      <c r="C4303" s="61" t="s">
        <v>4380</v>
      </c>
      <c r="D4303" s="63" t="s">
        <v>196</v>
      </c>
    </row>
    <row r="4304" spans="3:4">
      <c r="C4304" s="61" t="s">
        <v>4381</v>
      </c>
      <c r="D4304" s="63" t="s">
        <v>196</v>
      </c>
    </row>
    <row r="4305" spans="3:4">
      <c r="C4305" s="61" t="s">
        <v>4382</v>
      </c>
      <c r="D4305" s="63" t="s">
        <v>196</v>
      </c>
    </row>
    <row r="4306" spans="3:4">
      <c r="C4306" s="61" t="s">
        <v>4383</v>
      </c>
      <c r="D4306" s="63" t="s">
        <v>196</v>
      </c>
    </row>
    <row r="4307" spans="3:4">
      <c r="C4307" s="61" t="s">
        <v>4384</v>
      </c>
      <c r="D4307" s="63" t="s">
        <v>196</v>
      </c>
    </row>
    <row r="4308" spans="3:4">
      <c r="C4308" s="61" t="s">
        <v>4385</v>
      </c>
      <c r="D4308" s="63" t="s">
        <v>196</v>
      </c>
    </row>
    <row r="4309" spans="3:4">
      <c r="C4309" s="61" t="s">
        <v>4386</v>
      </c>
      <c r="D4309" s="63" t="s">
        <v>196</v>
      </c>
    </row>
    <row r="4310" spans="3:4">
      <c r="C4310" s="61" t="s">
        <v>4387</v>
      </c>
      <c r="D4310" s="63" t="s">
        <v>196</v>
      </c>
    </row>
    <row r="4311" spans="3:4">
      <c r="C4311" s="61" t="s">
        <v>4388</v>
      </c>
      <c r="D4311" s="63" t="s">
        <v>196</v>
      </c>
    </row>
    <row r="4312" spans="3:4">
      <c r="C4312" s="61" t="s">
        <v>4389</v>
      </c>
      <c r="D4312" s="63" t="s">
        <v>196</v>
      </c>
    </row>
    <row r="4313" spans="3:4">
      <c r="C4313" s="61" t="s">
        <v>4390</v>
      </c>
      <c r="D4313" s="63" t="s">
        <v>196</v>
      </c>
    </row>
    <row r="4314" spans="3:4">
      <c r="C4314" s="61" t="s">
        <v>4391</v>
      </c>
      <c r="D4314" s="63" t="s">
        <v>196</v>
      </c>
    </row>
    <row r="4315" spans="3:4">
      <c r="C4315" s="61" t="s">
        <v>4392</v>
      </c>
      <c r="D4315" s="63" t="s">
        <v>196</v>
      </c>
    </row>
    <row r="4316" spans="3:4">
      <c r="C4316" s="61" t="s">
        <v>4393</v>
      </c>
      <c r="D4316" s="63" t="s">
        <v>196</v>
      </c>
    </row>
    <row r="4317" spans="3:4">
      <c r="C4317" s="61" t="s">
        <v>4394</v>
      </c>
      <c r="D4317" s="63" t="s">
        <v>196</v>
      </c>
    </row>
    <row r="4318" spans="3:4">
      <c r="C4318" s="61" t="s">
        <v>2971</v>
      </c>
      <c r="D4318" s="63" t="s">
        <v>196</v>
      </c>
    </row>
    <row r="4319" spans="3:4">
      <c r="C4319" s="61" t="s">
        <v>4395</v>
      </c>
      <c r="D4319" s="63" t="s">
        <v>196</v>
      </c>
    </row>
    <row r="4320" spans="3:4">
      <c r="C4320" s="61" t="s">
        <v>4396</v>
      </c>
      <c r="D4320" s="63" t="s">
        <v>196</v>
      </c>
    </row>
    <row r="4321" spans="3:4">
      <c r="C4321" s="61" t="s">
        <v>4397</v>
      </c>
      <c r="D4321" s="63" t="s">
        <v>196</v>
      </c>
    </row>
    <row r="4322" spans="3:4">
      <c r="C4322" s="61" t="s">
        <v>4398</v>
      </c>
      <c r="D4322" s="63" t="s">
        <v>196</v>
      </c>
    </row>
    <row r="4323" spans="3:4">
      <c r="C4323" s="61" t="s">
        <v>4399</v>
      </c>
      <c r="D4323" s="63" t="s">
        <v>196</v>
      </c>
    </row>
    <row r="4324" spans="3:4">
      <c r="C4324" s="61" t="s">
        <v>4400</v>
      </c>
      <c r="D4324" s="63" t="s">
        <v>196</v>
      </c>
    </row>
    <row r="4325" spans="3:4">
      <c r="C4325" s="61" t="s">
        <v>4401</v>
      </c>
      <c r="D4325" s="63" t="s">
        <v>196</v>
      </c>
    </row>
    <row r="4326" spans="3:4">
      <c r="C4326" s="61" t="s">
        <v>4402</v>
      </c>
      <c r="D4326" s="63" t="s">
        <v>196</v>
      </c>
    </row>
    <row r="4327" spans="3:4">
      <c r="C4327" s="61" t="s">
        <v>4403</v>
      </c>
      <c r="D4327" s="63" t="s">
        <v>196</v>
      </c>
    </row>
    <row r="4328" spans="3:4">
      <c r="C4328" s="61" t="s">
        <v>4404</v>
      </c>
      <c r="D4328" s="63" t="s">
        <v>196</v>
      </c>
    </row>
    <row r="4329" spans="3:4">
      <c r="C4329" s="61" t="s">
        <v>4405</v>
      </c>
      <c r="D4329" s="63" t="s">
        <v>196</v>
      </c>
    </row>
    <row r="4330" spans="3:4">
      <c r="C4330" s="61" t="s">
        <v>4406</v>
      </c>
      <c r="D4330" s="63" t="s">
        <v>196</v>
      </c>
    </row>
    <row r="4331" spans="3:4">
      <c r="C4331" s="61" t="s">
        <v>4407</v>
      </c>
      <c r="D4331" s="63" t="s">
        <v>196</v>
      </c>
    </row>
    <row r="4332" spans="3:4">
      <c r="C4332" s="61" t="s">
        <v>4408</v>
      </c>
      <c r="D4332" s="63" t="s">
        <v>196</v>
      </c>
    </row>
    <row r="4333" spans="3:4">
      <c r="C4333" s="61" t="s">
        <v>4409</v>
      </c>
      <c r="D4333" s="63" t="s">
        <v>196</v>
      </c>
    </row>
    <row r="4334" spans="3:4">
      <c r="C4334" s="61" t="s">
        <v>4410</v>
      </c>
      <c r="D4334" s="63" t="s">
        <v>196</v>
      </c>
    </row>
    <row r="4335" spans="3:4">
      <c r="C4335" s="61" t="s">
        <v>4411</v>
      </c>
      <c r="D4335" s="63" t="s">
        <v>196</v>
      </c>
    </row>
    <row r="4336" spans="3:4">
      <c r="C4336" s="61" t="s">
        <v>866</v>
      </c>
      <c r="D4336" s="63" t="s">
        <v>196</v>
      </c>
    </row>
    <row r="4337" spans="3:4">
      <c r="C4337" s="61" t="s">
        <v>4412</v>
      </c>
      <c r="D4337" s="63" t="s">
        <v>196</v>
      </c>
    </row>
    <row r="4338" spans="3:4">
      <c r="C4338" s="61" t="s">
        <v>4413</v>
      </c>
      <c r="D4338" s="63" t="s">
        <v>196</v>
      </c>
    </row>
    <row r="4339" spans="3:4">
      <c r="C4339" s="61" t="s">
        <v>4414</v>
      </c>
      <c r="D4339" s="63" t="s">
        <v>196</v>
      </c>
    </row>
    <row r="4340" spans="3:4">
      <c r="C4340" s="61" t="s">
        <v>4415</v>
      </c>
      <c r="D4340" s="63" t="s">
        <v>196</v>
      </c>
    </row>
    <row r="4341" spans="3:4">
      <c r="C4341" s="61" t="s">
        <v>4416</v>
      </c>
      <c r="D4341" s="63" t="s">
        <v>196</v>
      </c>
    </row>
    <row r="4342" spans="3:4">
      <c r="C4342" s="61" t="s">
        <v>4417</v>
      </c>
      <c r="D4342" s="63" t="s">
        <v>196</v>
      </c>
    </row>
    <row r="4343" spans="3:4">
      <c r="C4343" s="61" t="s">
        <v>4418</v>
      </c>
      <c r="D4343" s="63" t="s">
        <v>196</v>
      </c>
    </row>
    <row r="4344" spans="3:4">
      <c r="C4344" s="61" t="s">
        <v>4419</v>
      </c>
      <c r="D4344" s="63" t="s">
        <v>196</v>
      </c>
    </row>
    <row r="4345" spans="3:4">
      <c r="C4345" s="61" t="s">
        <v>4420</v>
      </c>
      <c r="D4345" s="63" t="s">
        <v>196</v>
      </c>
    </row>
    <row r="4346" spans="3:4">
      <c r="C4346" s="61" t="s">
        <v>4421</v>
      </c>
      <c r="D4346" s="63" t="s">
        <v>196</v>
      </c>
    </row>
    <row r="4347" spans="3:4">
      <c r="C4347" s="61" t="s">
        <v>4422</v>
      </c>
      <c r="D4347" s="63" t="s">
        <v>196</v>
      </c>
    </row>
    <row r="4348" spans="3:4">
      <c r="C4348" s="61" t="s">
        <v>4423</v>
      </c>
      <c r="D4348" s="63" t="s">
        <v>196</v>
      </c>
    </row>
    <row r="4349" spans="3:4">
      <c r="C4349" s="61" t="s">
        <v>4424</v>
      </c>
      <c r="D4349" s="63" t="s">
        <v>196</v>
      </c>
    </row>
    <row r="4350" spans="3:4">
      <c r="C4350" s="61" t="s">
        <v>4425</v>
      </c>
      <c r="D4350" s="63" t="s">
        <v>196</v>
      </c>
    </row>
    <row r="4351" spans="3:4">
      <c r="C4351" s="61" t="s">
        <v>4426</v>
      </c>
      <c r="D4351" s="63" t="s">
        <v>196</v>
      </c>
    </row>
    <row r="4352" spans="3:4">
      <c r="C4352" s="61" t="s">
        <v>4427</v>
      </c>
      <c r="D4352" s="63" t="s">
        <v>196</v>
      </c>
    </row>
    <row r="4353" spans="3:4">
      <c r="C4353" s="61" t="s">
        <v>4429</v>
      </c>
      <c r="D4353" s="63" t="s">
        <v>4428</v>
      </c>
    </row>
    <row r="4354" spans="3:4">
      <c r="C4354" s="61" t="s">
        <v>4430</v>
      </c>
      <c r="D4354" s="63" t="s">
        <v>4428</v>
      </c>
    </row>
    <row r="4355" spans="3:4">
      <c r="C4355" s="61" t="s">
        <v>2983</v>
      </c>
      <c r="D4355" s="63" t="s">
        <v>4428</v>
      </c>
    </row>
    <row r="4356" spans="3:4">
      <c r="C4356" s="61" t="s">
        <v>4431</v>
      </c>
      <c r="D4356" s="63" t="s">
        <v>4428</v>
      </c>
    </row>
    <row r="4357" spans="3:4">
      <c r="C4357" s="61" t="s">
        <v>4432</v>
      </c>
      <c r="D4357" s="63" t="s">
        <v>4428</v>
      </c>
    </row>
    <row r="4358" spans="3:4">
      <c r="C4358" s="61" t="s">
        <v>1895</v>
      </c>
      <c r="D4358" s="63" t="s">
        <v>4428</v>
      </c>
    </row>
    <row r="4359" spans="3:4">
      <c r="C4359" s="61" t="s">
        <v>4433</v>
      </c>
      <c r="D4359" s="63" t="s">
        <v>4428</v>
      </c>
    </row>
    <row r="4360" spans="3:4">
      <c r="C4360" s="61" t="s">
        <v>4434</v>
      </c>
      <c r="D4360" s="63" t="s">
        <v>4428</v>
      </c>
    </row>
    <row r="4361" spans="3:4">
      <c r="C4361" s="61" t="s">
        <v>4435</v>
      </c>
      <c r="D4361" s="63" t="s">
        <v>4428</v>
      </c>
    </row>
    <row r="4362" spans="3:4">
      <c r="C4362" s="61" t="s">
        <v>4436</v>
      </c>
      <c r="D4362" s="63" t="s">
        <v>4428</v>
      </c>
    </row>
    <row r="4363" spans="3:4">
      <c r="C4363" s="61" t="s">
        <v>4437</v>
      </c>
      <c r="D4363" s="63" t="s">
        <v>4428</v>
      </c>
    </row>
    <row r="4364" spans="3:4">
      <c r="C4364" s="61" t="s">
        <v>4438</v>
      </c>
      <c r="D4364" s="63" t="s">
        <v>4428</v>
      </c>
    </row>
    <row r="4365" spans="3:4">
      <c r="C4365" s="61" t="s">
        <v>4439</v>
      </c>
      <c r="D4365" s="63" t="s">
        <v>4428</v>
      </c>
    </row>
    <row r="4366" spans="3:4">
      <c r="C4366" s="61" t="s">
        <v>4440</v>
      </c>
      <c r="D4366" s="63" t="s">
        <v>4428</v>
      </c>
    </row>
    <row r="4367" spans="3:4">
      <c r="C4367" s="61" t="s">
        <v>4441</v>
      </c>
      <c r="D4367" s="63" t="s">
        <v>4428</v>
      </c>
    </row>
    <row r="4368" spans="3:4">
      <c r="C4368" s="61" t="s">
        <v>4442</v>
      </c>
      <c r="D4368" s="63" t="s">
        <v>4428</v>
      </c>
    </row>
    <row r="4369" spans="3:4">
      <c r="C4369" s="61" t="s">
        <v>4443</v>
      </c>
      <c r="D4369" s="63" t="s">
        <v>4428</v>
      </c>
    </row>
    <row r="4370" spans="3:4">
      <c r="C4370" s="61" t="s">
        <v>4444</v>
      </c>
      <c r="D4370" s="63" t="s">
        <v>4428</v>
      </c>
    </row>
    <row r="4371" spans="3:4">
      <c r="C4371" s="61" t="s">
        <v>4445</v>
      </c>
      <c r="D4371" s="63" t="s">
        <v>4428</v>
      </c>
    </row>
    <row r="4372" spans="3:4">
      <c r="C4372" s="61" t="s">
        <v>4446</v>
      </c>
      <c r="D4372" s="63" t="s">
        <v>4428</v>
      </c>
    </row>
    <row r="4373" spans="3:4">
      <c r="C4373" s="61" t="s">
        <v>4447</v>
      </c>
      <c r="D4373" s="63" t="s">
        <v>4428</v>
      </c>
    </row>
    <row r="4374" spans="3:4">
      <c r="C4374" s="61" t="s">
        <v>4448</v>
      </c>
      <c r="D4374" s="63" t="s">
        <v>4428</v>
      </c>
    </row>
    <row r="4375" spans="3:4">
      <c r="C4375" s="61" t="s">
        <v>4449</v>
      </c>
      <c r="D4375" s="63" t="s">
        <v>4428</v>
      </c>
    </row>
    <row r="4376" spans="3:4">
      <c r="C4376" s="61" t="s">
        <v>4450</v>
      </c>
      <c r="D4376" s="63" t="s">
        <v>4428</v>
      </c>
    </row>
    <row r="4377" spans="3:4">
      <c r="C4377" s="61" t="s">
        <v>4451</v>
      </c>
      <c r="D4377" s="63" t="s">
        <v>4428</v>
      </c>
    </row>
    <row r="4378" spans="3:4">
      <c r="C4378" s="61" t="s">
        <v>4452</v>
      </c>
      <c r="D4378" s="63" t="s">
        <v>4428</v>
      </c>
    </row>
    <row r="4379" spans="3:4">
      <c r="C4379" s="61" t="s">
        <v>4453</v>
      </c>
      <c r="D4379" s="63" t="s">
        <v>4428</v>
      </c>
    </row>
    <row r="4380" spans="3:4">
      <c r="C4380" s="61" t="s">
        <v>4454</v>
      </c>
      <c r="D4380" s="63" t="s">
        <v>4428</v>
      </c>
    </row>
    <row r="4381" spans="3:4">
      <c r="C4381" s="61" t="s">
        <v>4455</v>
      </c>
      <c r="D4381" s="63" t="s">
        <v>4428</v>
      </c>
    </row>
    <row r="4382" spans="3:4">
      <c r="C4382" s="61" t="s">
        <v>4456</v>
      </c>
      <c r="D4382" s="63" t="s">
        <v>4428</v>
      </c>
    </row>
    <row r="4383" spans="3:4">
      <c r="C4383" s="61" t="s">
        <v>2313</v>
      </c>
      <c r="D4383" s="63" t="s">
        <v>4428</v>
      </c>
    </row>
    <row r="4384" spans="3:4">
      <c r="C4384" s="61" t="s">
        <v>4457</v>
      </c>
      <c r="D4384" s="63" t="s">
        <v>4428</v>
      </c>
    </row>
    <row r="4385" spans="3:4">
      <c r="C4385" s="61" t="s">
        <v>4458</v>
      </c>
      <c r="D4385" s="63" t="s">
        <v>4428</v>
      </c>
    </row>
    <row r="4386" spans="3:4">
      <c r="C4386" s="61" t="s">
        <v>4459</v>
      </c>
      <c r="D4386" s="63" t="s">
        <v>4428</v>
      </c>
    </row>
    <row r="4387" spans="3:4">
      <c r="C4387" s="61" t="s">
        <v>4460</v>
      </c>
      <c r="D4387" s="63" t="s">
        <v>4428</v>
      </c>
    </row>
    <row r="4388" spans="3:4">
      <c r="C4388" s="61" t="s">
        <v>4461</v>
      </c>
      <c r="D4388" s="63" t="s">
        <v>4428</v>
      </c>
    </row>
    <row r="4389" spans="3:4">
      <c r="C4389" s="61" t="s">
        <v>4462</v>
      </c>
      <c r="D4389" s="63" t="s">
        <v>4428</v>
      </c>
    </row>
    <row r="4390" spans="3:4">
      <c r="C4390" s="61" t="s">
        <v>1523</v>
      </c>
      <c r="D4390" s="63" t="s">
        <v>4428</v>
      </c>
    </row>
    <row r="4391" spans="3:4">
      <c r="C4391" s="61" t="s">
        <v>4463</v>
      </c>
      <c r="D4391" s="63" t="s">
        <v>4428</v>
      </c>
    </row>
    <row r="4392" spans="3:4">
      <c r="C4392" s="61" t="s">
        <v>4464</v>
      </c>
      <c r="D4392" s="63" t="s">
        <v>4428</v>
      </c>
    </row>
    <row r="4393" spans="3:4">
      <c r="C4393" s="61" t="s">
        <v>4465</v>
      </c>
      <c r="D4393" s="63" t="s">
        <v>4428</v>
      </c>
    </row>
    <row r="4394" spans="3:4">
      <c r="C4394" s="61" t="s">
        <v>4466</v>
      </c>
      <c r="D4394" s="63" t="s">
        <v>4428</v>
      </c>
    </row>
    <row r="4395" spans="3:4">
      <c r="C4395" s="61" t="s">
        <v>4467</v>
      </c>
      <c r="D4395" s="63" t="s">
        <v>4428</v>
      </c>
    </row>
    <row r="4396" spans="3:4">
      <c r="C4396" s="61" t="s">
        <v>4468</v>
      </c>
      <c r="D4396" s="63" t="s">
        <v>4428</v>
      </c>
    </row>
    <row r="4397" spans="3:4">
      <c r="C4397" s="61" t="s">
        <v>4469</v>
      </c>
      <c r="D4397" s="63" t="s">
        <v>4428</v>
      </c>
    </row>
    <row r="4398" spans="3:4">
      <c r="C4398" s="61" t="s">
        <v>4470</v>
      </c>
      <c r="D4398" s="63" t="s">
        <v>4428</v>
      </c>
    </row>
    <row r="4399" spans="3:4">
      <c r="C4399" s="61" t="s">
        <v>4471</v>
      </c>
      <c r="D4399" s="63" t="s">
        <v>4428</v>
      </c>
    </row>
    <row r="4400" spans="3:4">
      <c r="C4400" s="61" t="s">
        <v>4472</v>
      </c>
      <c r="D4400" s="63" t="s">
        <v>4428</v>
      </c>
    </row>
    <row r="4401" spans="3:4">
      <c r="C4401" s="61" t="s">
        <v>4473</v>
      </c>
      <c r="D4401" s="63" t="s">
        <v>4428</v>
      </c>
    </row>
    <row r="4402" spans="3:4">
      <c r="C4402" s="61" t="s">
        <v>4474</v>
      </c>
      <c r="D4402" s="63" t="s">
        <v>4428</v>
      </c>
    </row>
    <row r="4403" spans="3:4">
      <c r="C4403" s="61" t="s">
        <v>4475</v>
      </c>
      <c r="D4403" s="63" t="s">
        <v>4428</v>
      </c>
    </row>
    <row r="4404" spans="3:4">
      <c r="C4404" s="61" t="s">
        <v>4476</v>
      </c>
      <c r="D4404" s="63" t="s">
        <v>4428</v>
      </c>
    </row>
    <row r="4405" spans="3:4">
      <c r="C4405" s="61" t="s">
        <v>4478</v>
      </c>
      <c r="D4405" s="63" t="s">
        <v>4477</v>
      </c>
    </row>
    <row r="4406" spans="3:4">
      <c r="C4406" s="61" t="s">
        <v>3963</v>
      </c>
      <c r="D4406" s="63" t="s">
        <v>4477</v>
      </c>
    </row>
    <row r="4407" spans="3:4">
      <c r="C4407" s="61" t="s">
        <v>2803</v>
      </c>
      <c r="D4407" s="63" t="s">
        <v>4477</v>
      </c>
    </row>
    <row r="4408" spans="3:4">
      <c r="C4408" s="61" t="s">
        <v>1880</v>
      </c>
      <c r="D4408" s="63" t="s">
        <v>4477</v>
      </c>
    </row>
    <row r="4409" spans="3:4">
      <c r="C4409" s="61" t="s">
        <v>4479</v>
      </c>
      <c r="D4409" s="63" t="s">
        <v>4477</v>
      </c>
    </row>
    <row r="4410" spans="3:4">
      <c r="C4410" s="61" t="s">
        <v>4480</v>
      </c>
      <c r="D4410" s="63" t="s">
        <v>4477</v>
      </c>
    </row>
    <row r="4411" spans="3:4">
      <c r="C4411" s="61" t="s">
        <v>4481</v>
      </c>
      <c r="D4411" s="63" t="s">
        <v>4477</v>
      </c>
    </row>
    <row r="4412" spans="3:4">
      <c r="C4412" s="61" t="s">
        <v>956</v>
      </c>
      <c r="D4412" s="63" t="s">
        <v>4477</v>
      </c>
    </row>
    <row r="4413" spans="3:4">
      <c r="C4413" s="61" t="s">
        <v>4482</v>
      </c>
      <c r="D4413" s="63" t="s">
        <v>4477</v>
      </c>
    </row>
    <row r="4414" spans="3:4">
      <c r="C4414" s="61" t="s">
        <v>4483</v>
      </c>
      <c r="D4414" s="63" t="s">
        <v>4477</v>
      </c>
    </row>
    <row r="4415" spans="3:4">
      <c r="C4415" s="61" t="s">
        <v>4484</v>
      </c>
      <c r="D4415" s="63" t="s">
        <v>4477</v>
      </c>
    </row>
    <row r="4416" spans="3:4">
      <c r="C4416" s="61" t="s">
        <v>4485</v>
      </c>
      <c r="D4416" s="63" t="s">
        <v>4477</v>
      </c>
    </row>
    <row r="4417" spans="3:4">
      <c r="C4417" s="61" t="s">
        <v>4486</v>
      </c>
      <c r="D4417" s="63" t="s">
        <v>4477</v>
      </c>
    </row>
    <row r="4418" spans="3:4">
      <c r="C4418" s="61" t="s">
        <v>4487</v>
      </c>
      <c r="D4418" s="63" t="s">
        <v>4477</v>
      </c>
    </row>
    <row r="4419" spans="3:4">
      <c r="C4419" s="61" t="s">
        <v>4488</v>
      </c>
      <c r="D4419" s="63" t="s">
        <v>4477</v>
      </c>
    </row>
    <row r="4420" spans="3:4">
      <c r="C4420" s="61" t="s">
        <v>4489</v>
      </c>
      <c r="D4420" s="63" t="s">
        <v>143</v>
      </c>
    </row>
    <row r="4421" spans="3:4">
      <c r="C4421" s="61" t="s">
        <v>4490</v>
      </c>
      <c r="D4421" s="63" t="s">
        <v>143</v>
      </c>
    </row>
    <row r="4422" spans="3:4">
      <c r="C4422" s="61" t="s">
        <v>4491</v>
      </c>
      <c r="D4422" s="63" t="s">
        <v>143</v>
      </c>
    </row>
    <row r="4423" spans="3:4">
      <c r="C4423" s="61" t="s">
        <v>4492</v>
      </c>
      <c r="D4423" s="63" t="s">
        <v>143</v>
      </c>
    </row>
    <row r="4424" spans="3:4">
      <c r="C4424" s="61" t="s">
        <v>4493</v>
      </c>
      <c r="D4424" s="63" t="s">
        <v>143</v>
      </c>
    </row>
    <row r="4425" spans="3:4">
      <c r="C4425" s="61" t="s">
        <v>4494</v>
      </c>
      <c r="D4425" s="63" t="s">
        <v>143</v>
      </c>
    </row>
    <row r="4426" spans="3:4">
      <c r="C4426" s="61" t="s">
        <v>4495</v>
      </c>
      <c r="D4426" s="63" t="s">
        <v>143</v>
      </c>
    </row>
    <row r="4427" spans="3:4">
      <c r="C4427" s="61" t="s">
        <v>4496</v>
      </c>
      <c r="D4427" s="63" t="s">
        <v>143</v>
      </c>
    </row>
    <row r="4428" spans="3:4">
      <c r="C4428" s="61" t="s">
        <v>4497</v>
      </c>
      <c r="D4428" s="63" t="s">
        <v>143</v>
      </c>
    </row>
    <row r="4429" spans="3:4">
      <c r="C4429" s="61" t="s">
        <v>4498</v>
      </c>
      <c r="D4429" s="63" t="s">
        <v>143</v>
      </c>
    </row>
    <row r="4430" spans="3:4">
      <c r="C4430" s="61" t="s">
        <v>1063</v>
      </c>
      <c r="D4430" s="63" t="s">
        <v>143</v>
      </c>
    </row>
    <row r="4431" spans="3:4">
      <c r="C4431" s="61" t="s">
        <v>4499</v>
      </c>
      <c r="D4431" s="63" t="s">
        <v>143</v>
      </c>
    </row>
    <row r="4432" spans="3:4">
      <c r="C4432" s="61" t="s">
        <v>4500</v>
      </c>
      <c r="D4432" s="63" t="s">
        <v>143</v>
      </c>
    </row>
    <row r="4433" spans="3:4">
      <c r="C4433" s="61" t="s">
        <v>4501</v>
      </c>
      <c r="D4433" s="63" t="s">
        <v>143</v>
      </c>
    </row>
    <row r="4434" spans="3:4">
      <c r="C4434" s="61" t="s">
        <v>1828</v>
      </c>
      <c r="D4434" s="63" t="s">
        <v>143</v>
      </c>
    </row>
    <row r="4435" spans="3:4">
      <c r="C4435" s="61" t="s">
        <v>4502</v>
      </c>
      <c r="D4435" s="63" t="s">
        <v>143</v>
      </c>
    </row>
    <row r="4436" spans="3:4">
      <c r="C4436" s="61" t="s">
        <v>4503</v>
      </c>
      <c r="D4436" s="63" t="s">
        <v>143</v>
      </c>
    </row>
    <row r="4437" spans="3:4">
      <c r="C4437" s="61" t="s">
        <v>4504</v>
      </c>
      <c r="D4437" s="63" t="s">
        <v>143</v>
      </c>
    </row>
    <row r="4438" spans="3:4">
      <c r="C4438" s="61" t="s">
        <v>4505</v>
      </c>
      <c r="D4438" s="63" t="s">
        <v>143</v>
      </c>
    </row>
    <row r="4439" spans="3:4">
      <c r="C4439" s="61" t="s">
        <v>4506</v>
      </c>
      <c r="D4439" s="63" t="s">
        <v>143</v>
      </c>
    </row>
    <row r="4440" spans="3:4">
      <c r="C4440" s="61" t="s">
        <v>4507</v>
      </c>
      <c r="D4440" s="63" t="s">
        <v>143</v>
      </c>
    </row>
    <row r="4441" spans="3:4">
      <c r="C4441" s="61" t="s">
        <v>4508</v>
      </c>
      <c r="D4441" s="63" t="s">
        <v>143</v>
      </c>
    </row>
    <row r="4442" spans="3:4">
      <c r="C4442" s="61" t="s">
        <v>4509</v>
      </c>
      <c r="D4442" s="63" t="s">
        <v>143</v>
      </c>
    </row>
    <row r="4443" spans="3:4">
      <c r="C4443" s="61" t="s">
        <v>4510</v>
      </c>
      <c r="D4443" s="63" t="s">
        <v>143</v>
      </c>
    </row>
    <row r="4444" spans="3:4">
      <c r="C4444" s="61" t="s">
        <v>893</v>
      </c>
      <c r="D4444" s="63" t="s">
        <v>143</v>
      </c>
    </row>
    <row r="4445" spans="3:4">
      <c r="C4445" s="61" t="s">
        <v>4511</v>
      </c>
      <c r="D4445" s="63" t="s">
        <v>143</v>
      </c>
    </row>
    <row r="4446" spans="3:4">
      <c r="C4446" s="61" t="s">
        <v>4512</v>
      </c>
      <c r="D4446" s="63" t="s">
        <v>143</v>
      </c>
    </row>
    <row r="4447" spans="3:4">
      <c r="C4447" s="61" t="s">
        <v>4513</v>
      </c>
      <c r="D4447" s="63" t="s">
        <v>143</v>
      </c>
    </row>
    <row r="4448" spans="3:4">
      <c r="C4448" s="61" t="s">
        <v>4514</v>
      </c>
      <c r="D4448" s="63" t="s">
        <v>143</v>
      </c>
    </row>
    <row r="4449" spans="3:4">
      <c r="C4449" s="61" t="s">
        <v>4515</v>
      </c>
      <c r="D4449" s="63" t="s">
        <v>143</v>
      </c>
    </row>
    <row r="4450" spans="3:4">
      <c r="C4450" s="61" t="s">
        <v>4516</v>
      </c>
      <c r="D4450" s="63" t="s">
        <v>143</v>
      </c>
    </row>
    <row r="4451" spans="3:4">
      <c r="C4451" s="61" t="s">
        <v>4517</v>
      </c>
      <c r="D4451" s="63" t="s">
        <v>143</v>
      </c>
    </row>
    <row r="4452" spans="3:4">
      <c r="C4452" s="61" t="s">
        <v>4518</v>
      </c>
      <c r="D4452" s="63" t="s">
        <v>143</v>
      </c>
    </row>
    <row r="4453" spans="3:4">
      <c r="C4453" s="61" t="s">
        <v>499</v>
      </c>
      <c r="D4453" s="63" t="s">
        <v>143</v>
      </c>
    </row>
    <row r="4454" spans="3:4">
      <c r="C4454" s="61" t="s">
        <v>4519</v>
      </c>
      <c r="D4454" s="63" t="s">
        <v>143</v>
      </c>
    </row>
    <row r="4455" spans="3:4">
      <c r="C4455" s="61" t="s">
        <v>4520</v>
      </c>
      <c r="D4455" s="63" t="s">
        <v>143</v>
      </c>
    </row>
    <row r="4456" spans="3:4">
      <c r="C4456" s="61" t="s">
        <v>4521</v>
      </c>
      <c r="D4456" s="63" t="s">
        <v>143</v>
      </c>
    </row>
    <row r="4457" spans="3:4">
      <c r="C4457" s="61" t="s">
        <v>4522</v>
      </c>
      <c r="D4457" s="63" t="s">
        <v>143</v>
      </c>
    </row>
    <row r="4458" spans="3:4">
      <c r="C4458" s="61" t="s">
        <v>4523</v>
      </c>
      <c r="D4458" s="63" t="s">
        <v>143</v>
      </c>
    </row>
    <row r="4459" spans="3:4">
      <c r="C4459" s="61" t="s">
        <v>4524</v>
      </c>
      <c r="D4459" s="63" t="s">
        <v>143</v>
      </c>
    </row>
    <row r="4460" spans="3:4">
      <c r="C4460" s="61" t="s">
        <v>2804</v>
      </c>
      <c r="D4460" s="63" t="s">
        <v>143</v>
      </c>
    </row>
    <row r="4461" spans="3:4">
      <c r="C4461" s="61" t="s">
        <v>4525</v>
      </c>
      <c r="D4461" s="63" t="s">
        <v>143</v>
      </c>
    </row>
    <row r="4462" spans="3:4">
      <c r="C4462" s="61" t="s">
        <v>4526</v>
      </c>
      <c r="D4462" s="63" t="s">
        <v>143</v>
      </c>
    </row>
    <row r="4463" spans="3:4">
      <c r="C4463" s="61" t="s">
        <v>4527</v>
      </c>
      <c r="D4463" s="63" t="s">
        <v>143</v>
      </c>
    </row>
    <row r="4464" spans="3:4">
      <c r="C4464" s="61" t="s">
        <v>4528</v>
      </c>
      <c r="D4464" s="63" t="s">
        <v>143</v>
      </c>
    </row>
    <row r="4465" spans="3:4">
      <c r="C4465" s="61" t="s">
        <v>4529</v>
      </c>
      <c r="D4465" s="63" t="s">
        <v>143</v>
      </c>
    </row>
    <row r="4466" spans="3:4">
      <c r="C4466" s="61" t="s">
        <v>4530</v>
      </c>
      <c r="D4466" s="63" t="s">
        <v>143</v>
      </c>
    </row>
    <row r="4467" spans="3:4">
      <c r="C4467" s="61" t="s">
        <v>4531</v>
      </c>
      <c r="D4467" s="63" t="s">
        <v>143</v>
      </c>
    </row>
    <row r="4468" spans="3:4">
      <c r="C4468" s="61" t="s">
        <v>4532</v>
      </c>
      <c r="D4468" s="63" t="s">
        <v>143</v>
      </c>
    </row>
    <row r="4469" spans="3:4">
      <c r="C4469" s="61" t="s">
        <v>4533</v>
      </c>
      <c r="D4469" s="63" t="s">
        <v>143</v>
      </c>
    </row>
    <row r="4470" spans="3:4">
      <c r="C4470" s="61" t="s">
        <v>4534</v>
      </c>
      <c r="D4470" s="63" t="s">
        <v>143</v>
      </c>
    </row>
    <row r="4471" spans="3:4">
      <c r="C4471" s="61" t="s">
        <v>4535</v>
      </c>
      <c r="D4471" s="63" t="s">
        <v>143</v>
      </c>
    </row>
    <row r="4472" spans="3:4">
      <c r="C4472" s="61" t="s">
        <v>4536</v>
      </c>
      <c r="D4472" s="63" t="s">
        <v>143</v>
      </c>
    </row>
    <row r="4473" spans="3:4">
      <c r="C4473" s="61" t="s">
        <v>293</v>
      </c>
      <c r="D4473" s="63" t="s">
        <v>143</v>
      </c>
    </row>
    <row r="4474" spans="3:4">
      <c r="C4474" s="61" t="s">
        <v>4537</v>
      </c>
      <c r="D4474" s="63" t="s">
        <v>143</v>
      </c>
    </row>
    <row r="4475" spans="3:4">
      <c r="C4475" s="61" t="s">
        <v>4538</v>
      </c>
      <c r="D4475" s="63" t="s">
        <v>143</v>
      </c>
    </row>
    <row r="4476" spans="3:4">
      <c r="C4476" s="61" t="s">
        <v>4539</v>
      </c>
      <c r="D4476" s="63" t="s">
        <v>143</v>
      </c>
    </row>
    <row r="4477" spans="3:4">
      <c r="C4477" s="61" t="s">
        <v>4540</v>
      </c>
      <c r="D4477" s="63" t="s">
        <v>143</v>
      </c>
    </row>
    <row r="4478" spans="3:4">
      <c r="C4478" s="61" t="s">
        <v>4541</v>
      </c>
      <c r="D4478" s="63" t="s">
        <v>143</v>
      </c>
    </row>
    <row r="4479" spans="3:4">
      <c r="C4479" s="61" t="s">
        <v>4542</v>
      </c>
      <c r="D4479" s="63" t="s">
        <v>143</v>
      </c>
    </row>
    <row r="4480" spans="3:4">
      <c r="C4480" s="61" t="s">
        <v>4543</v>
      </c>
      <c r="D4480" s="63" t="s">
        <v>143</v>
      </c>
    </row>
    <row r="4481" spans="3:4">
      <c r="C4481" s="61" t="s">
        <v>3041</v>
      </c>
      <c r="D4481" s="63" t="s">
        <v>143</v>
      </c>
    </row>
    <row r="4482" spans="3:4">
      <c r="C4482" s="61" t="s">
        <v>4544</v>
      </c>
      <c r="D4482" s="63" t="s">
        <v>143</v>
      </c>
    </row>
    <row r="4483" spans="3:4">
      <c r="C4483" s="61" t="s">
        <v>4545</v>
      </c>
      <c r="D4483" s="63" t="s">
        <v>143</v>
      </c>
    </row>
    <row r="4484" spans="3:4">
      <c r="C4484" s="61" t="s">
        <v>4546</v>
      </c>
      <c r="D4484" s="63" t="s">
        <v>143</v>
      </c>
    </row>
    <row r="4485" spans="3:4">
      <c r="C4485" s="61" t="s">
        <v>4547</v>
      </c>
      <c r="D4485" s="63" t="s">
        <v>143</v>
      </c>
    </row>
    <row r="4486" spans="3:4">
      <c r="C4486" s="61" t="s">
        <v>4548</v>
      </c>
      <c r="D4486" s="63" t="s">
        <v>143</v>
      </c>
    </row>
    <row r="4487" spans="3:4">
      <c r="C4487" s="61" t="s">
        <v>4549</v>
      </c>
      <c r="D4487" s="63" t="s">
        <v>143</v>
      </c>
    </row>
    <row r="4488" spans="3:4">
      <c r="C4488" s="61" t="s">
        <v>4550</v>
      </c>
      <c r="D4488" s="63" t="s">
        <v>143</v>
      </c>
    </row>
    <row r="4489" spans="3:4">
      <c r="C4489" s="61" t="s">
        <v>4551</v>
      </c>
      <c r="D4489" s="63" t="s">
        <v>143</v>
      </c>
    </row>
    <row r="4490" spans="3:4">
      <c r="C4490" s="61" t="s">
        <v>4552</v>
      </c>
      <c r="D4490" s="63" t="s">
        <v>143</v>
      </c>
    </row>
    <row r="4491" spans="3:4">
      <c r="C4491" s="61" t="s">
        <v>4553</v>
      </c>
      <c r="D4491" s="63" t="s">
        <v>143</v>
      </c>
    </row>
    <row r="4492" spans="3:4">
      <c r="C4492" s="61" t="s">
        <v>4554</v>
      </c>
      <c r="D4492" s="63" t="s">
        <v>143</v>
      </c>
    </row>
    <row r="4493" spans="3:4">
      <c r="C4493" s="61" t="s">
        <v>4555</v>
      </c>
      <c r="D4493" s="63" t="s">
        <v>143</v>
      </c>
    </row>
    <row r="4494" spans="3:4">
      <c r="C4494" s="61" t="s">
        <v>4556</v>
      </c>
      <c r="D4494" s="63" t="s">
        <v>143</v>
      </c>
    </row>
    <row r="4495" spans="3:4">
      <c r="C4495" s="61" t="s">
        <v>4557</v>
      </c>
      <c r="D4495" s="63" t="s">
        <v>143</v>
      </c>
    </row>
    <row r="4496" spans="3:4">
      <c r="C4496" s="61" t="s">
        <v>4558</v>
      </c>
      <c r="D4496" s="63" t="s">
        <v>143</v>
      </c>
    </row>
    <row r="4497" spans="3:4">
      <c r="C4497" s="61" t="s">
        <v>4559</v>
      </c>
      <c r="D4497" s="63" t="s">
        <v>143</v>
      </c>
    </row>
    <row r="4498" spans="3:4">
      <c r="C4498" s="61" t="s">
        <v>4560</v>
      </c>
      <c r="D4498" s="63" t="s">
        <v>143</v>
      </c>
    </row>
    <row r="4499" spans="3:4">
      <c r="C4499" s="61" t="s">
        <v>4561</v>
      </c>
      <c r="D4499" s="63" t="s">
        <v>143</v>
      </c>
    </row>
    <row r="4500" spans="3:4">
      <c r="C4500" s="61" t="s">
        <v>4562</v>
      </c>
      <c r="D4500" s="63" t="s">
        <v>143</v>
      </c>
    </row>
    <row r="4501" spans="3:4">
      <c r="C4501" s="61" t="s">
        <v>4563</v>
      </c>
      <c r="D4501" s="63" t="s">
        <v>143</v>
      </c>
    </row>
    <row r="4502" spans="3:4">
      <c r="C4502" s="61" t="s">
        <v>581</v>
      </c>
      <c r="D4502" s="63" t="s">
        <v>143</v>
      </c>
    </row>
    <row r="4503" spans="3:4">
      <c r="C4503" s="61" t="s">
        <v>4564</v>
      </c>
      <c r="D4503" s="63" t="s">
        <v>143</v>
      </c>
    </row>
    <row r="4504" spans="3:4">
      <c r="C4504" s="61" t="s">
        <v>4565</v>
      </c>
      <c r="D4504" s="63" t="s">
        <v>143</v>
      </c>
    </row>
    <row r="4505" spans="3:4">
      <c r="C4505" s="61" t="s">
        <v>4566</v>
      </c>
      <c r="D4505" s="63" t="s">
        <v>143</v>
      </c>
    </row>
    <row r="4506" spans="3:4">
      <c r="C4506" s="61" t="s">
        <v>4567</v>
      </c>
      <c r="D4506" s="63" t="s">
        <v>143</v>
      </c>
    </row>
    <row r="4507" spans="3:4">
      <c r="C4507" s="61" t="s">
        <v>144</v>
      </c>
      <c r="D4507" s="63" t="s">
        <v>143</v>
      </c>
    </row>
    <row r="4508" spans="3:4">
      <c r="C4508" s="61" t="s">
        <v>4568</v>
      </c>
      <c r="D4508" s="63" t="s">
        <v>143</v>
      </c>
    </row>
    <row r="4509" spans="3:4">
      <c r="C4509" s="61" t="s">
        <v>4569</v>
      </c>
      <c r="D4509" s="63" t="s">
        <v>143</v>
      </c>
    </row>
    <row r="4510" spans="3:4">
      <c r="C4510" s="61" t="s">
        <v>4570</v>
      </c>
      <c r="D4510" s="63" t="s">
        <v>143</v>
      </c>
    </row>
    <row r="4511" spans="3:4">
      <c r="C4511" s="61" t="s">
        <v>4571</v>
      </c>
      <c r="D4511" s="63" t="s">
        <v>143</v>
      </c>
    </row>
    <row r="4512" spans="3:4">
      <c r="C4512" s="61" t="s">
        <v>4572</v>
      </c>
      <c r="D4512" s="63" t="s">
        <v>143</v>
      </c>
    </row>
    <row r="4513" spans="3:4">
      <c r="C4513" s="61" t="s">
        <v>4573</v>
      </c>
      <c r="D4513" s="63" t="s">
        <v>143</v>
      </c>
    </row>
    <row r="4514" spans="3:4">
      <c r="C4514" s="61" t="s">
        <v>4574</v>
      </c>
      <c r="D4514" s="63" t="s">
        <v>143</v>
      </c>
    </row>
    <row r="4515" spans="3:4">
      <c r="C4515" s="61" t="s">
        <v>4575</v>
      </c>
      <c r="D4515" s="63" t="s">
        <v>143</v>
      </c>
    </row>
    <row r="4516" spans="3:4">
      <c r="C4516" s="61" t="s">
        <v>4576</v>
      </c>
      <c r="D4516" s="63" t="s">
        <v>143</v>
      </c>
    </row>
    <row r="4517" spans="3:4">
      <c r="C4517" s="61" t="s">
        <v>4577</v>
      </c>
      <c r="D4517" s="63" t="s">
        <v>143</v>
      </c>
    </row>
    <row r="4518" spans="3:4">
      <c r="C4518" s="61" t="s">
        <v>4578</v>
      </c>
      <c r="D4518" s="63" t="s">
        <v>143</v>
      </c>
    </row>
    <row r="4519" spans="3:4">
      <c r="C4519" s="61" t="s">
        <v>4579</v>
      </c>
      <c r="D4519" s="63" t="s">
        <v>143</v>
      </c>
    </row>
    <row r="4520" spans="3:4">
      <c r="C4520" s="61" t="s">
        <v>2108</v>
      </c>
      <c r="D4520" s="63" t="s">
        <v>143</v>
      </c>
    </row>
    <row r="4521" spans="3:4">
      <c r="C4521" s="61" t="s">
        <v>4580</v>
      </c>
      <c r="D4521" s="63" t="s">
        <v>143</v>
      </c>
    </row>
    <row r="4522" spans="3:4">
      <c r="C4522" s="61" t="s">
        <v>4581</v>
      </c>
      <c r="D4522" s="63" t="s">
        <v>143</v>
      </c>
    </row>
    <row r="4523" spans="3:4">
      <c r="C4523" s="61" t="s">
        <v>4582</v>
      </c>
      <c r="D4523" s="63" t="s">
        <v>143</v>
      </c>
    </row>
    <row r="4524" spans="3:4">
      <c r="C4524" s="61" t="s">
        <v>4583</v>
      </c>
      <c r="D4524" s="63" t="s">
        <v>143</v>
      </c>
    </row>
    <row r="4525" spans="3:4">
      <c r="C4525" s="61" t="s">
        <v>4584</v>
      </c>
      <c r="D4525" s="63" t="s">
        <v>143</v>
      </c>
    </row>
    <row r="4526" spans="3:4">
      <c r="C4526" s="61" t="s">
        <v>4585</v>
      </c>
      <c r="D4526" s="63" t="s">
        <v>143</v>
      </c>
    </row>
    <row r="4527" spans="3:4">
      <c r="C4527" s="61" t="s">
        <v>4586</v>
      </c>
      <c r="D4527" s="63" t="s">
        <v>143</v>
      </c>
    </row>
    <row r="4528" spans="3:4">
      <c r="C4528" s="61" t="s">
        <v>4587</v>
      </c>
      <c r="D4528" s="63" t="s">
        <v>143</v>
      </c>
    </row>
    <row r="4529" spans="3:4">
      <c r="C4529" s="61" t="s">
        <v>4588</v>
      </c>
      <c r="D4529" s="63" t="s">
        <v>143</v>
      </c>
    </row>
    <row r="4530" spans="3:4">
      <c r="C4530" s="61" t="s">
        <v>4589</v>
      </c>
      <c r="D4530" s="63" t="s">
        <v>143</v>
      </c>
    </row>
    <row r="4531" spans="3:4">
      <c r="C4531" s="61" t="s">
        <v>4590</v>
      </c>
      <c r="D4531" s="63" t="s">
        <v>143</v>
      </c>
    </row>
    <row r="4532" spans="3:4">
      <c r="C4532" s="61" t="s">
        <v>4591</v>
      </c>
      <c r="D4532" s="63" t="s">
        <v>143</v>
      </c>
    </row>
    <row r="4533" spans="3:4">
      <c r="C4533" s="61" t="s">
        <v>4592</v>
      </c>
      <c r="D4533" s="63" t="s">
        <v>143</v>
      </c>
    </row>
    <row r="4534" spans="3:4">
      <c r="C4534" s="61" t="s">
        <v>4593</v>
      </c>
      <c r="D4534" s="63" t="s">
        <v>143</v>
      </c>
    </row>
    <row r="4535" spans="3:4">
      <c r="C4535" s="61" t="s">
        <v>4594</v>
      </c>
      <c r="D4535" s="63" t="s">
        <v>143</v>
      </c>
    </row>
    <row r="4536" spans="3:4">
      <c r="C4536" s="61" t="s">
        <v>4595</v>
      </c>
      <c r="D4536" s="63" t="s">
        <v>143</v>
      </c>
    </row>
    <row r="4537" spans="3:4">
      <c r="C4537" s="61" t="s">
        <v>4596</v>
      </c>
      <c r="D4537" s="63" t="s">
        <v>143</v>
      </c>
    </row>
    <row r="4538" spans="3:4">
      <c r="C4538" s="61" t="s">
        <v>4597</v>
      </c>
      <c r="D4538" s="63" t="s">
        <v>143</v>
      </c>
    </row>
    <row r="4539" spans="3:4">
      <c r="C4539" s="61" t="s">
        <v>4598</v>
      </c>
      <c r="D4539" s="63" t="s">
        <v>143</v>
      </c>
    </row>
    <row r="4540" spans="3:4">
      <c r="C4540" s="61" t="s">
        <v>4599</v>
      </c>
      <c r="D4540" s="63" t="s">
        <v>143</v>
      </c>
    </row>
    <row r="4541" spans="3:4">
      <c r="C4541" s="61" t="s">
        <v>3118</v>
      </c>
      <c r="D4541" s="63" t="s">
        <v>143</v>
      </c>
    </row>
    <row r="4542" spans="3:4">
      <c r="C4542" s="61" t="s">
        <v>4600</v>
      </c>
      <c r="D4542" s="63" t="s">
        <v>143</v>
      </c>
    </row>
    <row r="4543" spans="3:4">
      <c r="C4543" s="61" t="s">
        <v>4601</v>
      </c>
      <c r="D4543" s="63" t="s">
        <v>143</v>
      </c>
    </row>
    <row r="4544" spans="3:4">
      <c r="C4544" s="61" t="s">
        <v>4602</v>
      </c>
      <c r="D4544" s="63" t="s">
        <v>143</v>
      </c>
    </row>
    <row r="4545" spans="3:4">
      <c r="C4545" s="61" t="s">
        <v>4603</v>
      </c>
      <c r="D4545" s="63" t="s">
        <v>143</v>
      </c>
    </row>
    <row r="4546" spans="3:4">
      <c r="C4546" s="61" t="s">
        <v>4604</v>
      </c>
      <c r="D4546" s="63" t="s">
        <v>143</v>
      </c>
    </row>
    <row r="4547" spans="3:4">
      <c r="C4547" s="61" t="s">
        <v>427</v>
      </c>
      <c r="D4547" s="63" t="s">
        <v>143</v>
      </c>
    </row>
    <row r="4548" spans="3:4">
      <c r="C4548" s="61" t="s">
        <v>4605</v>
      </c>
      <c r="D4548" s="63" t="s">
        <v>143</v>
      </c>
    </row>
    <row r="4549" spans="3:4">
      <c r="C4549" s="61" t="s">
        <v>4606</v>
      </c>
      <c r="D4549" s="63" t="s">
        <v>143</v>
      </c>
    </row>
    <row r="4550" spans="3:4">
      <c r="C4550" s="61" t="s">
        <v>4607</v>
      </c>
      <c r="D4550" s="63" t="s">
        <v>143</v>
      </c>
    </row>
    <row r="4551" spans="3:4">
      <c r="C4551" s="61" t="s">
        <v>4608</v>
      </c>
      <c r="D4551" s="63" t="s">
        <v>143</v>
      </c>
    </row>
    <row r="4552" spans="3:4">
      <c r="C4552" s="61" t="s">
        <v>4609</v>
      </c>
      <c r="D4552" s="63" t="s">
        <v>143</v>
      </c>
    </row>
    <row r="4553" spans="3:4">
      <c r="C4553" s="61" t="s">
        <v>4610</v>
      </c>
      <c r="D4553" s="63" t="s">
        <v>143</v>
      </c>
    </row>
    <row r="4554" spans="3:4">
      <c r="C4554" s="61" t="s">
        <v>4611</v>
      </c>
      <c r="D4554" s="63" t="s">
        <v>143</v>
      </c>
    </row>
    <row r="4555" spans="3:4">
      <c r="C4555" s="61" t="s">
        <v>4612</v>
      </c>
      <c r="D4555" s="63" t="s">
        <v>143</v>
      </c>
    </row>
    <row r="4556" spans="3:4">
      <c r="C4556" s="61" t="s">
        <v>4613</v>
      </c>
      <c r="D4556" s="63" t="s">
        <v>143</v>
      </c>
    </row>
    <row r="4557" spans="3:4">
      <c r="C4557" s="61" t="s">
        <v>4614</v>
      </c>
      <c r="D4557" s="63" t="s">
        <v>143</v>
      </c>
    </row>
    <row r="4558" spans="3:4">
      <c r="C4558" s="61" t="s">
        <v>4615</v>
      </c>
      <c r="D4558" s="63" t="s">
        <v>143</v>
      </c>
    </row>
    <row r="4559" spans="3:4">
      <c r="C4559" s="61" t="s">
        <v>4616</v>
      </c>
      <c r="D4559" s="63" t="s">
        <v>143</v>
      </c>
    </row>
    <row r="4560" spans="3:4">
      <c r="C4560" s="61" t="s">
        <v>4617</v>
      </c>
      <c r="D4560" s="63" t="s">
        <v>143</v>
      </c>
    </row>
    <row r="4561" spans="3:4">
      <c r="C4561" s="61" t="s">
        <v>4618</v>
      </c>
      <c r="D4561" s="63" t="s">
        <v>143</v>
      </c>
    </row>
    <row r="4562" spans="3:4">
      <c r="C4562" s="61" t="s">
        <v>4619</v>
      </c>
      <c r="D4562" s="63" t="s">
        <v>143</v>
      </c>
    </row>
    <row r="4563" spans="3:4">
      <c r="C4563" s="61" t="s">
        <v>4620</v>
      </c>
      <c r="D4563" s="63" t="s">
        <v>143</v>
      </c>
    </row>
    <row r="4564" spans="3:4">
      <c r="C4564" s="61" t="s">
        <v>4621</v>
      </c>
      <c r="D4564" s="63" t="s">
        <v>143</v>
      </c>
    </row>
    <row r="4565" spans="3:4">
      <c r="C4565" s="61" t="s">
        <v>4622</v>
      </c>
      <c r="D4565" s="63" t="s">
        <v>143</v>
      </c>
    </row>
    <row r="4566" spans="3:4">
      <c r="C4566" s="61" t="s">
        <v>4623</v>
      </c>
      <c r="D4566" s="63" t="s">
        <v>143</v>
      </c>
    </row>
    <row r="4567" spans="3:4">
      <c r="C4567" s="61" t="s">
        <v>4624</v>
      </c>
      <c r="D4567" s="63" t="s">
        <v>143</v>
      </c>
    </row>
    <row r="4568" spans="3:4">
      <c r="C4568" s="61" t="s">
        <v>4625</v>
      </c>
      <c r="D4568" s="63" t="s">
        <v>143</v>
      </c>
    </row>
    <row r="4569" spans="3:4">
      <c r="C4569" s="61" t="s">
        <v>4626</v>
      </c>
      <c r="D4569" s="63" t="s">
        <v>143</v>
      </c>
    </row>
    <row r="4570" spans="3:4">
      <c r="C4570" s="61" t="s">
        <v>4627</v>
      </c>
      <c r="D4570" s="63" t="s">
        <v>143</v>
      </c>
    </row>
    <row r="4571" spans="3:4">
      <c r="C4571" s="61" t="s">
        <v>4628</v>
      </c>
      <c r="D4571" s="63" t="s">
        <v>143</v>
      </c>
    </row>
    <row r="4572" spans="3:4">
      <c r="C4572" s="61" t="s">
        <v>4629</v>
      </c>
      <c r="D4572" s="63" t="s">
        <v>143</v>
      </c>
    </row>
    <row r="4573" spans="3:4">
      <c r="C4573" s="61" t="s">
        <v>4630</v>
      </c>
      <c r="D4573" s="63" t="s">
        <v>143</v>
      </c>
    </row>
    <row r="4574" spans="3:4">
      <c r="C4574" s="61" t="s">
        <v>4631</v>
      </c>
      <c r="D4574" s="63" t="s">
        <v>143</v>
      </c>
    </row>
    <row r="4575" spans="3:4">
      <c r="C4575" s="61" t="s">
        <v>4632</v>
      </c>
      <c r="D4575" s="63" t="s">
        <v>143</v>
      </c>
    </row>
    <row r="4576" spans="3:4">
      <c r="C4576" s="61" t="s">
        <v>328</v>
      </c>
      <c r="D4576" s="63" t="s">
        <v>143</v>
      </c>
    </row>
    <row r="4577" spans="3:4">
      <c r="C4577" s="61" t="s">
        <v>4633</v>
      </c>
      <c r="D4577" s="63" t="s">
        <v>143</v>
      </c>
    </row>
    <row r="4578" spans="3:4">
      <c r="C4578" s="61" t="s">
        <v>2885</v>
      </c>
      <c r="D4578" s="63" t="s">
        <v>143</v>
      </c>
    </row>
    <row r="4579" spans="3:4">
      <c r="C4579" s="61" t="s">
        <v>4634</v>
      </c>
      <c r="D4579" s="63" t="s">
        <v>143</v>
      </c>
    </row>
    <row r="4580" spans="3:4">
      <c r="C4580" s="61" t="s">
        <v>4635</v>
      </c>
      <c r="D4580" s="63" t="s">
        <v>143</v>
      </c>
    </row>
    <row r="4581" spans="3:4">
      <c r="C4581" s="61" t="s">
        <v>4636</v>
      </c>
      <c r="D4581" s="63" t="s">
        <v>143</v>
      </c>
    </row>
    <row r="4582" spans="3:4">
      <c r="C4582" s="61" t="s">
        <v>4637</v>
      </c>
      <c r="D4582" s="63" t="s">
        <v>143</v>
      </c>
    </row>
    <row r="4583" spans="3:4">
      <c r="C4583" s="61" t="s">
        <v>4638</v>
      </c>
      <c r="D4583" s="63" t="s">
        <v>143</v>
      </c>
    </row>
    <row r="4584" spans="3:4">
      <c r="C4584" s="61" t="s">
        <v>4639</v>
      </c>
      <c r="D4584" s="63" t="s">
        <v>143</v>
      </c>
    </row>
    <row r="4585" spans="3:4">
      <c r="C4585" s="61" t="s">
        <v>4640</v>
      </c>
      <c r="D4585" s="63" t="s">
        <v>143</v>
      </c>
    </row>
    <row r="4586" spans="3:4">
      <c r="C4586" s="61" t="s">
        <v>4641</v>
      </c>
      <c r="D4586" s="63" t="s">
        <v>143</v>
      </c>
    </row>
    <row r="4587" spans="3:4">
      <c r="C4587" s="61" t="s">
        <v>4642</v>
      </c>
      <c r="D4587" s="63" t="s">
        <v>143</v>
      </c>
    </row>
    <row r="4588" spans="3:4">
      <c r="C4588" s="61" t="s">
        <v>4643</v>
      </c>
      <c r="D4588" s="63" t="s">
        <v>143</v>
      </c>
    </row>
    <row r="4589" spans="3:4">
      <c r="C4589" s="61" t="s">
        <v>4644</v>
      </c>
      <c r="D4589" s="63" t="s">
        <v>143</v>
      </c>
    </row>
    <row r="4590" spans="3:4">
      <c r="C4590" s="61" t="s">
        <v>4645</v>
      </c>
      <c r="D4590" s="63" t="s">
        <v>143</v>
      </c>
    </row>
    <row r="4591" spans="3:4">
      <c r="C4591" s="61" t="s">
        <v>4646</v>
      </c>
      <c r="D4591" s="63" t="s">
        <v>143</v>
      </c>
    </row>
    <row r="4592" spans="3:4">
      <c r="C4592" s="61" t="s">
        <v>1223</v>
      </c>
      <c r="D4592" s="63" t="s">
        <v>143</v>
      </c>
    </row>
    <row r="4593" spans="3:4">
      <c r="C4593" s="61" t="s">
        <v>739</v>
      </c>
      <c r="D4593" s="63" t="s">
        <v>143</v>
      </c>
    </row>
    <row r="4594" spans="3:4">
      <c r="C4594" s="61" t="s">
        <v>4647</v>
      </c>
      <c r="D4594" s="63" t="s">
        <v>143</v>
      </c>
    </row>
    <row r="4595" spans="3:4">
      <c r="C4595" s="61" t="s">
        <v>4648</v>
      </c>
      <c r="D4595" s="63" t="s">
        <v>143</v>
      </c>
    </row>
    <row r="4596" spans="3:4">
      <c r="C4596" s="61" t="s">
        <v>4649</v>
      </c>
      <c r="D4596" s="63" t="s">
        <v>143</v>
      </c>
    </row>
    <row r="4597" spans="3:4">
      <c r="C4597" s="61" t="s">
        <v>4650</v>
      </c>
      <c r="D4597" s="63" t="s">
        <v>143</v>
      </c>
    </row>
    <row r="4598" spans="3:4">
      <c r="C4598" s="61" t="s">
        <v>4651</v>
      </c>
      <c r="D4598" s="63" t="s">
        <v>143</v>
      </c>
    </row>
    <row r="4599" spans="3:4">
      <c r="C4599" s="61" t="s">
        <v>4652</v>
      </c>
      <c r="D4599" s="63" t="s">
        <v>143</v>
      </c>
    </row>
    <row r="4600" spans="3:4">
      <c r="C4600" s="61" t="s">
        <v>4653</v>
      </c>
      <c r="D4600" s="63" t="s">
        <v>143</v>
      </c>
    </row>
    <row r="4601" spans="3:4">
      <c r="C4601" s="61" t="s">
        <v>4654</v>
      </c>
      <c r="D4601" s="63" t="s">
        <v>143</v>
      </c>
    </row>
    <row r="4602" spans="3:4">
      <c r="C4602" s="61" t="s">
        <v>3204</v>
      </c>
      <c r="D4602" s="63" t="s">
        <v>143</v>
      </c>
    </row>
    <row r="4603" spans="3:4">
      <c r="C4603" s="61" t="s">
        <v>4655</v>
      </c>
      <c r="D4603" s="63" t="s">
        <v>143</v>
      </c>
    </row>
    <row r="4604" spans="3:4">
      <c r="C4604" s="61" t="s">
        <v>4656</v>
      </c>
      <c r="D4604" s="63" t="s">
        <v>143</v>
      </c>
    </row>
    <row r="4605" spans="3:4">
      <c r="C4605" s="61" t="s">
        <v>4657</v>
      </c>
      <c r="D4605" s="63" t="s">
        <v>143</v>
      </c>
    </row>
    <row r="4606" spans="3:4">
      <c r="C4606" s="61" t="s">
        <v>4658</v>
      </c>
      <c r="D4606" s="63" t="s">
        <v>143</v>
      </c>
    </row>
    <row r="4607" spans="3:4">
      <c r="C4607" s="61" t="s">
        <v>4659</v>
      </c>
      <c r="D4607" s="63" t="s">
        <v>143</v>
      </c>
    </row>
    <row r="4608" spans="3:4">
      <c r="C4608" s="61" t="s">
        <v>4660</v>
      </c>
      <c r="D4608" s="63" t="s">
        <v>143</v>
      </c>
    </row>
    <row r="4609" spans="3:4">
      <c r="C4609" s="61" t="s">
        <v>4661</v>
      </c>
      <c r="D4609" s="63" t="s">
        <v>143</v>
      </c>
    </row>
    <row r="4610" spans="3:4">
      <c r="C4610" s="61" t="s">
        <v>4662</v>
      </c>
      <c r="D4610" s="63" t="s">
        <v>143</v>
      </c>
    </row>
    <row r="4611" spans="3:4">
      <c r="C4611" s="61" t="s">
        <v>4663</v>
      </c>
      <c r="D4611" s="63" t="s">
        <v>143</v>
      </c>
    </row>
    <row r="4612" spans="3:4">
      <c r="C4612" s="61" t="s">
        <v>4664</v>
      </c>
      <c r="D4612" s="63" t="s">
        <v>143</v>
      </c>
    </row>
    <row r="4613" spans="3:4">
      <c r="C4613" s="61" t="s">
        <v>3461</v>
      </c>
      <c r="D4613" s="63" t="s">
        <v>143</v>
      </c>
    </row>
    <row r="4614" spans="3:4">
      <c r="C4614" s="61" t="s">
        <v>4665</v>
      </c>
      <c r="D4614" s="63" t="s">
        <v>143</v>
      </c>
    </row>
    <row r="4615" spans="3:4">
      <c r="C4615" s="61" t="s">
        <v>4666</v>
      </c>
      <c r="D4615" s="63" t="s">
        <v>143</v>
      </c>
    </row>
    <row r="4616" spans="3:4">
      <c r="C4616" s="61" t="s">
        <v>4667</v>
      </c>
      <c r="D4616" s="63" t="s">
        <v>143</v>
      </c>
    </row>
    <row r="4617" spans="3:4">
      <c r="C4617" s="61" t="s">
        <v>4668</v>
      </c>
      <c r="D4617" s="63" t="s">
        <v>143</v>
      </c>
    </row>
    <row r="4618" spans="3:4">
      <c r="C4618" s="61" t="s">
        <v>4669</v>
      </c>
      <c r="D4618" s="63" t="s">
        <v>143</v>
      </c>
    </row>
    <row r="4619" spans="3:4">
      <c r="C4619" s="61" t="s">
        <v>4670</v>
      </c>
      <c r="D4619" s="63" t="s">
        <v>143</v>
      </c>
    </row>
    <row r="4620" spans="3:4">
      <c r="C4620" s="61" t="s">
        <v>4671</v>
      </c>
      <c r="D4620" s="63" t="s">
        <v>143</v>
      </c>
    </row>
    <row r="4621" spans="3:4">
      <c r="C4621" s="61" t="s">
        <v>4672</v>
      </c>
      <c r="D4621" s="63" t="s">
        <v>143</v>
      </c>
    </row>
    <row r="4622" spans="3:4">
      <c r="C4622" s="61" t="s">
        <v>4673</v>
      </c>
      <c r="D4622" s="63" t="s">
        <v>143</v>
      </c>
    </row>
    <row r="4623" spans="3:4">
      <c r="C4623" s="61" t="s">
        <v>4674</v>
      </c>
      <c r="D4623" s="63" t="s">
        <v>143</v>
      </c>
    </row>
    <row r="4624" spans="3:4">
      <c r="C4624" s="61" t="s">
        <v>4675</v>
      </c>
      <c r="D4624" s="63" t="s">
        <v>143</v>
      </c>
    </row>
    <row r="4625" spans="3:4">
      <c r="C4625" s="61" t="s">
        <v>4676</v>
      </c>
      <c r="D4625" s="63" t="s">
        <v>143</v>
      </c>
    </row>
    <row r="4626" spans="3:4">
      <c r="C4626" s="61" t="s">
        <v>4677</v>
      </c>
      <c r="D4626" s="63" t="s">
        <v>143</v>
      </c>
    </row>
    <row r="4627" spans="3:4">
      <c r="C4627" s="61" t="s">
        <v>3239</v>
      </c>
      <c r="D4627" s="63" t="s">
        <v>143</v>
      </c>
    </row>
    <row r="4628" spans="3:4">
      <c r="C4628" s="61" t="s">
        <v>4678</v>
      </c>
      <c r="D4628" s="63" t="s">
        <v>143</v>
      </c>
    </row>
    <row r="4629" spans="3:4">
      <c r="C4629" s="61" t="s">
        <v>4679</v>
      </c>
      <c r="D4629" s="63" t="s">
        <v>143</v>
      </c>
    </row>
    <row r="4630" spans="3:4">
      <c r="C4630" s="61" t="s">
        <v>4680</v>
      </c>
      <c r="D4630" s="63" t="s">
        <v>143</v>
      </c>
    </row>
    <row r="4631" spans="3:4">
      <c r="C4631" s="61" t="s">
        <v>4681</v>
      </c>
      <c r="D4631" s="63" t="s">
        <v>143</v>
      </c>
    </row>
    <row r="4632" spans="3:4">
      <c r="C4632" s="61" t="s">
        <v>4682</v>
      </c>
      <c r="D4632" s="63" t="s">
        <v>143</v>
      </c>
    </row>
    <row r="4633" spans="3:4">
      <c r="C4633" s="61" t="s">
        <v>4683</v>
      </c>
      <c r="D4633" s="63" t="s">
        <v>143</v>
      </c>
    </row>
    <row r="4634" spans="3:4">
      <c r="C4634" s="61" t="s">
        <v>4684</v>
      </c>
      <c r="D4634" s="63" t="s">
        <v>143</v>
      </c>
    </row>
    <row r="4635" spans="3:4">
      <c r="C4635" s="61" t="s">
        <v>4685</v>
      </c>
      <c r="D4635" s="63" t="s">
        <v>143</v>
      </c>
    </row>
    <row r="4636" spans="3:4">
      <c r="C4636" s="61" t="s">
        <v>4686</v>
      </c>
      <c r="D4636" s="63" t="s">
        <v>143</v>
      </c>
    </row>
    <row r="4637" spans="3:4">
      <c r="C4637" s="61" t="s">
        <v>4687</v>
      </c>
      <c r="D4637" s="63" t="s">
        <v>143</v>
      </c>
    </row>
    <row r="4638" spans="3:4">
      <c r="C4638" s="61" t="s">
        <v>4688</v>
      </c>
      <c r="D4638" s="63" t="s">
        <v>143</v>
      </c>
    </row>
    <row r="4639" spans="3:4">
      <c r="C4639" s="61" t="s">
        <v>4689</v>
      </c>
      <c r="D4639" s="63" t="s">
        <v>143</v>
      </c>
    </row>
    <row r="4640" spans="3:4">
      <c r="C4640" s="61" t="s">
        <v>4690</v>
      </c>
      <c r="D4640" s="63" t="s">
        <v>143</v>
      </c>
    </row>
    <row r="4641" spans="3:8">
      <c r="C4641" s="61" t="s">
        <v>4691</v>
      </c>
      <c r="D4641" s="63" t="s">
        <v>143</v>
      </c>
    </row>
    <row r="4642" spans="3:8">
      <c r="C4642" s="61" t="s">
        <v>4692</v>
      </c>
      <c r="D4642" s="63" t="s">
        <v>143</v>
      </c>
    </row>
    <row r="4643" spans="3:8">
      <c r="C4643" s="61" t="s">
        <v>4693</v>
      </c>
      <c r="D4643" s="63" t="s">
        <v>143</v>
      </c>
    </row>
    <row r="4644" spans="3:8">
      <c r="C4644" s="61" t="s">
        <v>4694</v>
      </c>
      <c r="D4644" s="63" t="s">
        <v>143</v>
      </c>
    </row>
    <row r="4645" spans="3:8">
      <c r="C4645" s="61" t="s">
        <v>4695</v>
      </c>
      <c r="D4645" s="63" t="s">
        <v>143</v>
      </c>
    </row>
    <row r="4646" spans="3:8">
      <c r="C4646" s="61" t="s">
        <v>4696</v>
      </c>
      <c r="D4646" s="63" t="s">
        <v>143</v>
      </c>
    </row>
    <row r="4647" spans="3:8">
      <c r="C4647" s="61" t="s">
        <v>4697</v>
      </c>
      <c r="D4647" s="63" t="s">
        <v>143</v>
      </c>
    </row>
    <row r="4648" spans="3:8">
      <c r="C4648" s="61" t="s">
        <v>2929</v>
      </c>
      <c r="D4648" s="63" t="s">
        <v>143</v>
      </c>
    </row>
    <row r="4649" spans="3:8">
      <c r="C4649" s="61" t="s">
        <v>1533</v>
      </c>
      <c r="D4649" s="63" t="s">
        <v>143</v>
      </c>
    </row>
    <row r="4650" spans="3:8">
      <c r="C4650" s="61" t="s">
        <v>4698</v>
      </c>
      <c r="D4650" s="63" t="s">
        <v>143</v>
      </c>
    </row>
    <row r="4651" spans="3:8">
      <c r="C4651" s="61" t="s">
        <v>4699</v>
      </c>
      <c r="D4651" s="63" t="s">
        <v>143</v>
      </c>
      <c r="G4651" s="74" t="s">
        <v>114</v>
      </c>
      <c r="H4651" s="75" t="s">
        <v>115</v>
      </c>
    </row>
    <row r="4652" spans="3:8">
      <c r="C4652" s="61" t="s">
        <v>1698</v>
      </c>
      <c r="D4652" s="63" t="s">
        <v>143</v>
      </c>
      <c r="G4652" s="76" t="s">
        <v>121</v>
      </c>
      <c r="H4652" s="77" t="s">
        <v>122</v>
      </c>
    </row>
    <row r="4653" spans="3:8">
      <c r="C4653" s="61" t="s">
        <v>4700</v>
      </c>
      <c r="D4653" s="63" t="s">
        <v>143</v>
      </c>
      <c r="G4653" s="74" t="s">
        <v>126</v>
      </c>
      <c r="H4653" s="75" t="s">
        <v>127</v>
      </c>
    </row>
    <row r="4654" spans="3:8">
      <c r="C4654" s="61" t="s">
        <v>4701</v>
      </c>
      <c r="D4654" s="63" t="s">
        <v>143</v>
      </c>
      <c r="G4654" s="76" t="s">
        <v>130</v>
      </c>
      <c r="H4654" s="77" t="s">
        <v>131</v>
      </c>
    </row>
    <row r="4655" spans="3:8">
      <c r="C4655" s="61" t="s">
        <v>4702</v>
      </c>
      <c r="D4655" s="63" t="s">
        <v>143</v>
      </c>
      <c r="G4655" s="74" t="s">
        <v>135</v>
      </c>
      <c r="H4655" s="75" t="s">
        <v>136</v>
      </c>
    </row>
    <row r="4656" spans="3:8">
      <c r="C4656" s="61" t="s">
        <v>4703</v>
      </c>
      <c r="D4656" s="63" t="s">
        <v>143</v>
      </c>
      <c r="G4656" s="76" t="s">
        <v>139</v>
      </c>
      <c r="H4656" s="77" t="s">
        <v>140</v>
      </c>
    </row>
    <row r="4657" spans="3:8">
      <c r="C4657" s="61" t="s">
        <v>4704</v>
      </c>
      <c r="D4657" s="63" t="s">
        <v>143</v>
      </c>
      <c r="G4657" s="74" t="s">
        <v>143</v>
      </c>
      <c r="H4657" s="75" t="s">
        <v>144</v>
      </c>
    </row>
    <row r="4658" spans="3:8">
      <c r="C4658" s="61" t="s">
        <v>4705</v>
      </c>
      <c r="D4658" s="63" t="s">
        <v>143</v>
      </c>
      <c r="G4658" s="76" t="s">
        <v>148</v>
      </c>
      <c r="H4658" s="77" t="s">
        <v>149</v>
      </c>
    </row>
    <row r="4659" spans="3:8">
      <c r="C4659" s="61" t="s">
        <v>4706</v>
      </c>
      <c r="D4659" s="63" t="s">
        <v>143</v>
      </c>
      <c r="G4659" s="74" t="s">
        <v>126</v>
      </c>
      <c r="H4659" s="75" t="s">
        <v>152</v>
      </c>
    </row>
    <row r="4660" spans="3:8">
      <c r="C4660" s="61" t="s">
        <v>4707</v>
      </c>
      <c r="D4660" s="63" t="s">
        <v>143</v>
      </c>
      <c r="G4660" s="76" t="s">
        <v>130</v>
      </c>
      <c r="H4660" s="77" t="s">
        <v>155</v>
      </c>
    </row>
    <row r="4661" spans="3:8">
      <c r="C4661" s="61" t="s">
        <v>808</v>
      </c>
      <c r="D4661" s="63" t="s">
        <v>143</v>
      </c>
      <c r="G4661" s="74" t="s">
        <v>158</v>
      </c>
      <c r="H4661" s="75" t="s">
        <v>159</v>
      </c>
    </row>
    <row r="4662" spans="3:8">
      <c r="C4662" s="61" t="s">
        <v>4708</v>
      </c>
      <c r="D4662" s="63" t="s">
        <v>143</v>
      </c>
      <c r="G4662" s="76" t="s">
        <v>135</v>
      </c>
      <c r="H4662" s="77" t="s">
        <v>162</v>
      </c>
    </row>
    <row r="4663" spans="3:8">
      <c r="C4663" s="61" t="s">
        <v>4709</v>
      </c>
      <c r="D4663" s="63" t="s">
        <v>143</v>
      </c>
      <c r="G4663" s="74" t="s">
        <v>5570</v>
      </c>
      <c r="H4663" s="75" t="s">
        <v>165</v>
      </c>
    </row>
    <row r="4664" spans="3:8">
      <c r="C4664" s="61" t="s">
        <v>1548</v>
      </c>
      <c r="D4664" s="63" t="s">
        <v>143</v>
      </c>
      <c r="G4664" s="76" t="s">
        <v>168</v>
      </c>
      <c r="H4664" s="77" t="s">
        <v>169</v>
      </c>
    </row>
    <row r="4665" spans="3:8">
      <c r="C4665" s="61" t="s">
        <v>4710</v>
      </c>
      <c r="D4665" s="63" t="s">
        <v>143</v>
      </c>
      <c r="G4665" s="74" t="s">
        <v>172</v>
      </c>
      <c r="H4665" s="75" t="s">
        <v>173</v>
      </c>
    </row>
    <row r="4666" spans="3:8">
      <c r="C4666" s="61" t="s">
        <v>4711</v>
      </c>
      <c r="D4666" s="63" t="s">
        <v>143</v>
      </c>
      <c r="G4666" s="76" t="s">
        <v>176</v>
      </c>
      <c r="H4666" s="77" t="s">
        <v>177</v>
      </c>
    </row>
    <row r="4667" spans="3:8">
      <c r="C4667" s="61" t="s">
        <v>4712</v>
      </c>
      <c r="D4667" s="63" t="s">
        <v>143</v>
      </c>
      <c r="G4667" s="74" t="s">
        <v>181</v>
      </c>
      <c r="H4667" s="75" t="s">
        <v>182</v>
      </c>
    </row>
    <row r="4668" spans="3:8">
      <c r="C4668" s="61" t="s">
        <v>4713</v>
      </c>
      <c r="D4668" s="63" t="s">
        <v>143</v>
      </c>
      <c r="G4668" s="76" t="s">
        <v>184</v>
      </c>
      <c r="H4668" s="77" t="s">
        <v>185</v>
      </c>
    </row>
    <row r="4669" spans="3:8">
      <c r="C4669" s="61" t="s">
        <v>4714</v>
      </c>
      <c r="D4669" s="63" t="s">
        <v>143</v>
      </c>
      <c r="G4669" s="74" t="s">
        <v>188</v>
      </c>
      <c r="H4669" s="75" t="s">
        <v>189</v>
      </c>
    </row>
    <row r="4670" spans="3:8">
      <c r="C4670" s="61" t="s">
        <v>4715</v>
      </c>
      <c r="D4670" s="63" t="s">
        <v>143</v>
      </c>
      <c r="G4670" s="76" t="s">
        <v>192</v>
      </c>
      <c r="H4670" s="77" t="s">
        <v>193</v>
      </c>
    </row>
    <row r="4671" spans="3:8">
      <c r="C4671" s="61" t="s">
        <v>4716</v>
      </c>
      <c r="D4671" s="63" t="s">
        <v>143</v>
      </c>
      <c r="G4671" s="74" t="s">
        <v>196</v>
      </c>
      <c r="H4671" s="75" t="s">
        <v>197</v>
      </c>
    </row>
    <row r="4672" spans="3:8">
      <c r="C4672" s="61" t="s">
        <v>4717</v>
      </c>
      <c r="D4672" s="63" t="s">
        <v>143</v>
      </c>
      <c r="G4672" s="76" t="s">
        <v>200</v>
      </c>
      <c r="H4672" s="77" t="s">
        <v>201</v>
      </c>
    </row>
    <row r="4673" spans="3:4">
      <c r="C4673" s="61" t="s">
        <v>4340</v>
      </c>
      <c r="D4673" s="63" t="s">
        <v>143</v>
      </c>
    </row>
    <row r="4674" spans="3:4">
      <c r="C4674" s="61" t="s">
        <v>4718</v>
      </c>
      <c r="D4674" s="63" t="s">
        <v>143</v>
      </c>
    </row>
    <row r="4675" spans="3:4">
      <c r="C4675" s="61" t="s">
        <v>4719</v>
      </c>
      <c r="D4675" s="63" t="s">
        <v>143</v>
      </c>
    </row>
    <row r="4676" spans="3:4">
      <c r="C4676" s="61" t="s">
        <v>4720</v>
      </c>
      <c r="D4676" s="63" t="s">
        <v>143</v>
      </c>
    </row>
    <row r="4677" spans="3:4">
      <c r="C4677" s="61" t="s">
        <v>4721</v>
      </c>
      <c r="D4677" s="63" t="s">
        <v>143</v>
      </c>
    </row>
    <row r="4678" spans="3:4">
      <c r="C4678" s="61" t="s">
        <v>4722</v>
      </c>
      <c r="D4678" s="63" t="s">
        <v>143</v>
      </c>
    </row>
    <row r="4679" spans="3:4">
      <c r="C4679" s="61" t="s">
        <v>4723</v>
      </c>
      <c r="D4679" s="63" t="s">
        <v>143</v>
      </c>
    </row>
    <row r="4680" spans="3:4">
      <c r="C4680" s="61" t="s">
        <v>4724</v>
      </c>
      <c r="D4680" s="63" t="s">
        <v>143</v>
      </c>
    </row>
    <row r="4681" spans="3:4">
      <c r="C4681" s="61" t="s">
        <v>4725</v>
      </c>
      <c r="D4681" s="63" t="s">
        <v>143</v>
      </c>
    </row>
    <row r="4682" spans="3:4">
      <c r="C4682" s="61" t="s">
        <v>4726</v>
      </c>
      <c r="D4682" s="63" t="s">
        <v>143</v>
      </c>
    </row>
    <row r="4683" spans="3:4">
      <c r="C4683" s="61" t="s">
        <v>4727</v>
      </c>
      <c r="D4683" s="63" t="s">
        <v>143</v>
      </c>
    </row>
    <row r="4684" spans="3:4">
      <c r="C4684" s="61" t="s">
        <v>4728</v>
      </c>
      <c r="D4684" s="63" t="s">
        <v>143</v>
      </c>
    </row>
    <row r="4685" spans="3:4">
      <c r="C4685" s="61" t="s">
        <v>3942</v>
      </c>
      <c r="D4685" s="63" t="s">
        <v>143</v>
      </c>
    </row>
    <row r="4686" spans="3:4">
      <c r="C4686" s="61" t="s">
        <v>4729</v>
      </c>
      <c r="D4686" s="63" t="s">
        <v>143</v>
      </c>
    </row>
    <row r="4687" spans="3:4">
      <c r="C4687" s="61" t="s">
        <v>4730</v>
      </c>
      <c r="D4687" s="63" t="s">
        <v>143</v>
      </c>
    </row>
    <row r="4688" spans="3:4">
      <c r="C4688" s="61" t="s">
        <v>4731</v>
      </c>
      <c r="D4688" s="63" t="s">
        <v>143</v>
      </c>
    </row>
    <row r="4689" spans="3:4">
      <c r="C4689" s="61" t="s">
        <v>4732</v>
      </c>
      <c r="D4689" s="63" t="s">
        <v>143</v>
      </c>
    </row>
    <row r="4690" spans="3:4">
      <c r="C4690" s="61" t="s">
        <v>4733</v>
      </c>
      <c r="D4690" s="63" t="s">
        <v>143</v>
      </c>
    </row>
    <row r="4691" spans="3:4">
      <c r="C4691" s="61" t="s">
        <v>4734</v>
      </c>
      <c r="D4691" s="63" t="s">
        <v>143</v>
      </c>
    </row>
    <row r="4692" spans="3:4">
      <c r="C4692" s="61" t="s">
        <v>4735</v>
      </c>
      <c r="D4692" s="63" t="s">
        <v>143</v>
      </c>
    </row>
    <row r="4693" spans="3:4">
      <c r="C4693" s="61" t="s">
        <v>4736</v>
      </c>
      <c r="D4693" s="63" t="s">
        <v>143</v>
      </c>
    </row>
    <row r="4694" spans="3:4">
      <c r="C4694" s="61" t="s">
        <v>4737</v>
      </c>
      <c r="D4694" s="63" t="s">
        <v>143</v>
      </c>
    </row>
    <row r="4695" spans="3:4">
      <c r="C4695" s="61" t="s">
        <v>4738</v>
      </c>
      <c r="D4695" s="63" t="s">
        <v>143</v>
      </c>
    </row>
    <row r="4696" spans="3:4">
      <c r="C4696" s="61" t="s">
        <v>4739</v>
      </c>
      <c r="D4696" s="63" t="s">
        <v>143</v>
      </c>
    </row>
    <row r="4697" spans="3:4">
      <c r="C4697" s="61" t="s">
        <v>4740</v>
      </c>
      <c r="D4697" s="63" t="s">
        <v>143</v>
      </c>
    </row>
    <row r="4698" spans="3:4">
      <c r="C4698" s="61" t="s">
        <v>3335</v>
      </c>
      <c r="D4698" s="63" t="s">
        <v>143</v>
      </c>
    </row>
    <row r="4699" spans="3:4">
      <c r="C4699" s="61" t="s">
        <v>4741</v>
      </c>
      <c r="D4699" s="63" t="s">
        <v>143</v>
      </c>
    </row>
    <row r="4700" spans="3:4">
      <c r="C4700" s="61" t="s">
        <v>4742</v>
      </c>
      <c r="D4700" s="63" t="s">
        <v>143</v>
      </c>
    </row>
    <row r="4701" spans="3:4">
      <c r="C4701" s="61" t="s">
        <v>4743</v>
      </c>
      <c r="D4701" s="63" t="s">
        <v>143</v>
      </c>
    </row>
    <row r="4702" spans="3:4">
      <c r="C4702" s="61" t="s">
        <v>4744</v>
      </c>
      <c r="D4702" s="63" t="s">
        <v>143</v>
      </c>
    </row>
    <row r="4703" spans="3:4">
      <c r="C4703" s="61" t="s">
        <v>4745</v>
      </c>
      <c r="D4703" s="63" t="s">
        <v>143</v>
      </c>
    </row>
    <row r="4704" spans="3:4">
      <c r="C4704" s="61" t="s">
        <v>4746</v>
      </c>
      <c r="D4704" s="63" t="s">
        <v>143</v>
      </c>
    </row>
    <row r="4705" spans="3:4">
      <c r="C4705" s="61" t="s">
        <v>2615</v>
      </c>
      <c r="D4705" s="63" t="s">
        <v>143</v>
      </c>
    </row>
    <row r="4706" spans="3:4">
      <c r="C4706" s="61" t="s">
        <v>4747</v>
      </c>
      <c r="D4706" s="63" t="s">
        <v>143</v>
      </c>
    </row>
    <row r="4707" spans="3:4">
      <c r="C4707" s="61" t="s">
        <v>4748</v>
      </c>
      <c r="D4707" s="63" t="s">
        <v>143</v>
      </c>
    </row>
    <row r="4708" spans="3:4">
      <c r="C4708" s="61" t="s">
        <v>4749</v>
      </c>
      <c r="D4708" s="63" t="s">
        <v>143</v>
      </c>
    </row>
    <row r="4709" spans="3:4">
      <c r="C4709" s="61" t="s">
        <v>4750</v>
      </c>
      <c r="D4709" s="63" t="s">
        <v>143</v>
      </c>
    </row>
    <row r="4710" spans="3:4">
      <c r="C4710" s="61" t="s">
        <v>4751</v>
      </c>
      <c r="D4710" s="63" t="s">
        <v>143</v>
      </c>
    </row>
    <row r="4711" spans="3:4">
      <c r="C4711" s="61" t="s">
        <v>4752</v>
      </c>
      <c r="D4711" s="63" t="s">
        <v>143</v>
      </c>
    </row>
    <row r="4712" spans="3:4">
      <c r="C4712" s="61" t="s">
        <v>4753</v>
      </c>
      <c r="D4712" s="63" t="s">
        <v>143</v>
      </c>
    </row>
    <row r="4713" spans="3:4">
      <c r="C4713" s="61" t="s">
        <v>4754</v>
      </c>
      <c r="D4713" s="63" t="s">
        <v>143</v>
      </c>
    </row>
    <row r="4714" spans="3:4">
      <c r="C4714" s="61" t="s">
        <v>4755</v>
      </c>
      <c r="D4714" s="63" t="s">
        <v>143</v>
      </c>
    </row>
    <row r="4715" spans="3:4">
      <c r="C4715" s="61" t="s">
        <v>4756</v>
      </c>
      <c r="D4715" s="63" t="s">
        <v>126</v>
      </c>
    </row>
    <row r="4716" spans="3:4">
      <c r="C4716" s="61" t="s">
        <v>4757</v>
      </c>
      <c r="D4716" s="63" t="s">
        <v>126</v>
      </c>
    </row>
    <row r="4717" spans="3:4">
      <c r="C4717" s="61" t="s">
        <v>4758</v>
      </c>
      <c r="D4717" s="63" t="s">
        <v>126</v>
      </c>
    </row>
    <row r="4718" spans="3:4">
      <c r="C4718" s="61" t="s">
        <v>4759</v>
      </c>
      <c r="D4718" s="63" t="s">
        <v>126</v>
      </c>
    </row>
    <row r="4719" spans="3:4">
      <c r="C4719" s="61" t="s">
        <v>4760</v>
      </c>
      <c r="D4719" s="63" t="s">
        <v>126</v>
      </c>
    </row>
    <row r="4720" spans="3:4">
      <c r="C4720" s="61" t="s">
        <v>4761</v>
      </c>
      <c r="D4720" s="63" t="s">
        <v>126</v>
      </c>
    </row>
    <row r="4721" spans="3:4">
      <c r="C4721" s="61" t="s">
        <v>4762</v>
      </c>
      <c r="D4721" s="63" t="s">
        <v>126</v>
      </c>
    </row>
    <row r="4722" spans="3:4">
      <c r="C4722" s="61" t="s">
        <v>4763</v>
      </c>
      <c r="D4722" s="63" t="s">
        <v>126</v>
      </c>
    </row>
    <row r="4723" spans="3:4">
      <c r="C4723" s="61" t="s">
        <v>4764</v>
      </c>
      <c r="D4723" s="63" t="s">
        <v>126</v>
      </c>
    </row>
    <row r="4724" spans="3:4">
      <c r="C4724" s="61" t="s">
        <v>4765</v>
      </c>
      <c r="D4724" s="63" t="s">
        <v>126</v>
      </c>
    </row>
    <row r="4725" spans="3:4">
      <c r="C4725" s="61" t="s">
        <v>4766</v>
      </c>
      <c r="D4725" s="63" t="s">
        <v>126</v>
      </c>
    </row>
    <row r="4726" spans="3:4">
      <c r="C4726" s="61" t="s">
        <v>4767</v>
      </c>
      <c r="D4726" s="63" t="s">
        <v>126</v>
      </c>
    </row>
    <row r="4727" spans="3:4">
      <c r="C4727" s="61" t="s">
        <v>3963</v>
      </c>
      <c r="D4727" s="63" t="s">
        <v>126</v>
      </c>
    </row>
    <row r="4728" spans="3:4">
      <c r="C4728" s="61" t="s">
        <v>4768</v>
      </c>
      <c r="D4728" s="63" t="s">
        <v>126</v>
      </c>
    </row>
    <row r="4729" spans="3:4">
      <c r="C4729" s="61" t="s">
        <v>4769</v>
      </c>
      <c r="D4729" s="63" t="s">
        <v>126</v>
      </c>
    </row>
    <row r="4730" spans="3:4">
      <c r="C4730" s="61" t="s">
        <v>4770</v>
      </c>
      <c r="D4730" s="63" t="s">
        <v>126</v>
      </c>
    </row>
    <row r="4731" spans="3:4">
      <c r="C4731" s="61" t="s">
        <v>4771</v>
      </c>
      <c r="D4731" s="63" t="s">
        <v>126</v>
      </c>
    </row>
    <row r="4732" spans="3:4">
      <c r="C4732" s="61" t="s">
        <v>4772</v>
      </c>
      <c r="D4732" s="63" t="s">
        <v>126</v>
      </c>
    </row>
    <row r="4733" spans="3:4">
      <c r="C4733" s="61" t="s">
        <v>4773</v>
      </c>
      <c r="D4733" s="63" t="s">
        <v>126</v>
      </c>
    </row>
    <row r="4734" spans="3:4">
      <c r="C4734" s="61" t="s">
        <v>4774</v>
      </c>
      <c r="D4734" s="63" t="s">
        <v>126</v>
      </c>
    </row>
    <row r="4735" spans="3:4">
      <c r="C4735" s="61" t="s">
        <v>4775</v>
      </c>
      <c r="D4735" s="63" t="s">
        <v>126</v>
      </c>
    </row>
    <row r="4736" spans="3:4">
      <c r="C4736" s="61" t="s">
        <v>2784</v>
      </c>
      <c r="D4736" s="63" t="s">
        <v>126</v>
      </c>
    </row>
    <row r="4737" spans="3:4">
      <c r="C4737" s="61" t="s">
        <v>4776</v>
      </c>
      <c r="D4737" s="63" t="s">
        <v>126</v>
      </c>
    </row>
    <row r="4738" spans="3:4">
      <c r="C4738" s="61" t="s">
        <v>4777</v>
      </c>
      <c r="D4738" s="63" t="s">
        <v>126</v>
      </c>
    </row>
    <row r="4739" spans="3:4">
      <c r="C4739" s="61" t="s">
        <v>4778</v>
      </c>
      <c r="D4739" s="63" t="s">
        <v>126</v>
      </c>
    </row>
    <row r="4740" spans="3:4">
      <c r="C4740" s="61" t="s">
        <v>4779</v>
      </c>
      <c r="D4740" s="63" t="s">
        <v>126</v>
      </c>
    </row>
    <row r="4741" spans="3:4">
      <c r="C4741" s="61" t="s">
        <v>4780</v>
      </c>
      <c r="D4741" s="63" t="s">
        <v>126</v>
      </c>
    </row>
    <row r="4742" spans="3:4">
      <c r="C4742" s="61" t="s">
        <v>2785</v>
      </c>
      <c r="D4742" s="63" t="s">
        <v>126</v>
      </c>
    </row>
    <row r="4743" spans="3:4">
      <c r="C4743" s="61" t="s">
        <v>4781</v>
      </c>
      <c r="D4743" s="63" t="s">
        <v>126</v>
      </c>
    </row>
    <row r="4744" spans="3:4">
      <c r="C4744" s="61" t="s">
        <v>4782</v>
      </c>
      <c r="D4744" s="63" t="s">
        <v>126</v>
      </c>
    </row>
    <row r="4745" spans="3:4">
      <c r="C4745" s="61" t="s">
        <v>4783</v>
      </c>
      <c r="D4745" s="63" t="s">
        <v>126</v>
      </c>
    </row>
    <row r="4746" spans="3:4">
      <c r="C4746" s="61" t="s">
        <v>4784</v>
      </c>
      <c r="D4746" s="63" t="s">
        <v>126</v>
      </c>
    </row>
    <row r="4747" spans="3:4">
      <c r="C4747" s="61" t="s">
        <v>4785</v>
      </c>
      <c r="D4747" s="63" t="s">
        <v>126</v>
      </c>
    </row>
    <row r="4748" spans="3:4">
      <c r="C4748" s="61" t="s">
        <v>4786</v>
      </c>
      <c r="D4748" s="63" t="s">
        <v>126</v>
      </c>
    </row>
    <row r="4749" spans="3:4">
      <c r="C4749" s="61" t="s">
        <v>4787</v>
      </c>
      <c r="D4749" s="63" t="s">
        <v>126</v>
      </c>
    </row>
    <row r="4750" spans="3:4">
      <c r="C4750" s="61" t="s">
        <v>4788</v>
      </c>
      <c r="D4750" s="63" t="s">
        <v>126</v>
      </c>
    </row>
    <row r="4751" spans="3:4">
      <c r="C4751" s="61" t="s">
        <v>4789</v>
      </c>
      <c r="D4751" s="63" t="s">
        <v>126</v>
      </c>
    </row>
    <row r="4752" spans="3:4">
      <c r="C4752" s="61" t="s">
        <v>4790</v>
      </c>
      <c r="D4752" s="63" t="s">
        <v>126</v>
      </c>
    </row>
    <row r="4753" spans="3:4">
      <c r="C4753" s="61" t="s">
        <v>4791</v>
      </c>
      <c r="D4753" s="63" t="s">
        <v>126</v>
      </c>
    </row>
    <row r="4754" spans="3:4">
      <c r="C4754" s="61" t="s">
        <v>4792</v>
      </c>
      <c r="D4754" s="63" t="s">
        <v>126</v>
      </c>
    </row>
    <row r="4755" spans="3:4">
      <c r="C4755" s="61" t="s">
        <v>4793</v>
      </c>
      <c r="D4755" s="63" t="s">
        <v>126</v>
      </c>
    </row>
    <row r="4756" spans="3:4">
      <c r="C4756" s="61" t="s">
        <v>4794</v>
      </c>
      <c r="D4756" s="63" t="s">
        <v>126</v>
      </c>
    </row>
    <row r="4757" spans="3:4">
      <c r="C4757" s="61" t="s">
        <v>4795</v>
      </c>
      <c r="D4757" s="63" t="s">
        <v>126</v>
      </c>
    </row>
    <row r="4758" spans="3:4">
      <c r="C4758" s="61" t="s">
        <v>4796</v>
      </c>
      <c r="D4758" s="63" t="s">
        <v>126</v>
      </c>
    </row>
    <row r="4759" spans="3:4">
      <c r="C4759" s="61" t="s">
        <v>4797</v>
      </c>
      <c r="D4759" s="63" t="s">
        <v>126</v>
      </c>
    </row>
    <row r="4760" spans="3:4">
      <c r="C4760" s="61" t="s">
        <v>4798</v>
      </c>
      <c r="D4760" s="63" t="s">
        <v>126</v>
      </c>
    </row>
    <row r="4761" spans="3:4">
      <c r="C4761" s="61" t="s">
        <v>4799</v>
      </c>
      <c r="D4761" s="63" t="s">
        <v>126</v>
      </c>
    </row>
    <row r="4762" spans="3:4">
      <c r="C4762" s="61" t="s">
        <v>4800</v>
      </c>
      <c r="D4762" s="63" t="s">
        <v>126</v>
      </c>
    </row>
    <row r="4763" spans="3:4">
      <c r="C4763" s="61" t="s">
        <v>4801</v>
      </c>
      <c r="D4763" s="63" t="s">
        <v>126</v>
      </c>
    </row>
    <row r="4764" spans="3:4">
      <c r="C4764" s="61" t="s">
        <v>4802</v>
      </c>
      <c r="D4764" s="63" t="s">
        <v>126</v>
      </c>
    </row>
    <row r="4765" spans="3:4">
      <c r="C4765" s="61" t="s">
        <v>4803</v>
      </c>
      <c r="D4765" s="63" t="s">
        <v>126</v>
      </c>
    </row>
    <row r="4766" spans="3:4">
      <c r="C4766" s="61" t="s">
        <v>4804</v>
      </c>
      <c r="D4766" s="63" t="s">
        <v>126</v>
      </c>
    </row>
    <row r="4767" spans="3:4">
      <c r="C4767" s="61" t="s">
        <v>4805</v>
      </c>
      <c r="D4767" s="63" t="s">
        <v>126</v>
      </c>
    </row>
    <row r="4768" spans="3:4">
      <c r="C4768" s="61" t="s">
        <v>4806</v>
      </c>
      <c r="D4768" s="63" t="s">
        <v>126</v>
      </c>
    </row>
    <row r="4769" spans="3:4">
      <c r="C4769" s="61" t="s">
        <v>4807</v>
      </c>
      <c r="D4769" s="63" t="s">
        <v>126</v>
      </c>
    </row>
    <row r="4770" spans="3:4">
      <c r="C4770" s="61" t="s">
        <v>4808</v>
      </c>
      <c r="D4770" s="63" t="s">
        <v>126</v>
      </c>
    </row>
    <row r="4771" spans="3:4">
      <c r="C4771" s="61" t="s">
        <v>4809</v>
      </c>
      <c r="D4771" s="63" t="s">
        <v>126</v>
      </c>
    </row>
    <row r="4772" spans="3:4">
      <c r="C4772" s="61" t="s">
        <v>4810</v>
      </c>
      <c r="D4772" s="63" t="s">
        <v>126</v>
      </c>
    </row>
    <row r="4773" spans="3:4">
      <c r="C4773" s="61" t="s">
        <v>4811</v>
      </c>
      <c r="D4773" s="63" t="s">
        <v>126</v>
      </c>
    </row>
    <row r="4774" spans="3:4">
      <c r="C4774" s="61" t="s">
        <v>4516</v>
      </c>
      <c r="D4774" s="63" t="s">
        <v>126</v>
      </c>
    </row>
    <row r="4775" spans="3:4">
      <c r="C4775" s="61" t="s">
        <v>4812</v>
      </c>
      <c r="D4775" s="63" t="s">
        <v>126</v>
      </c>
    </row>
    <row r="4776" spans="3:4">
      <c r="C4776" s="61" t="s">
        <v>4813</v>
      </c>
      <c r="D4776" s="63" t="s">
        <v>126</v>
      </c>
    </row>
    <row r="4777" spans="3:4">
      <c r="C4777" s="61" t="s">
        <v>4814</v>
      </c>
      <c r="D4777" s="63" t="s">
        <v>126</v>
      </c>
    </row>
    <row r="4778" spans="3:4">
      <c r="C4778" s="61" t="s">
        <v>4815</v>
      </c>
      <c r="D4778" s="63" t="s">
        <v>126</v>
      </c>
    </row>
    <row r="4779" spans="3:4">
      <c r="C4779" s="61" t="s">
        <v>4816</v>
      </c>
      <c r="D4779" s="63" t="s">
        <v>126</v>
      </c>
    </row>
    <row r="4780" spans="3:4">
      <c r="C4780" s="61" t="s">
        <v>4817</v>
      </c>
      <c r="D4780" s="63" t="s">
        <v>126</v>
      </c>
    </row>
    <row r="4781" spans="3:4">
      <c r="C4781" s="61" t="s">
        <v>4818</v>
      </c>
      <c r="D4781" s="63" t="s">
        <v>126</v>
      </c>
    </row>
    <row r="4782" spans="3:4">
      <c r="C4782" s="61" t="s">
        <v>4819</v>
      </c>
      <c r="D4782" s="63" t="s">
        <v>126</v>
      </c>
    </row>
    <row r="4783" spans="3:4">
      <c r="C4783" s="61" t="s">
        <v>4820</v>
      </c>
      <c r="D4783" s="63" t="s">
        <v>126</v>
      </c>
    </row>
    <row r="4784" spans="3:4">
      <c r="C4784" s="61" t="s">
        <v>4821</v>
      </c>
      <c r="D4784" s="63" t="s">
        <v>126</v>
      </c>
    </row>
    <row r="4785" spans="3:4">
      <c r="C4785" s="61" t="s">
        <v>4822</v>
      </c>
      <c r="D4785" s="63" t="s">
        <v>126</v>
      </c>
    </row>
    <row r="4786" spans="3:4">
      <c r="C4786" s="61" t="s">
        <v>4823</v>
      </c>
      <c r="D4786" s="63" t="s">
        <v>126</v>
      </c>
    </row>
    <row r="4787" spans="3:4">
      <c r="C4787" s="61" t="s">
        <v>4824</v>
      </c>
      <c r="D4787" s="63" t="s">
        <v>126</v>
      </c>
    </row>
    <row r="4788" spans="3:4">
      <c r="C4788" s="61" t="s">
        <v>4825</v>
      </c>
      <c r="D4788" s="63" t="s">
        <v>126</v>
      </c>
    </row>
    <row r="4789" spans="3:4">
      <c r="C4789" s="61" t="s">
        <v>4826</v>
      </c>
      <c r="D4789" s="63" t="s">
        <v>126</v>
      </c>
    </row>
    <row r="4790" spans="3:4">
      <c r="C4790" s="61" t="s">
        <v>4827</v>
      </c>
      <c r="D4790" s="63" t="s">
        <v>126</v>
      </c>
    </row>
    <row r="4791" spans="3:4">
      <c r="C4791" s="61" t="s">
        <v>3538</v>
      </c>
      <c r="D4791" s="63" t="s">
        <v>126</v>
      </c>
    </row>
    <row r="4792" spans="3:4">
      <c r="C4792" s="61" t="s">
        <v>4828</v>
      </c>
      <c r="D4792" s="63" t="s">
        <v>126</v>
      </c>
    </row>
    <row r="4793" spans="3:4">
      <c r="C4793" s="61" t="s">
        <v>4829</v>
      </c>
      <c r="D4793" s="63" t="s">
        <v>126</v>
      </c>
    </row>
    <row r="4794" spans="3:4">
      <c r="C4794" s="61" t="s">
        <v>4830</v>
      </c>
      <c r="D4794" s="63" t="s">
        <v>126</v>
      </c>
    </row>
    <row r="4795" spans="3:4">
      <c r="C4795" s="61" t="s">
        <v>4831</v>
      </c>
      <c r="D4795" s="63" t="s">
        <v>126</v>
      </c>
    </row>
    <row r="4796" spans="3:4">
      <c r="C4796" s="61" t="s">
        <v>4832</v>
      </c>
      <c r="D4796" s="63" t="s">
        <v>126</v>
      </c>
    </row>
    <row r="4797" spans="3:4">
      <c r="C4797" s="61" t="s">
        <v>4833</v>
      </c>
      <c r="D4797" s="63" t="s">
        <v>126</v>
      </c>
    </row>
    <row r="4798" spans="3:4">
      <c r="C4798" s="61" t="s">
        <v>2807</v>
      </c>
      <c r="D4798" s="63" t="s">
        <v>126</v>
      </c>
    </row>
    <row r="4799" spans="3:4">
      <c r="C4799" s="61" t="s">
        <v>4834</v>
      </c>
      <c r="D4799" s="63" t="s">
        <v>126</v>
      </c>
    </row>
    <row r="4800" spans="3:4">
      <c r="C4800" s="61" t="s">
        <v>4835</v>
      </c>
      <c r="D4800" s="63" t="s">
        <v>126</v>
      </c>
    </row>
    <row r="4801" spans="3:4">
      <c r="C4801" s="61" t="s">
        <v>4836</v>
      </c>
      <c r="D4801" s="63" t="s">
        <v>126</v>
      </c>
    </row>
    <row r="4802" spans="3:4">
      <c r="C4802" s="61" t="s">
        <v>4837</v>
      </c>
      <c r="D4802" s="63" t="s">
        <v>126</v>
      </c>
    </row>
    <row r="4803" spans="3:4">
      <c r="C4803" s="61" t="s">
        <v>4838</v>
      </c>
      <c r="D4803" s="63" t="s">
        <v>126</v>
      </c>
    </row>
    <row r="4804" spans="3:4">
      <c r="C4804" s="61" t="s">
        <v>4839</v>
      </c>
      <c r="D4804" s="63" t="s">
        <v>126</v>
      </c>
    </row>
    <row r="4805" spans="3:4">
      <c r="C4805" s="61" t="s">
        <v>4840</v>
      </c>
      <c r="D4805" s="63" t="s">
        <v>126</v>
      </c>
    </row>
    <row r="4806" spans="3:4">
      <c r="C4806" s="61" t="s">
        <v>4841</v>
      </c>
      <c r="D4806" s="63" t="s">
        <v>126</v>
      </c>
    </row>
    <row r="4807" spans="3:4">
      <c r="C4807" s="61" t="s">
        <v>4842</v>
      </c>
      <c r="D4807" s="63" t="s">
        <v>126</v>
      </c>
    </row>
    <row r="4808" spans="3:4">
      <c r="C4808" s="61" t="s">
        <v>4843</v>
      </c>
      <c r="D4808" s="63" t="s">
        <v>126</v>
      </c>
    </row>
    <row r="4809" spans="3:4">
      <c r="C4809" s="61" t="s">
        <v>4844</v>
      </c>
      <c r="D4809" s="63" t="s">
        <v>126</v>
      </c>
    </row>
    <row r="4810" spans="3:4">
      <c r="C4810" s="61" t="s">
        <v>4845</v>
      </c>
      <c r="D4810" s="63" t="s">
        <v>126</v>
      </c>
    </row>
    <row r="4811" spans="3:4">
      <c r="C4811" s="61" t="s">
        <v>4846</v>
      </c>
      <c r="D4811" s="63" t="s">
        <v>126</v>
      </c>
    </row>
    <row r="4812" spans="3:4">
      <c r="C4812" s="61" t="s">
        <v>4847</v>
      </c>
      <c r="D4812" s="63" t="s">
        <v>126</v>
      </c>
    </row>
    <row r="4813" spans="3:4">
      <c r="C4813" s="61" t="s">
        <v>4848</v>
      </c>
      <c r="D4813" s="63" t="s">
        <v>126</v>
      </c>
    </row>
    <row r="4814" spans="3:4">
      <c r="C4814" s="61" t="s">
        <v>3021</v>
      </c>
      <c r="D4814" s="63" t="s">
        <v>126</v>
      </c>
    </row>
    <row r="4815" spans="3:4">
      <c r="C4815" s="61" t="s">
        <v>4849</v>
      </c>
      <c r="D4815" s="63" t="s">
        <v>126</v>
      </c>
    </row>
    <row r="4816" spans="3:4">
      <c r="C4816" s="61" t="s">
        <v>4850</v>
      </c>
      <c r="D4816" s="63" t="s">
        <v>126</v>
      </c>
    </row>
    <row r="4817" spans="3:4">
      <c r="C4817" s="61" t="s">
        <v>4851</v>
      </c>
      <c r="D4817" s="63" t="s">
        <v>126</v>
      </c>
    </row>
    <row r="4818" spans="3:4">
      <c r="C4818" s="61" t="s">
        <v>4852</v>
      </c>
      <c r="D4818" s="63" t="s">
        <v>126</v>
      </c>
    </row>
    <row r="4819" spans="3:4">
      <c r="C4819" s="61" t="s">
        <v>4853</v>
      </c>
      <c r="D4819" s="63" t="s">
        <v>126</v>
      </c>
    </row>
    <row r="4820" spans="3:4">
      <c r="C4820" s="61" t="s">
        <v>4854</v>
      </c>
      <c r="D4820" s="63" t="s">
        <v>126</v>
      </c>
    </row>
    <row r="4821" spans="3:4">
      <c r="C4821" s="61" t="s">
        <v>4855</v>
      </c>
      <c r="D4821" s="63" t="s">
        <v>126</v>
      </c>
    </row>
    <row r="4822" spans="3:4">
      <c r="C4822" s="61" t="s">
        <v>4856</v>
      </c>
      <c r="D4822" s="63" t="s">
        <v>126</v>
      </c>
    </row>
    <row r="4823" spans="3:4">
      <c r="C4823" s="61" t="s">
        <v>4857</v>
      </c>
      <c r="D4823" s="63" t="s">
        <v>126</v>
      </c>
    </row>
    <row r="4824" spans="3:4">
      <c r="C4824" s="61" t="s">
        <v>4858</v>
      </c>
      <c r="D4824" s="63" t="s">
        <v>126</v>
      </c>
    </row>
    <row r="4825" spans="3:4">
      <c r="C4825" s="61" t="s">
        <v>4859</v>
      </c>
      <c r="D4825" s="63" t="s">
        <v>126</v>
      </c>
    </row>
    <row r="4826" spans="3:4">
      <c r="C4826" s="61" t="s">
        <v>4860</v>
      </c>
      <c r="D4826" s="63" t="s">
        <v>126</v>
      </c>
    </row>
    <row r="4827" spans="3:4">
      <c r="C4827" s="61" t="s">
        <v>4861</v>
      </c>
      <c r="D4827" s="63" t="s">
        <v>126</v>
      </c>
    </row>
    <row r="4828" spans="3:4">
      <c r="C4828" s="61" t="s">
        <v>4862</v>
      </c>
      <c r="D4828" s="63" t="s">
        <v>126</v>
      </c>
    </row>
    <row r="4829" spans="3:4">
      <c r="C4829" s="61" t="s">
        <v>4863</v>
      </c>
      <c r="D4829" s="63" t="s">
        <v>126</v>
      </c>
    </row>
    <row r="4830" spans="3:4">
      <c r="C4830" s="61" t="s">
        <v>4864</v>
      </c>
      <c r="D4830" s="63" t="s">
        <v>126</v>
      </c>
    </row>
    <row r="4831" spans="3:4">
      <c r="C4831" s="61" t="s">
        <v>4865</v>
      </c>
      <c r="D4831" s="63" t="s">
        <v>126</v>
      </c>
    </row>
    <row r="4832" spans="3:4">
      <c r="C4832" s="61" t="s">
        <v>4866</v>
      </c>
      <c r="D4832" s="63" t="s">
        <v>126</v>
      </c>
    </row>
    <row r="4833" spans="3:4">
      <c r="C4833" s="61" t="s">
        <v>4867</v>
      </c>
      <c r="D4833" s="63" t="s">
        <v>126</v>
      </c>
    </row>
    <row r="4834" spans="3:4">
      <c r="C4834" s="61" t="s">
        <v>4868</v>
      </c>
      <c r="D4834" s="63" t="s">
        <v>126</v>
      </c>
    </row>
    <row r="4835" spans="3:4">
      <c r="C4835" s="61" t="s">
        <v>4869</v>
      </c>
      <c r="D4835" s="63" t="s">
        <v>126</v>
      </c>
    </row>
    <row r="4836" spans="3:4">
      <c r="C4836" s="61" t="s">
        <v>4870</v>
      </c>
      <c r="D4836" s="63" t="s">
        <v>126</v>
      </c>
    </row>
    <row r="4837" spans="3:4">
      <c r="C4837" s="61" t="s">
        <v>4871</v>
      </c>
      <c r="D4837" s="63" t="s">
        <v>126</v>
      </c>
    </row>
    <row r="4838" spans="3:4">
      <c r="C4838" s="61" t="s">
        <v>4872</v>
      </c>
      <c r="D4838" s="63" t="s">
        <v>126</v>
      </c>
    </row>
    <row r="4839" spans="3:4">
      <c r="C4839" s="61" t="s">
        <v>4873</v>
      </c>
      <c r="D4839" s="63" t="s">
        <v>126</v>
      </c>
    </row>
    <row r="4840" spans="3:4">
      <c r="C4840" s="61" t="s">
        <v>4874</v>
      </c>
      <c r="D4840" s="63" t="s">
        <v>126</v>
      </c>
    </row>
    <row r="4841" spans="3:4">
      <c r="C4841" s="61" t="s">
        <v>4875</v>
      </c>
      <c r="D4841" s="63" t="s">
        <v>126</v>
      </c>
    </row>
    <row r="4842" spans="3:4">
      <c r="C4842" s="61" t="s">
        <v>4876</v>
      </c>
      <c r="D4842" s="63" t="s">
        <v>126</v>
      </c>
    </row>
    <row r="4843" spans="3:4">
      <c r="C4843" s="61" t="s">
        <v>1426</v>
      </c>
      <c r="D4843" s="63" t="s">
        <v>126</v>
      </c>
    </row>
    <row r="4844" spans="3:4">
      <c r="C4844" s="61" t="s">
        <v>4877</v>
      </c>
      <c r="D4844" s="63" t="s">
        <v>126</v>
      </c>
    </row>
    <row r="4845" spans="3:4">
      <c r="C4845" s="61" t="s">
        <v>4878</v>
      </c>
      <c r="D4845" s="63" t="s">
        <v>126</v>
      </c>
    </row>
    <row r="4846" spans="3:4">
      <c r="C4846" s="61" t="s">
        <v>4879</v>
      </c>
      <c r="D4846" s="63" t="s">
        <v>126</v>
      </c>
    </row>
    <row r="4847" spans="3:4">
      <c r="C4847" s="61" t="s">
        <v>4880</v>
      </c>
      <c r="D4847" s="63" t="s">
        <v>126</v>
      </c>
    </row>
    <row r="4848" spans="3:4">
      <c r="C4848" s="61" t="s">
        <v>4881</v>
      </c>
      <c r="D4848" s="63" t="s">
        <v>126</v>
      </c>
    </row>
    <row r="4849" spans="3:4">
      <c r="C4849" s="61" t="s">
        <v>4882</v>
      </c>
      <c r="D4849" s="63" t="s">
        <v>126</v>
      </c>
    </row>
    <row r="4850" spans="3:4">
      <c r="C4850" s="61" t="s">
        <v>4883</v>
      </c>
      <c r="D4850" s="63" t="s">
        <v>126</v>
      </c>
    </row>
    <row r="4851" spans="3:4">
      <c r="C4851" s="61" t="s">
        <v>4884</v>
      </c>
      <c r="D4851" s="63" t="s">
        <v>126</v>
      </c>
    </row>
    <row r="4852" spans="3:4">
      <c r="C4852" s="61" t="s">
        <v>4885</v>
      </c>
      <c r="D4852" s="63" t="s">
        <v>126</v>
      </c>
    </row>
    <row r="4853" spans="3:4">
      <c r="C4853" s="61" t="s">
        <v>4886</v>
      </c>
      <c r="D4853" s="63" t="s">
        <v>126</v>
      </c>
    </row>
    <row r="4854" spans="3:4">
      <c r="C4854" s="61" t="s">
        <v>4887</v>
      </c>
      <c r="D4854" s="63" t="s">
        <v>126</v>
      </c>
    </row>
    <row r="4855" spans="3:4">
      <c r="C4855" s="61" t="s">
        <v>4888</v>
      </c>
      <c r="D4855" s="63" t="s">
        <v>126</v>
      </c>
    </row>
    <row r="4856" spans="3:4">
      <c r="C4856" s="61" t="s">
        <v>4889</v>
      </c>
      <c r="D4856" s="63" t="s">
        <v>126</v>
      </c>
    </row>
    <row r="4857" spans="3:4">
      <c r="C4857" s="61" t="s">
        <v>4890</v>
      </c>
      <c r="D4857" s="63" t="s">
        <v>126</v>
      </c>
    </row>
    <row r="4858" spans="3:4">
      <c r="C4858" s="61" t="s">
        <v>4891</v>
      </c>
      <c r="D4858" s="63" t="s">
        <v>126</v>
      </c>
    </row>
    <row r="4859" spans="3:4">
      <c r="C4859" s="61" t="s">
        <v>4892</v>
      </c>
      <c r="D4859" s="63" t="s">
        <v>126</v>
      </c>
    </row>
    <row r="4860" spans="3:4">
      <c r="C4860" s="61" t="s">
        <v>4893</v>
      </c>
      <c r="D4860" s="63" t="s">
        <v>126</v>
      </c>
    </row>
    <row r="4861" spans="3:4">
      <c r="C4861" s="61" t="s">
        <v>4894</v>
      </c>
      <c r="D4861" s="63" t="s">
        <v>126</v>
      </c>
    </row>
    <row r="4862" spans="3:4">
      <c r="C4862" s="61" t="s">
        <v>4895</v>
      </c>
      <c r="D4862" s="63" t="s">
        <v>126</v>
      </c>
    </row>
    <row r="4863" spans="3:4">
      <c r="C4863" s="61" t="s">
        <v>4896</v>
      </c>
      <c r="D4863" s="63" t="s">
        <v>126</v>
      </c>
    </row>
    <row r="4864" spans="3:4">
      <c r="C4864" s="61" t="s">
        <v>4897</v>
      </c>
      <c r="D4864" s="63" t="s">
        <v>126</v>
      </c>
    </row>
    <row r="4865" spans="3:4">
      <c r="C4865" s="61" t="s">
        <v>4898</v>
      </c>
      <c r="D4865" s="63" t="s">
        <v>126</v>
      </c>
    </row>
    <row r="4866" spans="3:4">
      <c r="C4866" s="61" t="s">
        <v>4899</v>
      </c>
      <c r="D4866" s="63" t="s">
        <v>126</v>
      </c>
    </row>
    <row r="4867" spans="3:4">
      <c r="C4867" s="61" t="s">
        <v>4900</v>
      </c>
      <c r="D4867" s="63" t="s">
        <v>126</v>
      </c>
    </row>
    <row r="4868" spans="3:4">
      <c r="C4868" s="61" t="s">
        <v>4901</v>
      </c>
      <c r="D4868" s="63" t="s">
        <v>126</v>
      </c>
    </row>
    <row r="4869" spans="3:4">
      <c r="C4869" s="61" t="s">
        <v>4902</v>
      </c>
      <c r="D4869" s="63" t="s">
        <v>126</v>
      </c>
    </row>
    <row r="4870" spans="3:4">
      <c r="C4870" s="61" t="s">
        <v>4903</v>
      </c>
      <c r="D4870" s="63" t="s">
        <v>126</v>
      </c>
    </row>
    <row r="4871" spans="3:4">
      <c r="C4871" s="61" t="s">
        <v>4904</v>
      </c>
      <c r="D4871" s="63" t="s">
        <v>126</v>
      </c>
    </row>
    <row r="4872" spans="3:4">
      <c r="C4872" s="61" t="s">
        <v>4905</v>
      </c>
      <c r="D4872" s="63" t="s">
        <v>126</v>
      </c>
    </row>
    <row r="4873" spans="3:4">
      <c r="C4873" s="61" t="s">
        <v>4906</v>
      </c>
      <c r="D4873" s="63" t="s">
        <v>126</v>
      </c>
    </row>
    <row r="4874" spans="3:4">
      <c r="C4874" s="61" t="s">
        <v>4907</v>
      </c>
      <c r="D4874" s="63" t="s">
        <v>126</v>
      </c>
    </row>
    <row r="4875" spans="3:4">
      <c r="C4875" s="61" t="s">
        <v>4908</v>
      </c>
      <c r="D4875" s="63" t="s">
        <v>126</v>
      </c>
    </row>
    <row r="4876" spans="3:4">
      <c r="C4876" s="61" t="s">
        <v>4909</v>
      </c>
      <c r="D4876" s="63" t="s">
        <v>126</v>
      </c>
    </row>
    <row r="4877" spans="3:4">
      <c r="C4877" s="61" t="s">
        <v>4910</v>
      </c>
      <c r="D4877" s="63" t="s">
        <v>126</v>
      </c>
    </row>
    <row r="4878" spans="3:4">
      <c r="C4878" s="61" t="s">
        <v>1754</v>
      </c>
      <c r="D4878" s="63" t="s">
        <v>126</v>
      </c>
    </row>
    <row r="4879" spans="3:4">
      <c r="C4879" s="61" t="s">
        <v>4911</v>
      </c>
      <c r="D4879" s="63" t="s">
        <v>126</v>
      </c>
    </row>
    <row r="4880" spans="3:4">
      <c r="C4880" s="61" t="s">
        <v>4912</v>
      </c>
      <c r="D4880" s="63" t="s">
        <v>126</v>
      </c>
    </row>
    <row r="4881" spans="3:4">
      <c r="C4881" s="61" t="s">
        <v>4913</v>
      </c>
      <c r="D4881" s="63" t="s">
        <v>126</v>
      </c>
    </row>
    <row r="4882" spans="3:4">
      <c r="C4882" s="61" t="s">
        <v>4914</v>
      </c>
      <c r="D4882" s="63" t="s">
        <v>126</v>
      </c>
    </row>
    <row r="4883" spans="3:4">
      <c r="C4883" s="61" t="s">
        <v>4915</v>
      </c>
      <c r="D4883" s="63" t="s">
        <v>126</v>
      </c>
    </row>
    <row r="4884" spans="3:4">
      <c r="C4884" s="61" t="s">
        <v>4916</v>
      </c>
      <c r="D4884" s="63" t="s">
        <v>126</v>
      </c>
    </row>
    <row r="4885" spans="3:4">
      <c r="C4885" s="61" t="s">
        <v>4917</v>
      </c>
      <c r="D4885" s="63" t="s">
        <v>126</v>
      </c>
    </row>
    <row r="4886" spans="3:4">
      <c r="C4886" s="61" t="s">
        <v>4918</v>
      </c>
      <c r="D4886" s="63" t="s">
        <v>126</v>
      </c>
    </row>
    <row r="4887" spans="3:4">
      <c r="C4887" s="61" t="s">
        <v>4919</v>
      </c>
      <c r="D4887" s="63" t="s">
        <v>126</v>
      </c>
    </row>
    <row r="4888" spans="3:4">
      <c r="C4888" s="61" t="s">
        <v>4920</v>
      </c>
      <c r="D4888" s="63" t="s">
        <v>126</v>
      </c>
    </row>
    <row r="4889" spans="3:4">
      <c r="C4889" s="61" t="s">
        <v>1322</v>
      </c>
      <c r="D4889" s="63" t="s">
        <v>126</v>
      </c>
    </row>
    <row r="4890" spans="3:4">
      <c r="C4890" s="61" t="s">
        <v>4921</v>
      </c>
      <c r="D4890" s="63" t="s">
        <v>126</v>
      </c>
    </row>
    <row r="4891" spans="3:4">
      <c r="C4891" s="61" t="s">
        <v>4922</v>
      </c>
      <c r="D4891" s="63" t="s">
        <v>126</v>
      </c>
    </row>
    <row r="4892" spans="3:4">
      <c r="C4892" s="61" t="s">
        <v>4923</v>
      </c>
      <c r="D4892" s="63" t="s">
        <v>126</v>
      </c>
    </row>
    <row r="4893" spans="3:4">
      <c r="C4893" s="61" t="s">
        <v>4924</v>
      </c>
      <c r="D4893" s="63" t="s">
        <v>126</v>
      </c>
    </row>
    <row r="4894" spans="3:4">
      <c r="C4894" s="61" t="s">
        <v>4925</v>
      </c>
      <c r="D4894" s="63" t="s">
        <v>126</v>
      </c>
    </row>
    <row r="4895" spans="3:4">
      <c r="C4895" s="61" t="s">
        <v>4926</v>
      </c>
      <c r="D4895" s="63" t="s">
        <v>126</v>
      </c>
    </row>
    <row r="4896" spans="3:4">
      <c r="C4896" s="61" t="s">
        <v>4927</v>
      </c>
      <c r="D4896" s="63" t="s">
        <v>126</v>
      </c>
    </row>
    <row r="4897" spans="3:4">
      <c r="C4897" s="61" t="s">
        <v>4928</v>
      </c>
      <c r="D4897" s="63" t="s">
        <v>126</v>
      </c>
    </row>
    <row r="4898" spans="3:4">
      <c r="C4898" s="61" t="s">
        <v>4929</v>
      </c>
      <c r="D4898" s="63" t="s">
        <v>126</v>
      </c>
    </row>
    <row r="4899" spans="3:4">
      <c r="C4899" s="61" t="s">
        <v>4930</v>
      </c>
      <c r="D4899" s="63" t="s">
        <v>126</v>
      </c>
    </row>
    <row r="4900" spans="3:4">
      <c r="C4900" s="61" t="s">
        <v>4931</v>
      </c>
      <c r="D4900" s="63" t="s">
        <v>126</v>
      </c>
    </row>
    <row r="4901" spans="3:4">
      <c r="C4901" s="61" t="s">
        <v>4932</v>
      </c>
      <c r="D4901" s="63" t="s">
        <v>126</v>
      </c>
    </row>
    <row r="4902" spans="3:4">
      <c r="C4902" s="61" t="s">
        <v>4933</v>
      </c>
      <c r="D4902" s="63" t="s">
        <v>126</v>
      </c>
    </row>
    <row r="4903" spans="3:4">
      <c r="C4903" s="61" t="s">
        <v>4934</v>
      </c>
      <c r="D4903" s="63" t="s">
        <v>126</v>
      </c>
    </row>
    <row r="4904" spans="3:4">
      <c r="C4904" s="61" t="s">
        <v>4935</v>
      </c>
      <c r="D4904" s="63" t="s">
        <v>126</v>
      </c>
    </row>
    <row r="4905" spans="3:4">
      <c r="C4905" s="61" t="s">
        <v>4936</v>
      </c>
      <c r="D4905" s="63" t="s">
        <v>126</v>
      </c>
    </row>
    <row r="4906" spans="3:4">
      <c r="C4906" s="61" t="s">
        <v>4937</v>
      </c>
      <c r="D4906" s="63" t="s">
        <v>126</v>
      </c>
    </row>
    <row r="4907" spans="3:4">
      <c r="C4907" s="61" t="s">
        <v>4938</v>
      </c>
      <c r="D4907" s="63" t="s">
        <v>126</v>
      </c>
    </row>
    <row r="4908" spans="3:4">
      <c r="C4908" s="61" t="s">
        <v>4939</v>
      </c>
      <c r="D4908" s="63" t="s">
        <v>126</v>
      </c>
    </row>
    <row r="4909" spans="3:4">
      <c r="C4909" s="61" t="s">
        <v>4940</v>
      </c>
      <c r="D4909" s="63" t="s">
        <v>126</v>
      </c>
    </row>
    <row r="4910" spans="3:4">
      <c r="C4910" s="61" t="s">
        <v>4941</v>
      </c>
      <c r="D4910" s="63" t="s">
        <v>126</v>
      </c>
    </row>
    <row r="4911" spans="3:4">
      <c r="C4911" s="61" t="s">
        <v>4942</v>
      </c>
      <c r="D4911" s="63" t="s">
        <v>126</v>
      </c>
    </row>
    <row r="4912" spans="3:4">
      <c r="C4912" s="61" t="s">
        <v>4943</v>
      </c>
      <c r="D4912" s="63" t="s">
        <v>126</v>
      </c>
    </row>
    <row r="4913" spans="3:4">
      <c r="C4913" s="61" t="s">
        <v>3095</v>
      </c>
      <c r="D4913" s="63" t="s">
        <v>126</v>
      </c>
    </row>
    <row r="4914" spans="3:4">
      <c r="C4914" s="61" t="s">
        <v>4944</v>
      </c>
      <c r="D4914" s="63" t="s">
        <v>126</v>
      </c>
    </row>
    <row r="4915" spans="3:4">
      <c r="C4915" s="61" t="s">
        <v>4945</v>
      </c>
      <c r="D4915" s="63" t="s">
        <v>126</v>
      </c>
    </row>
    <row r="4916" spans="3:4">
      <c r="C4916" s="61" t="s">
        <v>4946</v>
      </c>
      <c r="D4916" s="63" t="s">
        <v>126</v>
      </c>
    </row>
    <row r="4917" spans="3:4">
      <c r="C4917" s="61" t="s">
        <v>4947</v>
      </c>
      <c r="D4917" s="63" t="s">
        <v>126</v>
      </c>
    </row>
    <row r="4918" spans="3:4">
      <c r="C4918" s="61" t="s">
        <v>3100</v>
      </c>
      <c r="D4918" s="63" t="s">
        <v>126</v>
      </c>
    </row>
    <row r="4919" spans="3:4">
      <c r="C4919" s="61" t="s">
        <v>4948</v>
      </c>
      <c r="D4919" s="63" t="s">
        <v>126</v>
      </c>
    </row>
    <row r="4920" spans="3:4">
      <c r="C4920" s="61" t="s">
        <v>4949</v>
      </c>
      <c r="D4920" s="63" t="s">
        <v>126</v>
      </c>
    </row>
    <row r="4921" spans="3:4">
      <c r="C4921" s="61" t="s">
        <v>4950</v>
      </c>
      <c r="D4921" s="63" t="s">
        <v>126</v>
      </c>
    </row>
    <row r="4922" spans="3:4">
      <c r="C4922" s="61" t="s">
        <v>4951</v>
      </c>
      <c r="D4922" s="63" t="s">
        <v>126</v>
      </c>
    </row>
    <row r="4923" spans="3:4">
      <c r="C4923" s="61" t="s">
        <v>4952</v>
      </c>
      <c r="D4923" s="63" t="s">
        <v>126</v>
      </c>
    </row>
    <row r="4924" spans="3:4">
      <c r="C4924" s="61" t="s">
        <v>4953</v>
      </c>
      <c r="D4924" s="63" t="s">
        <v>126</v>
      </c>
    </row>
    <row r="4925" spans="3:4">
      <c r="C4925" s="61" t="s">
        <v>4954</v>
      </c>
      <c r="D4925" s="63" t="s">
        <v>126</v>
      </c>
    </row>
    <row r="4926" spans="3:4">
      <c r="C4926" s="61" t="s">
        <v>4955</v>
      </c>
      <c r="D4926" s="63" t="s">
        <v>126</v>
      </c>
    </row>
    <row r="4927" spans="3:4">
      <c r="C4927" s="61" t="s">
        <v>4956</v>
      </c>
      <c r="D4927" s="63" t="s">
        <v>126</v>
      </c>
    </row>
    <row r="4928" spans="3:4">
      <c r="C4928" s="61" t="s">
        <v>4957</v>
      </c>
      <c r="D4928" s="63" t="s">
        <v>126</v>
      </c>
    </row>
    <row r="4929" spans="3:4">
      <c r="C4929" s="61" t="s">
        <v>4958</v>
      </c>
      <c r="D4929" s="63" t="s">
        <v>126</v>
      </c>
    </row>
    <row r="4930" spans="3:4">
      <c r="C4930" s="61" t="s">
        <v>4959</v>
      </c>
      <c r="D4930" s="63" t="s">
        <v>126</v>
      </c>
    </row>
    <row r="4931" spans="3:4">
      <c r="C4931" s="61" t="s">
        <v>4960</v>
      </c>
      <c r="D4931" s="63" t="s">
        <v>126</v>
      </c>
    </row>
    <row r="4932" spans="3:4">
      <c r="C4932" s="61" t="s">
        <v>4961</v>
      </c>
      <c r="D4932" s="63" t="s">
        <v>126</v>
      </c>
    </row>
    <row r="4933" spans="3:4">
      <c r="C4933" s="61" t="s">
        <v>4962</v>
      </c>
      <c r="D4933" s="63" t="s">
        <v>126</v>
      </c>
    </row>
    <row r="4934" spans="3:4">
      <c r="C4934" s="61" t="s">
        <v>4963</v>
      </c>
      <c r="D4934" s="63" t="s">
        <v>126</v>
      </c>
    </row>
    <row r="4935" spans="3:4">
      <c r="C4935" s="61" t="s">
        <v>4964</v>
      </c>
      <c r="D4935" s="63" t="s">
        <v>126</v>
      </c>
    </row>
    <row r="4936" spans="3:4">
      <c r="C4936" s="61" t="s">
        <v>4965</v>
      </c>
      <c r="D4936" s="63" t="s">
        <v>126</v>
      </c>
    </row>
    <row r="4937" spans="3:4">
      <c r="C4937" s="61" t="s">
        <v>4966</v>
      </c>
      <c r="D4937" s="63" t="s">
        <v>126</v>
      </c>
    </row>
    <row r="4938" spans="3:4">
      <c r="C4938" s="61" t="s">
        <v>4967</v>
      </c>
      <c r="D4938" s="63" t="s">
        <v>126</v>
      </c>
    </row>
    <row r="4939" spans="3:4">
      <c r="C4939" s="61" t="s">
        <v>4968</v>
      </c>
      <c r="D4939" s="63" t="s">
        <v>126</v>
      </c>
    </row>
    <row r="4940" spans="3:4">
      <c r="C4940" s="61" t="s">
        <v>4969</v>
      </c>
      <c r="D4940" s="63" t="s">
        <v>126</v>
      </c>
    </row>
    <row r="4941" spans="3:4">
      <c r="C4941" s="61" t="s">
        <v>4970</v>
      </c>
      <c r="D4941" s="63" t="s">
        <v>126</v>
      </c>
    </row>
    <row r="4942" spans="3:4">
      <c r="C4942" s="61" t="s">
        <v>4971</v>
      </c>
      <c r="D4942" s="63" t="s">
        <v>126</v>
      </c>
    </row>
    <row r="4943" spans="3:4">
      <c r="C4943" s="61" t="s">
        <v>4972</v>
      </c>
      <c r="D4943" s="63" t="s">
        <v>126</v>
      </c>
    </row>
    <row r="4944" spans="3:4">
      <c r="C4944" s="61" t="s">
        <v>4973</v>
      </c>
      <c r="D4944" s="63" t="s">
        <v>126</v>
      </c>
    </row>
    <row r="4945" spans="3:4">
      <c r="C4945" s="61" t="s">
        <v>4974</v>
      </c>
      <c r="D4945" s="63" t="s">
        <v>126</v>
      </c>
    </row>
    <row r="4946" spans="3:4">
      <c r="C4946" s="61" t="s">
        <v>4975</v>
      </c>
      <c r="D4946" s="63" t="s">
        <v>126</v>
      </c>
    </row>
    <row r="4947" spans="3:4">
      <c r="C4947" s="61" t="s">
        <v>4976</v>
      </c>
      <c r="D4947" s="63" t="s">
        <v>126</v>
      </c>
    </row>
    <row r="4948" spans="3:4">
      <c r="C4948" s="61" t="s">
        <v>4977</v>
      </c>
      <c r="D4948" s="63" t="s">
        <v>126</v>
      </c>
    </row>
    <row r="4949" spans="3:4">
      <c r="C4949" s="61" t="s">
        <v>4978</v>
      </c>
      <c r="D4949" s="63" t="s">
        <v>126</v>
      </c>
    </row>
    <row r="4950" spans="3:4">
      <c r="C4950" s="61" t="s">
        <v>4979</v>
      </c>
      <c r="D4950" s="63" t="s">
        <v>126</v>
      </c>
    </row>
    <row r="4951" spans="3:4">
      <c r="C4951" s="61" t="s">
        <v>4980</v>
      </c>
      <c r="D4951" s="63" t="s">
        <v>126</v>
      </c>
    </row>
    <row r="4952" spans="3:4">
      <c r="C4952" s="61" t="s">
        <v>4981</v>
      </c>
      <c r="D4952" s="63" t="s">
        <v>126</v>
      </c>
    </row>
    <row r="4953" spans="3:4">
      <c r="C4953" s="61" t="s">
        <v>4982</v>
      </c>
      <c r="D4953" s="63" t="s">
        <v>126</v>
      </c>
    </row>
    <row r="4954" spans="3:4">
      <c r="C4954" s="61" t="s">
        <v>4983</v>
      </c>
      <c r="D4954" s="63" t="s">
        <v>126</v>
      </c>
    </row>
    <row r="4955" spans="3:4">
      <c r="C4955" s="61" t="s">
        <v>4984</v>
      </c>
      <c r="D4955" s="63" t="s">
        <v>126</v>
      </c>
    </row>
    <row r="4956" spans="3:4">
      <c r="C4956" s="61" t="s">
        <v>4985</v>
      </c>
      <c r="D4956" s="63" t="s">
        <v>126</v>
      </c>
    </row>
    <row r="4957" spans="3:4">
      <c r="C4957" s="61" t="s">
        <v>4986</v>
      </c>
      <c r="D4957" s="63" t="s">
        <v>126</v>
      </c>
    </row>
    <row r="4958" spans="3:4">
      <c r="C4958" s="61" t="s">
        <v>4987</v>
      </c>
      <c r="D4958" s="63" t="s">
        <v>126</v>
      </c>
    </row>
    <row r="4959" spans="3:4">
      <c r="C4959" s="61" t="s">
        <v>4988</v>
      </c>
      <c r="D4959" s="63" t="s">
        <v>126</v>
      </c>
    </row>
    <row r="4960" spans="3:4">
      <c r="C4960" s="61" t="s">
        <v>4989</v>
      </c>
      <c r="D4960" s="63" t="s">
        <v>126</v>
      </c>
    </row>
    <row r="4961" spans="3:4">
      <c r="C4961" s="61" t="s">
        <v>4990</v>
      </c>
      <c r="D4961" s="63" t="s">
        <v>126</v>
      </c>
    </row>
    <row r="4962" spans="3:4">
      <c r="C4962" s="61" t="s">
        <v>4991</v>
      </c>
      <c r="D4962" s="63" t="s">
        <v>126</v>
      </c>
    </row>
    <row r="4963" spans="3:4">
      <c r="C4963" s="61" t="s">
        <v>4992</v>
      </c>
      <c r="D4963" s="63" t="s">
        <v>126</v>
      </c>
    </row>
    <row r="4964" spans="3:4">
      <c r="C4964" s="61" t="s">
        <v>4993</v>
      </c>
      <c r="D4964" s="63" t="s">
        <v>126</v>
      </c>
    </row>
    <row r="4965" spans="3:4">
      <c r="C4965" s="61" t="s">
        <v>4994</v>
      </c>
      <c r="D4965" s="63" t="s">
        <v>126</v>
      </c>
    </row>
    <row r="4966" spans="3:4">
      <c r="C4966" s="61" t="s">
        <v>4995</v>
      </c>
      <c r="D4966" s="63" t="s">
        <v>126</v>
      </c>
    </row>
    <row r="4967" spans="3:4">
      <c r="C4967" s="61" t="s">
        <v>4996</v>
      </c>
      <c r="D4967" s="63" t="s">
        <v>126</v>
      </c>
    </row>
    <row r="4968" spans="3:4">
      <c r="C4968" s="61" t="s">
        <v>4997</v>
      </c>
      <c r="D4968" s="63" t="s">
        <v>126</v>
      </c>
    </row>
    <row r="4969" spans="3:4">
      <c r="C4969" s="61" t="s">
        <v>4998</v>
      </c>
      <c r="D4969" s="63" t="s">
        <v>126</v>
      </c>
    </row>
    <row r="4970" spans="3:4">
      <c r="C4970" s="61" t="s">
        <v>4999</v>
      </c>
      <c r="D4970" s="63" t="s">
        <v>126</v>
      </c>
    </row>
    <row r="4971" spans="3:4">
      <c r="C4971" s="61" t="s">
        <v>2168</v>
      </c>
      <c r="D4971" s="63" t="s">
        <v>126</v>
      </c>
    </row>
    <row r="4972" spans="3:4">
      <c r="C4972" s="61" t="s">
        <v>5000</v>
      </c>
      <c r="D4972" s="63" t="s">
        <v>126</v>
      </c>
    </row>
    <row r="4973" spans="3:4">
      <c r="C4973" s="61" t="s">
        <v>5001</v>
      </c>
      <c r="D4973" s="63" t="s">
        <v>126</v>
      </c>
    </row>
    <row r="4974" spans="3:4">
      <c r="C4974" s="61" t="s">
        <v>5002</v>
      </c>
      <c r="D4974" s="63" t="s">
        <v>126</v>
      </c>
    </row>
    <row r="4975" spans="3:4">
      <c r="C4975" s="61" t="s">
        <v>5003</v>
      </c>
      <c r="D4975" s="63" t="s">
        <v>126</v>
      </c>
    </row>
    <row r="4976" spans="3:4">
      <c r="C4976" s="61" t="s">
        <v>2860</v>
      </c>
      <c r="D4976" s="63" t="s">
        <v>126</v>
      </c>
    </row>
    <row r="4977" spans="3:4">
      <c r="C4977" s="61" t="s">
        <v>5004</v>
      </c>
      <c r="D4977" s="63" t="s">
        <v>126</v>
      </c>
    </row>
    <row r="4978" spans="3:4">
      <c r="C4978" s="61" t="s">
        <v>5005</v>
      </c>
      <c r="D4978" s="63" t="s">
        <v>126</v>
      </c>
    </row>
    <row r="4979" spans="3:4">
      <c r="C4979" s="61" t="s">
        <v>5006</v>
      </c>
      <c r="D4979" s="63" t="s">
        <v>126</v>
      </c>
    </row>
    <row r="4980" spans="3:4">
      <c r="C4980" s="61" t="s">
        <v>5007</v>
      </c>
      <c r="D4980" s="63" t="s">
        <v>126</v>
      </c>
    </row>
    <row r="4981" spans="3:4">
      <c r="C4981" s="61" t="s">
        <v>5008</v>
      </c>
      <c r="D4981" s="63" t="s">
        <v>126</v>
      </c>
    </row>
    <row r="4982" spans="3:4">
      <c r="C4982" s="61" t="s">
        <v>5009</v>
      </c>
      <c r="D4982" s="63" t="s">
        <v>126</v>
      </c>
    </row>
    <row r="4983" spans="3:4">
      <c r="C4983" s="61" t="s">
        <v>5010</v>
      </c>
      <c r="D4983" s="63" t="s">
        <v>126</v>
      </c>
    </row>
    <row r="4984" spans="3:4">
      <c r="C4984" s="61" t="s">
        <v>5011</v>
      </c>
      <c r="D4984" s="63" t="s">
        <v>126</v>
      </c>
    </row>
    <row r="4985" spans="3:4">
      <c r="C4985" s="61" t="s">
        <v>5012</v>
      </c>
      <c r="D4985" s="63" t="s">
        <v>126</v>
      </c>
    </row>
    <row r="4986" spans="3:4">
      <c r="C4986" s="61" t="s">
        <v>5013</v>
      </c>
      <c r="D4986" s="63" t="s">
        <v>126</v>
      </c>
    </row>
    <row r="4987" spans="3:4">
      <c r="C4987" s="61" t="s">
        <v>5014</v>
      </c>
      <c r="D4987" s="63" t="s">
        <v>126</v>
      </c>
    </row>
    <row r="4988" spans="3:4">
      <c r="C4988" s="61" t="s">
        <v>5015</v>
      </c>
      <c r="D4988" s="63" t="s">
        <v>126</v>
      </c>
    </row>
    <row r="4989" spans="3:4">
      <c r="C4989" s="61" t="s">
        <v>5016</v>
      </c>
      <c r="D4989" s="63" t="s">
        <v>126</v>
      </c>
    </row>
    <row r="4990" spans="3:4">
      <c r="C4990" s="61" t="s">
        <v>663</v>
      </c>
      <c r="D4990" s="63" t="s">
        <v>126</v>
      </c>
    </row>
    <row r="4991" spans="3:4">
      <c r="C4991" s="61" t="s">
        <v>5017</v>
      </c>
      <c r="D4991" s="63" t="s">
        <v>126</v>
      </c>
    </row>
    <row r="4992" spans="3:4">
      <c r="C4992" s="61" t="s">
        <v>5018</v>
      </c>
      <c r="D4992" s="63" t="s">
        <v>126</v>
      </c>
    </row>
    <row r="4993" spans="3:4">
      <c r="C4993" s="61" t="s">
        <v>5019</v>
      </c>
      <c r="D4993" s="63" t="s">
        <v>126</v>
      </c>
    </row>
    <row r="4994" spans="3:4">
      <c r="C4994" s="61" t="s">
        <v>5020</v>
      </c>
      <c r="D4994" s="63" t="s">
        <v>126</v>
      </c>
    </row>
    <row r="4995" spans="3:4">
      <c r="C4995" s="61" t="s">
        <v>5021</v>
      </c>
      <c r="D4995" s="63" t="s">
        <v>126</v>
      </c>
    </row>
    <row r="4996" spans="3:4">
      <c r="C4996" s="61" t="s">
        <v>5022</v>
      </c>
      <c r="D4996" s="63" t="s">
        <v>126</v>
      </c>
    </row>
    <row r="4997" spans="3:4">
      <c r="C4997" s="61" t="s">
        <v>5023</v>
      </c>
      <c r="D4997" s="63" t="s">
        <v>126</v>
      </c>
    </row>
    <row r="4998" spans="3:4">
      <c r="C4998" s="61" t="s">
        <v>5024</v>
      </c>
      <c r="D4998" s="63" t="s">
        <v>126</v>
      </c>
    </row>
    <row r="4999" spans="3:4">
      <c r="C4999" s="61" t="s">
        <v>4611</v>
      </c>
      <c r="D4999" s="63" t="s">
        <v>126</v>
      </c>
    </row>
    <row r="5000" spans="3:4">
      <c r="C5000" s="61" t="s">
        <v>5025</v>
      </c>
      <c r="D5000" s="63" t="s">
        <v>126</v>
      </c>
    </row>
    <row r="5001" spans="3:4">
      <c r="C5001" s="61" t="s">
        <v>5026</v>
      </c>
      <c r="D5001" s="63" t="s">
        <v>126</v>
      </c>
    </row>
    <row r="5002" spans="3:4">
      <c r="C5002" s="61" t="s">
        <v>5027</v>
      </c>
      <c r="D5002" s="63" t="s">
        <v>126</v>
      </c>
    </row>
    <row r="5003" spans="3:4">
      <c r="C5003" s="61" t="s">
        <v>5028</v>
      </c>
      <c r="D5003" s="63" t="s">
        <v>126</v>
      </c>
    </row>
    <row r="5004" spans="3:4">
      <c r="C5004" s="61" t="s">
        <v>5029</v>
      </c>
      <c r="D5004" s="63" t="s">
        <v>126</v>
      </c>
    </row>
    <row r="5005" spans="3:4">
      <c r="C5005" s="61" t="s">
        <v>5030</v>
      </c>
      <c r="D5005" s="63" t="s">
        <v>126</v>
      </c>
    </row>
    <row r="5006" spans="3:4">
      <c r="C5006" s="61" t="s">
        <v>5031</v>
      </c>
      <c r="D5006" s="63" t="s">
        <v>126</v>
      </c>
    </row>
    <row r="5007" spans="3:4">
      <c r="C5007" s="61" t="s">
        <v>5032</v>
      </c>
      <c r="D5007" s="63" t="s">
        <v>126</v>
      </c>
    </row>
    <row r="5008" spans="3:4">
      <c r="C5008" s="61" t="s">
        <v>5033</v>
      </c>
      <c r="D5008" s="63" t="s">
        <v>126</v>
      </c>
    </row>
    <row r="5009" spans="3:4">
      <c r="C5009" s="61" t="s">
        <v>5034</v>
      </c>
      <c r="D5009" s="63" t="s">
        <v>126</v>
      </c>
    </row>
    <row r="5010" spans="3:4">
      <c r="C5010" s="61" t="s">
        <v>5035</v>
      </c>
      <c r="D5010" s="63" t="s">
        <v>126</v>
      </c>
    </row>
    <row r="5011" spans="3:4">
      <c r="C5011" s="61" t="s">
        <v>5036</v>
      </c>
      <c r="D5011" s="63" t="s">
        <v>126</v>
      </c>
    </row>
    <row r="5012" spans="3:4">
      <c r="C5012" s="61" t="s">
        <v>5037</v>
      </c>
      <c r="D5012" s="63" t="s">
        <v>126</v>
      </c>
    </row>
    <row r="5013" spans="3:4">
      <c r="C5013" s="61" t="s">
        <v>5038</v>
      </c>
      <c r="D5013" s="63" t="s">
        <v>126</v>
      </c>
    </row>
    <row r="5014" spans="3:4">
      <c r="C5014" s="61" t="s">
        <v>5039</v>
      </c>
      <c r="D5014" s="63" t="s">
        <v>126</v>
      </c>
    </row>
    <row r="5015" spans="3:4">
      <c r="C5015" s="61" t="s">
        <v>5040</v>
      </c>
      <c r="D5015" s="63" t="s">
        <v>126</v>
      </c>
    </row>
    <row r="5016" spans="3:4">
      <c r="C5016" s="61" t="s">
        <v>5041</v>
      </c>
      <c r="D5016" s="63" t="s">
        <v>126</v>
      </c>
    </row>
    <row r="5017" spans="3:4">
      <c r="C5017" s="61" t="s">
        <v>5042</v>
      </c>
      <c r="D5017" s="63" t="s">
        <v>126</v>
      </c>
    </row>
    <row r="5018" spans="3:4">
      <c r="C5018" s="61" t="s">
        <v>5043</v>
      </c>
      <c r="D5018" s="63" t="s">
        <v>126</v>
      </c>
    </row>
    <row r="5019" spans="3:4">
      <c r="C5019" s="61" t="s">
        <v>5044</v>
      </c>
      <c r="D5019" s="63" t="s">
        <v>126</v>
      </c>
    </row>
    <row r="5020" spans="3:4">
      <c r="C5020" s="61" t="s">
        <v>5045</v>
      </c>
      <c r="D5020" s="63" t="s">
        <v>126</v>
      </c>
    </row>
    <row r="5021" spans="3:4">
      <c r="C5021" s="61" t="s">
        <v>5046</v>
      </c>
      <c r="D5021" s="63" t="s">
        <v>126</v>
      </c>
    </row>
    <row r="5022" spans="3:4">
      <c r="C5022" s="61" t="s">
        <v>5047</v>
      </c>
      <c r="D5022" s="63" t="s">
        <v>126</v>
      </c>
    </row>
    <row r="5023" spans="3:4">
      <c r="C5023" s="61" t="s">
        <v>5048</v>
      </c>
      <c r="D5023" s="63" t="s">
        <v>126</v>
      </c>
    </row>
    <row r="5024" spans="3:4">
      <c r="C5024" s="61" t="s">
        <v>5049</v>
      </c>
      <c r="D5024" s="63" t="s">
        <v>126</v>
      </c>
    </row>
    <row r="5025" spans="3:4">
      <c r="C5025" s="61" t="s">
        <v>5050</v>
      </c>
      <c r="D5025" s="63" t="s">
        <v>126</v>
      </c>
    </row>
    <row r="5026" spans="3:4">
      <c r="C5026" s="61" t="s">
        <v>5051</v>
      </c>
      <c r="D5026" s="63" t="s">
        <v>126</v>
      </c>
    </row>
    <row r="5027" spans="3:4">
      <c r="C5027" s="61" t="s">
        <v>5052</v>
      </c>
      <c r="D5027" s="63" t="s">
        <v>126</v>
      </c>
    </row>
    <row r="5028" spans="3:4">
      <c r="C5028" s="61" t="s">
        <v>5053</v>
      </c>
      <c r="D5028" s="63" t="s">
        <v>126</v>
      </c>
    </row>
    <row r="5029" spans="3:4">
      <c r="C5029" s="61" t="s">
        <v>5054</v>
      </c>
      <c r="D5029" s="63" t="s">
        <v>126</v>
      </c>
    </row>
    <row r="5030" spans="3:4">
      <c r="C5030" s="61" t="s">
        <v>5055</v>
      </c>
      <c r="D5030" s="63" t="s">
        <v>126</v>
      </c>
    </row>
    <row r="5031" spans="3:4">
      <c r="C5031" s="61" t="s">
        <v>5056</v>
      </c>
      <c r="D5031" s="63" t="s">
        <v>126</v>
      </c>
    </row>
    <row r="5032" spans="3:4">
      <c r="C5032" s="61" t="s">
        <v>5057</v>
      </c>
      <c r="D5032" s="63" t="s">
        <v>126</v>
      </c>
    </row>
    <row r="5033" spans="3:4">
      <c r="C5033" s="61" t="s">
        <v>5058</v>
      </c>
      <c r="D5033" s="63" t="s">
        <v>126</v>
      </c>
    </row>
    <row r="5034" spans="3:4">
      <c r="C5034" s="61" t="s">
        <v>5059</v>
      </c>
      <c r="D5034" s="63" t="s">
        <v>126</v>
      </c>
    </row>
    <row r="5035" spans="3:4">
      <c r="C5035" s="61" t="s">
        <v>5060</v>
      </c>
      <c r="D5035" s="63" t="s">
        <v>126</v>
      </c>
    </row>
    <row r="5036" spans="3:4">
      <c r="C5036" s="61" t="s">
        <v>5061</v>
      </c>
      <c r="D5036" s="63" t="s">
        <v>126</v>
      </c>
    </row>
    <row r="5037" spans="3:4">
      <c r="C5037" s="61" t="s">
        <v>5062</v>
      </c>
      <c r="D5037" s="63" t="s">
        <v>126</v>
      </c>
    </row>
    <row r="5038" spans="3:4">
      <c r="C5038" s="61" t="s">
        <v>5063</v>
      </c>
      <c r="D5038" s="63" t="s">
        <v>126</v>
      </c>
    </row>
    <row r="5039" spans="3:4">
      <c r="C5039" s="61" t="s">
        <v>5064</v>
      </c>
      <c r="D5039" s="63" t="s">
        <v>126</v>
      </c>
    </row>
    <row r="5040" spans="3:4">
      <c r="C5040" s="61" t="s">
        <v>5065</v>
      </c>
      <c r="D5040" s="63" t="s">
        <v>126</v>
      </c>
    </row>
    <row r="5041" spans="3:4">
      <c r="C5041" s="61" t="s">
        <v>5066</v>
      </c>
      <c r="D5041" s="63" t="s">
        <v>126</v>
      </c>
    </row>
    <row r="5042" spans="3:4">
      <c r="C5042" s="61" t="s">
        <v>5067</v>
      </c>
      <c r="D5042" s="63" t="s">
        <v>126</v>
      </c>
    </row>
    <row r="5043" spans="3:4">
      <c r="C5043" s="61" t="s">
        <v>5068</v>
      </c>
      <c r="D5043" s="63" t="s">
        <v>126</v>
      </c>
    </row>
    <row r="5044" spans="3:4">
      <c r="C5044" s="61" t="s">
        <v>5069</v>
      </c>
      <c r="D5044" s="63" t="s">
        <v>126</v>
      </c>
    </row>
    <row r="5045" spans="3:4">
      <c r="C5045" s="61" t="s">
        <v>5070</v>
      </c>
      <c r="D5045" s="63" t="s">
        <v>126</v>
      </c>
    </row>
    <row r="5046" spans="3:4">
      <c r="C5046" s="61" t="s">
        <v>5071</v>
      </c>
      <c r="D5046" s="63" t="s">
        <v>126</v>
      </c>
    </row>
    <row r="5047" spans="3:4">
      <c r="C5047" s="61" t="s">
        <v>5072</v>
      </c>
      <c r="D5047" s="63" t="s">
        <v>126</v>
      </c>
    </row>
    <row r="5048" spans="3:4">
      <c r="C5048" s="61" t="s">
        <v>5073</v>
      </c>
      <c r="D5048" s="63" t="s">
        <v>126</v>
      </c>
    </row>
    <row r="5049" spans="3:4">
      <c r="C5049" s="61" t="s">
        <v>5074</v>
      </c>
      <c r="D5049" s="63" t="s">
        <v>126</v>
      </c>
    </row>
    <row r="5050" spans="3:4">
      <c r="C5050" s="61" t="s">
        <v>5075</v>
      </c>
      <c r="D5050" s="63" t="s">
        <v>126</v>
      </c>
    </row>
    <row r="5051" spans="3:4">
      <c r="C5051" s="61" t="s">
        <v>5076</v>
      </c>
      <c r="D5051" s="63" t="s">
        <v>126</v>
      </c>
    </row>
    <row r="5052" spans="3:4">
      <c r="C5052" s="61" t="s">
        <v>5077</v>
      </c>
      <c r="D5052" s="63" t="s">
        <v>126</v>
      </c>
    </row>
    <row r="5053" spans="3:4">
      <c r="C5053" s="61" t="s">
        <v>5078</v>
      </c>
      <c r="D5053" s="63" t="s">
        <v>126</v>
      </c>
    </row>
    <row r="5054" spans="3:4">
      <c r="C5054" s="61" t="s">
        <v>5079</v>
      </c>
      <c r="D5054" s="63" t="s">
        <v>126</v>
      </c>
    </row>
    <row r="5055" spans="3:4">
      <c r="C5055" s="61" t="s">
        <v>5080</v>
      </c>
      <c r="D5055" s="63" t="s">
        <v>126</v>
      </c>
    </row>
    <row r="5056" spans="3:4">
      <c r="C5056" s="61" t="s">
        <v>5081</v>
      </c>
      <c r="D5056" s="63" t="s">
        <v>126</v>
      </c>
    </row>
    <row r="5057" spans="3:4">
      <c r="C5057" s="61" t="s">
        <v>5082</v>
      </c>
      <c r="D5057" s="63" t="s">
        <v>126</v>
      </c>
    </row>
    <row r="5058" spans="3:4">
      <c r="C5058" s="61" t="s">
        <v>5083</v>
      </c>
      <c r="D5058" s="63" t="s">
        <v>126</v>
      </c>
    </row>
    <row r="5059" spans="3:4">
      <c r="C5059" s="61" t="s">
        <v>5084</v>
      </c>
      <c r="D5059" s="63" t="s">
        <v>126</v>
      </c>
    </row>
    <row r="5060" spans="3:4">
      <c r="C5060" s="61" t="s">
        <v>5085</v>
      </c>
      <c r="D5060" s="63" t="s">
        <v>126</v>
      </c>
    </row>
    <row r="5061" spans="3:4">
      <c r="C5061" s="61" t="s">
        <v>5086</v>
      </c>
      <c r="D5061" s="63" t="s">
        <v>126</v>
      </c>
    </row>
    <row r="5062" spans="3:4">
      <c r="C5062" s="61" t="s">
        <v>5087</v>
      </c>
      <c r="D5062" s="63" t="s">
        <v>126</v>
      </c>
    </row>
    <row r="5063" spans="3:4">
      <c r="C5063" s="61" t="s">
        <v>5088</v>
      </c>
      <c r="D5063" s="63" t="s">
        <v>126</v>
      </c>
    </row>
    <row r="5064" spans="3:4">
      <c r="C5064" s="61" t="s">
        <v>5089</v>
      </c>
      <c r="D5064" s="63" t="s">
        <v>126</v>
      </c>
    </row>
    <row r="5065" spans="3:4">
      <c r="C5065" s="61" t="s">
        <v>5090</v>
      </c>
      <c r="D5065" s="63" t="s">
        <v>126</v>
      </c>
    </row>
    <row r="5066" spans="3:4">
      <c r="C5066" s="61" t="s">
        <v>5091</v>
      </c>
      <c r="D5066" s="63" t="s">
        <v>126</v>
      </c>
    </row>
    <row r="5067" spans="3:4">
      <c r="C5067" s="61" t="s">
        <v>5092</v>
      </c>
      <c r="D5067" s="63" t="s">
        <v>126</v>
      </c>
    </row>
    <row r="5068" spans="3:4">
      <c r="C5068" s="61" t="s">
        <v>4640</v>
      </c>
      <c r="D5068" s="63" t="s">
        <v>126</v>
      </c>
    </row>
    <row r="5069" spans="3:4">
      <c r="C5069" s="61" t="s">
        <v>5093</v>
      </c>
      <c r="D5069" s="63" t="s">
        <v>126</v>
      </c>
    </row>
    <row r="5070" spans="3:4">
      <c r="C5070" s="61" t="s">
        <v>5094</v>
      </c>
      <c r="D5070" s="63" t="s">
        <v>126</v>
      </c>
    </row>
    <row r="5071" spans="3:4">
      <c r="C5071" s="61" t="s">
        <v>5095</v>
      </c>
      <c r="D5071" s="63" t="s">
        <v>126</v>
      </c>
    </row>
    <row r="5072" spans="3:4">
      <c r="C5072" s="61" t="s">
        <v>5096</v>
      </c>
      <c r="D5072" s="63" t="s">
        <v>126</v>
      </c>
    </row>
    <row r="5073" spans="3:4">
      <c r="C5073" s="61" t="s">
        <v>5097</v>
      </c>
      <c r="D5073" s="63" t="s">
        <v>126</v>
      </c>
    </row>
    <row r="5074" spans="3:4">
      <c r="C5074" s="61" t="s">
        <v>5098</v>
      </c>
      <c r="D5074" s="63" t="s">
        <v>126</v>
      </c>
    </row>
    <row r="5075" spans="3:4">
      <c r="C5075" s="61" t="s">
        <v>5099</v>
      </c>
      <c r="D5075" s="63" t="s">
        <v>126</v>
      </c>
    </row>
    <row r="5076" spans="3:4">
      <c r="C5076" s="61" t="s">
        <v>5100</v>
      </c>
      <c r="D5076" s="63" t="s">
        <v>126</v>
      </c>
    </row>
    <row r="5077" spans="3:4">
      <c r="C5077" s="61" t="s">
        <v>5101</v>
      </c>
      <c r="D5077" s="63" t="s">
        <v>126</v>
      </c>
    </row>
    <row r="5078" spans="3:4">
      <c r="C5078" s="61" t="s">
        <v>5102</v>
      </c>
      <c r="D5078" s="63" t="s">
        <v>126</v>
      </c>
    </row>
    <row r="5079" spans="3:4">
      <c r="C5079" s="61" t="s">
        <v>5103</v>
      </c>
      <c r="D5079" s="63" t="s">
        <v>126</v>
      </c>
    </row>
    <row r="5080" spans="3:4">
      <c r="C5080" s="61" t="s">
        <v>5104</v>
      </c>
      <c r="D5080" s="63" t="s">
        <v>126</v>
      </c>
    </row>
    <row r="5081" spans="3:4">
      <c r="C5081" s="61" t="s">
        <v>5105</v>
      </c>
      <c r="D5081" s="63" t="s">
        <v>126</v>
      </c>
    </row>
    <row r="5082" spans="3:4">
      <c r="C5082" s="61" t="s">
        <v>5106</v>
      </c>
      <c r="D5082" s="63" t="s">
        <v>126</v>
      </c>
    </row>
    <row r="5083" spans="3:4">
      <c r="C5083" s="61" t="s">
        <v>5107</v>
      </c>
      <c r="D5083" s="63" t="s">
        <v>126</v>
      </c>
    </row>
    <row r="5084" spans="3:4">
      <c r="C5084" s="61" t="s">
        <v>5108</v>
      </c>
      <c r="D5084" s="63" t="s">
        <v>126</v>
      </c>
    </row>
    <row r="5085" spans="3:4">
      <c r="C5085" s="61" t="s">
        <v>5109</v>
      </c>
      <c r="D5085" s="63" t="s">
        <v>126</v>
      </c>
    </row>
    <row r="5086" spans="3:4">
      <c r="C5086" s="61" t="s">
        <v>5110</v>
      </c>
      <c r="D5086" s="63" t="s">
        <v>126</v>
      </c>
    </row>
    <row r="5087" spans="3:4">
      <c r="C5087" s="61" t="s">
        <v>5111</v>
      </c>
      <c r="D5087" s="63" t="s">
        <v>126</v>
      </c>
    </row>
    <row r="5088" spans="3:4">
      <c r="C5088" s="61" t="s">
        <v>5112</v>
      </c>
      <c r="D5088" s="63" t="s">
        <v>126</v>
      </c>
    </row>
    <row r="5089" spans="3:4">
      <c r="C5089" s="61" t="s">
        <v>5113</v>
      </c>
      <c r="D5089" s="63" t="s">
        <v>126</v>
      </c>
    </row>
    <row r="5090" spans="3:4">
      <c r="C5090" s="61" t="s">
        <v>5114</v>
      </c>
      <c r="D5090" s="63" t="s">
        <v>126</v>
      </c>
    </row>
    <row r="5091" spans="3:4">
      <c r="C5091" s="61" t="s">
        <v>5115</v>
      </c>
      <c r="D5091" s="63" t="s">
        <v>126</v>
      </c>
    </row>
    <row r="5092" spans="3:4">
      <c r="C5092" s="61" t="s">
        <v>5116</v>
      </c>
      <c r="D5092" s="63" t="s">
        <v>126</v>
      </c>
    </row>
    <row r="5093" spans="3:4">
      <c r="C5093" s="61" t="s">
        <v>739</v>
      </c>
      <c r="D5093" s="63" t="s">
        <v>126</v>
      </c>
    </row>
    <row r="5094" spans="3:4">
      <c r="C5094" s="61" t="s">
        <v>5117</v>
      </c>
      <c r="D5094" s="63" t="s">
        <v>126</v>
      </c>
    </row>
    <row r="5095" spans="3:4">
      <c r="C5095" s="61" t="s">
        <v>5118</v>
      </c>
      <c r="D5095" s="63" t="s">
        <v>126</v>
      </c>
    </row>
    <row r="5096" spans="3:4">
      <c r="C5096" s="61" t="s">
        <v>5119</v>
      </c>
      <c r="D5096" s="63" t="s">
        <v>126</v>
      </c>
    </row>
    <row r="5097" spans="3:4">
      <c r="C5097" s="61" t="s">
        <v>5120</v>
      </c>
      <c r="D5097" s="63" t="s">
        <v>126</v>
      </c>
    </row>
    <row r="5098" spans="3:4">
      <c r="C5098" s="61" t="s">
        <v>5121</v>
      </c>
      <c r="D5098" s="63" t="s">
        <v>126</v>
      </c>
    </row>
    <row r="5099" spans="3:4">
      <c r="C5099" s="61" t="s">
        <v>5122</v>
      </c>
      <c r="D5099" s="63" t="s">
        <v>126</v>
      </c>
    </row>
    <row r="5100" spans="3:4">
      <c r="C5100" s="61" t="s">
        <v>5123</v>
      </c>
      <c r="D5100" s="63" t="s">
        <v>126</v>
      </c>
    </row>
    <row r="5101" spans="3:4">
      <c r="C5101" s="61" t="s">
        <v>5124</v>
      </c>
      <c r="D5101" s="63" t="s">
        <v>126</v>
      </c>
    </row>
    <row r="5102" spans="3:4">
      <c r="C5102" s="61" t="s">
        <v>5125</v>
      </c>
      <c r="D5102" s="63" t="s">
        <v>126</v>
      </c>
    </row>
    <row r="5103" spans="3:4">
      <c r="C5103" s="61" t="s">
        <v>5126</v>
      </c>
      <c r="D5103" s="63" t="s">
        <v>126</v>
      </c>
    </row>
    <row r="5104" spans="3:4">
      <c r="C5104" s="61" t="s">
        <v>5127</v>
      </c>
      <c r="D5104" s="63" t="s">
        <v>126</v>
      </c>
    </row>
    <row r="5105" spans="3:4">
      <c r="C5105" s="61" t="s">
        <v>5128</v>
      </c>
      <c r="D5105" s="63" t="s">
        <v>126</v>
      </c>
    </row>
    <row r="5106" spans="3:4">
      <c r="C5106" s="61" t="s">
        <v>5129</v>
      </c>
      <c r="D5106" s="63" t="s">
        <v>126</v>
      </c>
    </row>
    <row r="5107" spans="3:4">
      <c r="C5107" s="61" t="s">
        <v>4650</v>
      </c>
      <c r="D5107" s="63" t="s">
        <v>126</v>
      </c>
    </row>
    <row r="5108" spans="3:4">
      <c r="C5108" s="61" t="s">
        <v>5130</v>
      </c>
      <c r="D5108" s="63" t="s">
        <v>126</v>
      </c>
    </row>
    <row r="5109" spans="3:4">
      <c r="C5109" s="61" t="s">
        <v>343</v>
      </c>
      <c r="D5109" s="63" t="s">
        <v>126</v>
      </c>
    </row>
    <row r="5110" spans="3:4">
      <c r="C5110" s="61" t="s">
        <v>5131</v>
      </c>
      <c r="D5110" s="63" t="s">
        <v>126</v>
      </c>
    </row>
    <row r="5111" spans="3:4">
      <c r="C5111" s="61" t="s">
        <v>5132</v>
      </c>
      <c r="D5111" s="63" t="s">
        <v>126</v>
      </c>
    </row>
    <row r="5112" spans="3:4">
      <c r="C5112" s="61" t="s">
        <v>3205</v>
      </c>
      <c r="D5112" s="63" t="s">
        <v>126</v>
      </c>
    </row>
    <row r="5113" spans="3:4">
      <c r="C5113" s="61" t="s">
        <v>5133</v>
      </c>
      <c r="D5113" s="63" t="s">
        <v>126</v>
      </c>
    </row>
    <row r="5114" spans="3:4">
      <c r="C5114" s="61" t="s">
        <v>5134</v>
      </c>
      <c r="D5114" s="63" t="s">
        <v>126</v>
      </c>
    </row>
    <row r="5115" spans="3:4">
      <c r="C5115" s="61" t="s">
        <v>5135</v>
      </c>
      <c r="D5115" s="63" t="s">
        <v>126</v>
      </c>
    </row>
    <row r="5116" spans="3:4">
      <c r="C5116" s="61" t="s">
        <v>4657</v>
      </c>
      <c r="D5116" s="63" t="s">
        <v>126</v>
      </c>
    </row>
    <row r="5117" spans="3:4">
      <c r="C5117" s="61" t="s">
        <v>5136</v>
      </c>
      <c r="D5117" s="63" t="s">
        <v>126</v>
      </c>
    </row>
    <row r="5118" spans="3:4">
      <c r="C5118" s="61" t="s">
        <v>5137</v>
      </c>
      <c r="D5118" s="63" t="s">
        <v>126</v>
      </c>
    </row>
    <row r="5119" spans="3:4">
      <c r="C5119" s="61" t="s">
        <v>5138</v>
      </c>
      <c r="D5119" s="63" t="s">
        <v>126</v>
      </c>
    </row>
    <row r="5120" spans="3:4">
      <c r="C5120" s="61" t="s">
        <v>5139</v>
      </c>
      <c r="D5120" s="63" t="s">
        <v>126</v>
      </c>
    </row>
    <row r="5121" spans="3:4">
      <c r="C5121" s="61" t="s">
        <v>5140</v>
      </c>
      <c r="D5121" s="63" t="s">
        <v>126</v>
      </c>
    </row>
    <row r="5122" spans="3:4">
      <c r="C5122" s="61" t="s">
        <v>5141</v>
      </c>
      <c r="D5122" s="63" t="s">
        <v>126</v>
      </c>
    </row>
    <row r="5123" spans="3:4">
      <c r="C5123" s="61" t="s">
        <v>5142</v>
      </c>
      <c r="D5123" s="63" t="s">
        <v>126</v>
      </c>
    </row>
    <row r="5124" spans="3:4">
      <c r="C5124" s="61" t="s">
        <v>5143</v>
      </c>
      <c r="D5124" s="63" t="s">
        <v>126</v>
      </c>
    </row>
    <row r="5125" spans="3:4">
      <c r="C5125" s="61" t="s">
        <v>5144</v>
      </c>
      <c r="D5125" s="63" t="s">
        <v>126</v>
      </c>
    </row>
    <row r="5126" spans="3:4">
      <c r="C5126" s="61" t="s">
        <v>5145</v>
      </c>
      <c r="D5126" s="63" t="s">
        <v>126</v>
      </c>
    </row>
    <row r="5127" spans="3:4">
      <c r="C5127" s="61" t="s">
        <v>5146</v>
      </c>
      <c r="D5127" s="63" t="s">
        <v>126</v>
      </c>
    </row>
    <row r="5128" spans="3:4">
      <c r="C5128" s="61" t="s">
        <v>5147</v>
      </c>
      <c r="D5128" s="63" t="s">
        <v>126</v>
      </c>
    </row>
    <row r="5129" spans="3:4">
      <c r="C5129" s="61" t="s">
        <v>5148</v>
      </c>
      <c r="D5129" s="63" t="s">
        <v>126</v>
      </c>
    </row>
    <row r="5130" spans="3:4">
      <c r="C5130" s="61" t="s">
        <v>5149</v>
      </c>
      <c r="D5130" s="63" t="s">
        <v>126</v>
      </c>
    </row>
    <row r="5131" spans="3:4">
      <c r="C5131" s="61" t="s">
        <v>5150</v>
      </c>
      <c r="D5131" s="63" t="s">
        <v>126</v>
      </c>
    </row>
    <row r="5132" spans="3:4">
      <c r="C5132" s="61" t="s">
        <v>5151</v>
      </c>
      <c r="D5132" s="63" t="s">
        <v>126</v>
      </c>
    </row>
    <row r="5133" spans="3:4">
      <c r="C5133" s="61" t="s">
        <v>5152</v>
      </c>
      <c r="D5133" s="63" t="s">
        <v>126</v>
      </c>
    </row>
    <row r="5134" spans="3:4">
      <c r="C5134" s="61" t="s">
        <v>5153</v>
      </c>
      <c r="D5134" s="63" t="s">
        <v>126</v>
      </c>
    </row>
    <row r="5135" spans="3:4">
      <c r="C5135" s="61" t="s">
        <v>5154</v>
      </c>
      <c r="D5135" s="63" t="s">
        <v>126</v>
      </c>
    </row>
    <row r="5136" spans="3:4">
      <c r="C5136" s="61" t="s">
        <v>5155</v>
      </c>
      <c r="D5136" s="63" t="s">
        <v>126</v>
      </c>
    </row>
    <row r="5137" spans="3:4">
      <c r="C5137" s="61" t="s">
        <v>5156</v>
      </c>
      <c r="D5137" s="63" t="s">
        <v>126</v>
      </c>
    </row>
    <row r="5138" spans="3:4">
      <c r="C5138" s="61" t="s">
        <v>5157</v>
      </c>
      <c r="D5138" s="63" t="s">
        <v>126</v>
      </c>
    </row>
    <row r="5139" spans="3:4">
      <c r="C5139" s="61" t="s">
        <v>5158</v>
      </c>
      <c r="D5139" s="63" t="s">
        <v>126</v>
      </c>
    </row>
    <row r="5140" spans="3:4">
      <c r="C5140" s="61" t="s">
        <v>5159</v>
      </c>
      <c r="D5140" s="63" t="s">
        <v>126</v>
      </c>
    </row>
    <row r="5141" spans="3:4">
      <c r="C5141" s="61" t="s">
        <v>5160</v>
      </c>
      <c r="D5141" s="63" t="s">
        <v>126</v>
      </c>
    </row>
    <row r="5142" spans="3:4">
      <c r="C5142" s="61" t="s">
        <v>5161</v>
      </c>
      <c r="D5142" s="63" t="s">
        <v>126</v>
      </c>
    </row>
    <row r="5143" spans="3:4">
      <c r="C5143" s="61" t="s">
        <v>5162</v>
      </c>
      <c r="D5143" s="63" t="s">
        <v>126</v>
      </c>
    </row>
    <row r="5144" spans="3:4">
      <c r="C5144" s="61" t="s">
        <v>4666</v>
      </c>
      <c r="D5144" s="63" t="s">
        <v>126</v>
      </c>
    </row>
    <row r="5145" spans="3:4">
      <c r="C5145" s="61" t="s">
        <v>5163</v>
      </c>
      <c r="D5145" s="63" t="s">
        <v>126</v>
      </c>
    </row>
    <row r="5146" spans="3:4">
      <c r="C5146" s="61" t="s">
        <v>5164</v>
      </c>
      <c r="D5146" s="63" t="s">
        <v>126</v>
      </c>
    </row>
    <row r="5147" spans="3:4">
      <c r="C5147" s="61" t="s">
        <v>5165</v>
      </c>
      <c r="D5147" s="63" t="s">
        <v>126</v>
      </c>
    </row>
    <row r="5148" spans="3:4">
      <c r="C5148" s="61" t="s">
        <v>5166</v>
      </c>
      <c r="D5148" s="63" t="s">
        <v>126</v>
      </c>
    </row>
    <row r="5149" spans="3:4">
      <c r="C5149" s="61" t="s">
        <v>5167</v>
      </c>
      <c r="D5149" s="63" t="s">
        <v>126</v>
      </c>
    </row>
    <row r="5150" spans="3:4">
      <c r="C5150" s="61" t="s">
        <v>5168</v>
      </c>
      <c r="D5150" s="63" t="s">
        <v>126</v>
      </c>
    </row>
    <row r="5151" spans="3:4">
      <c r="C5151" s="61" t="s">
        <v>5169</v>
      </c>
      <c r="D5151" s="63" t="s">
        <v>126</v>
      </c>
    </row>
    <row r="5152" spans="3:4">
      <c r="C5152" s="61" t="s">
        <v>5170</v>
      </c>
      <c r="D5152" s="63" t="s">
        <v>126</v>
      </c>
    </row>
    <row r="5153" spans="3:4">
      <c r="C5153" s="61" t="s">
        <v>5171</v>
      </c>
      <c r="D5153" s="63" t="s">
        <v>126</v>
      </c>
    </row>
    <row r="5154" spans="3:4">
      <c r="C5154" s="61" t="s">
        <v>5172</v>
      </c>
      <c r="D5154" s="63" t="s">
        <v>126</v>
      </c>
    </row>
    <row r="5155" spans="3:4">
      <c r="C5155" s="61" t="s">
        <v>5173</v>
      </c>
      <c r="D5155" s="63" t="s">
        <v>126</v>
      </c>
    </row>
    <row r="5156" spans="3:4">
      <c r="C5156" s="61" t="s">
        <v>3228</v>
      </c>
      <c r="D5156" s="63" t="s">
        <v>126</v>
      </c>
    </row>
    <row r="5157" spans="3:4">
      <c r="C5157" s="61" t="s">
        <v>764</v>
      </c>
      <c r="D5157" s="63" t="s">
        <v>126</v>
      </c>
    </row>
    <row r="5158" spans="3:4">
      <c r="C5158" s="61" t="s">
        <v>5174</v>
      </c>
      <c r="D5158" s="63" t="s">
        <v>126</v>
      </c>
    </row>
    <row r="5159" spans="3:4">
      <c r="C5159" s="61" t="s">
        <v>5175</v>
      </c>
      <c r="D5159" s="63" t="s">
        <v>126</v>
      </c>
    </row>
    <row r="5160" spans="3:4">
      <c r="C5160" s="61" t="s">
        <v>5176</v>
      </c>
      <c r="D5160" s="63" t="s">
        <v>126</v>
      </c>
    </row>
    <row r="5161" spans="3:4">
      <c r="C5161" s="61" t="s">
        <v>5177</v>
      </c>
      <c r="D5161" s="63" t="s">
        <v>126</v>
      </c>
    </row>
    <row r="5162" spans="3:4">
      <c r="C5162" s="61" t="s">
        <v>5178</v>
      </c>
      <c r="D5162" s="63" t="s">
        <v>126</v>
      </c>
    </row>
    <row r="5163" spans="3:4">
      <c r="C5163" s="61" t="s">
        <v>5179</v>
      </c>
      <c r="D5163" s="63" t="s">
        <v>126</v>
      </c>
    </row>
    <row r="5164" spans="3:4">
      <c r="C5164" s="61" t="s">
        <v>5180</v>
      </c>
      <c r="D5164" s="63" t="s">
        <v>126</v>
      </c>
    </row>
    <row r="5165" spans="3:4">
      <c r="C5165" s="61" t="s">
        <v>5181</v>
      </c>
      <c r="D5165" s="63" t="s">
        <v>126</v>
      </c>
    </row>
    <row r="5166" spans="3:4">
      <c r="C5166" s="61" t="s">
        <v>5182</v>
      </c>
      <c r="D5166" s="63" t="s">
        <v>126</v>
      </c>
    </row>
    <row r="5167" spans="3:4">
      <c r="C5167" s="61" t="s">
        <v>5183</v>
      </c>
      <c r="D5167" s="63" t="s">
        <v>126</v>
      </c>
    </row>
    <row r="5168" spans="3:4">
      <c r="C5168" s="61" t="s">
        <v>5184</v>
      </c>
      <c r="D5168" s="63" t="s">
        <v>126</v>
      </c>
    </row>
    <row r="5169" spans="3:4">
      <c r="C5169" s="61" t="s">
        <v>5185</v>
      </c>
      <c r="D5169" s="63" t="s">
        <v>126</v>
      </c>
    </row>
    <row r="5170" spans="3:4">
      <c r="C5170" s="61" t="s">
        <v>5186</v>
      </c>
      <c r="D5170" s="63" t="s">
        <v>126</v>
      </c>
    </row>
    <row r="5171" spans="3:4">
      <c r="C5171" s="61" t="s">
        <v>5187</v>
      </c>
      <c r="D5171" s="63" t="s">
        <v>126</v>
      </c>
    </row>
    <row r="5172" spans="3:4">
      <c r="C5172" s="61" t="s">
        <v>5188</v>
      </c>
      <c r="D5172" s="63" t="s">
        <v>126</v>
      </c>
    </row>
    <row r="5173" spans="3:4">
      <c r="C5173" s="61" t="s">
        <v>5189</v>
      </c>
      <c r="D5173" s="63" t="s">
        <v>126</v>
      </c>
    </row>
    <row r="5174" spans="3:4">
      <c r="C5174" s="61" t="s">
        <v>4677</v>
      </c>
      <c r="D5174" s="63" t="s">
        <v>126</v>
      </c>
    </row>
    <row r="5175" spans="3:4">
      <c r="C5175" s="61" t="s">
        <v>5190</v>
      </c>
      <c r="D5175" s="63" t="s">
        <v>126</v>
      </c>
    </row>
    <row r="5176" spans="3:4">
      <c r="C5176" s="61" t="s">
        <v>5191</v>
      </c>
      <c r="D5176" s="63" t="s">
        <v>126</v>
      </c>
    </row>
    <row r="5177" spans="3:4">
      <c r="C5177" s="61" t="s">
        <v>2407</v>
      </c>
      <c r="D5177" s="63" t="s">
        <v>126</v>
      </c>
    </row>
    <row r="5178" spans="3:4">
      <c r="C5178" s="61" t="s">
        <v>5192</v>
      </c>
      <c r="D5178" s="63" t="s">
        <v>126</v>
      </c>
    </row>
    <row r="5179" spans="3:4">
      <c r="C5179" s="61" t="s">
        <v>5193</v>
      </c>
      <c r="D5179" s="63" t="s">
        <v>126</v>
      </c>
    </row>
    <row r="5180" spans="3:4">
      <c r="C5180" s="61" t="s">
        <v>5194</v>
      </c>
      <c r="D5180" s="63" t="s">
        <v>126</v>
      </c>
    </row>
    <row r="5181" spans="3:4">
      <c r="C5181" s="61" t="s">
        <v>5195</v>
      </c>
      <c r="D5181" s="63" t="s">
        <v>126</v>
      </c>
    </row>
    <row r="5182" spans="3:4">
      <c r="C5182" s="61" t="s">
        <v>5196</v>
      </c>
      <c r="D5182" s="63" t="s">
        <v>126</v>
      </c>
    </row>
    <row r="5183" spans="3:4">
      <c r="C5183" s="61" t="s">
        <v>5197</v>
      </c>
      <c r="D5183" s="63" t="s">
        <v>126</v>
      </c>
    </row>
    <row r="5184" spans="3:4">
      <c r="C5184" s="61" t="s">
        <v>5198</v>
      </c>
      <c r="D5184" s="63" t="s">
        <v>126</v>
      </c>
    </row>
    <row r="5185" spans="3:4">
      <c r="C5185" s="61" t="s">
        <v>5199</v>
      </c>
      <c r="D5185" s="63" t="s">
        <v>126</v>
      </c>
    </row>
    <row r="5186" spans="3:4">
      <c r="C5186" s="61" t="s">
        <v>5200</v>
      </c>
      <c r="D5186" s="63" t="s">
        <v>126</v>
      </c>
    </row>
    <row r="5187" spans="3:4">
      <c r="C5187" s="61" t="s">
        <v>5201</v>
      </c>
      <c r="D5187" s="63" t="s">
        <v>126</v>
      </c>
    </row>
    <row r="5188" spans="3:4">
      <c r="C5188" s="61" t="s">
        <v>5202</v>
      </c>
      <c r="D5188" s="63" t="s">
        <v>126</v>
      </c>
    </row>
    <row r="5189" spans="3:4">
      <c r="C5189" s="61" t="s">
        <v>5203</v>
      </c>
      <c r="D5189" s="63" t="s">
        <v>126</v>
      </c>
    </row>
    <row r="5190" spans="3:4">
      <c r="C5190" s="61" t="s">
        <v>5204</v>
      </c>
      <c r="D5190" s="63" t="s">
        <v>126</v>
      </c>
    </row>
    <row r="5191" spans="3:4">
      <c r="C5191" s="61" t="s">
        <v>5205</v>
      </c>
      <c r="D5191" s="63" t="s">
        <v>126</v>
      </c>
    </row>
    <row r="5192" spans="3:4">
      <c r="C5192" s="61" t="s">
        <v>5206</v>
      </c>
      <c r="D5192" s="63" t="s">
        <v>126</v>
      </c>
    </row>
    <row r="5193" spans="3:4">
      <c r="C5193" s="61" t="s">
        <v>5207</v>
      </c>
      <c r="D5193" s="63" t="s">
        <v>126</v>
      </c>
    </row>
    <row r="5194" spans="3:4">
      <c r="C5194" s="61" t="s">
        <v>5208</v>
      </c>
      <c r="D5194" s="63" t="s">
        <v>126</v>
      </c>
    </row>
    <row r="5195" spans="3:4">
      <c r="C5195" s="61" t="s">
        <v>5209</v>
      </c>
      <c r="D5195" s="63" t="s">
        <v>126</v>
      </c>
    </row>
    <row r="5196" spans="3:4">
      <c r="C5196" s="61" t="s">
        <v>5210</v>
      </c>
      <c r="D5196" s="63" t="s">
        <v>126</v>
      </c>
    </row>
    <row r="5197" spans="3:4">
      <c r="C5197" s="61" t="s">
        <v>5211</v>
      </c>
      <c r="D5197" s="63" t="s">
        <v>126</v>
      </c>
    </row>
    <row r="5198" spans="3:4">
      <c r="C5198" s="61" t="s">
        <v>5212</v>
      </c>
      <c r="D5198" s="63" t="s">
        <v>126</v>
      </c>
    </row>
    <row r="5199" spans="3:4">
      <c r="C5199" s="61" t="s">
        <v>5213</v>
      </c>
      <c r="D5199" s="63" t="s">
        <v>126</v>
      </c>
    </row>
    <row r="5200" spans="3:4">
      <c r="C5200" s="61" t="s">
        <v>5214</v>
      </c>
      <c r="D5200" s="63" t="s">
        <v>126</v>
      </c>
    </row>
    <row r="5201" spans="3:4">
      <c r="C5201" s="61" t="s">
        <v>5215</v>
      </c>
      <c r="D5201" s="63" t="s">
        <v>126</v>
      </c>
    </row>
    <row r="5202" spans="3:4">
      <c r="C5202" s="61" t="s">
        <v>5216</v>
      </c>
      <c r="D5202" s="63" t="s">
        <v>126</v>
      </c>
    </row>
    <row r="5203" spans="3:4">
      <c r="C5203" s="61" t="s">
        <v>5217</v>
      </c>
      <c r="D5203" s="63" t="s">
        <v>126</v>
      </c>
    </row>
    <row r="5204" spans="3:4">
      <c r="C5204" s="61" t="s">
        <v>5218</v>
      </c>
      <c r="D5204" s="63" t="s">
        <v>126</v>
      </c>
    </row>
    <row r="5205" spans="3:4">
      <c r="C5205" s="61" t="s">
        <v>5219</v>
      </c>
      <c r="D5205" s="63" t="s">
        <v>126</v>
      </c>
    </row>
    <row r="5206" spans="3:4">
      <c r="C5206" s="61" t="s">
        <v>5220</v>
      </c>
      <c r="D5206" s="63" t="s">
        <v>126</v>
      </c>
    </row>
    <row r="5207" spans="3:4">
      <c r="C5207" s="61" t="s">
        <v>3785</v>
      </c>
      <c r="D5207" s="63" t="s">
        <v>126</v>
      </c>
    </row>
    <row r="5208" spans="3:4">
      <c r="C5208" s="61" t="s">
        <v>5221</v>
      </c>
      <c r="D5208" s="63" t="s">
        <v>126</v>
      </c>
    </row>
    <row r="5209" spans="3:4">
      <c r="C5209" s="61" t="s">
        <v>5222</v>
      </c>
      <c r="D5209" s="63" t="s">
        <v>126</v>
      </c>
    </row>
    <row r="5210" spans="3:4">
      <c r="C5210" s="61" t="s">
        <v>5223</v>
      </c>
      <c r="D5210" s="63" t="s">
        <v>126</v>
      </c>
    </row>
    <row r="5211" spans="3:4">
      <c r="C5211" s="61" t="s">
        <v>5224</v>
      </c>
      <c r="D5211" s="63" t="s">
        <v>126</v>
      </c>
    </row>
    <row r="5212" spans="3:4">
      <c r="C5212" s="61" t="s">
        <v>5225</v>
      </c>
      <c r="D5212" s="63" t="s">
        <v>126</v>
      </c>
    </row>
    <row r="5213" spans="3:4">
      <c r="C5213" s="61" t="s">
        <v>5226</v>
      </c>
      <c r="D5213" s="63" t="s">
        <v>126</v>
      </c>
    </row>
    <row r="5214" spans="3:4">
      <c r="C5214" s="61" t="s">
        <v>5227</v>
      </c>
      <c r="D5214" s="63" t="s">
        <v>126</v>
      </c>
    </row>
    <row r="5215" spans="3:4">
      <c r="C5215" s="61" t="s">
        <v>5228</v>
      </c>
      <c r="D5215" s="63" t="s">
        <v>126</v>
      </c>
    </row>
    <row r="5216" spans="3:4">
      <c r="C5216" s="61" t="s">
        <v>5229</v>
      </c>
      <c r="D5216" s="63" t="s">
        <v>126</v>
      </c>
    </row>
    <row r="5217" spans="3:4">
      <c r="C5217" s="61" t="s">
        <v>5230</v>
      </c>
      <c r="D5217" s="63" t="s">
        <v>126</v>
      </c>
    </row>
    <row r="5218" spans="3:4">
      <c r="C5218" s="61" t="s">
        <v>5231</v>
      </c>
      <c r="D5218" s="63" t="s">
        <v>126</v>
      </c>
    </row>
    <row r="5219" spans="3:4">
      <c r="C5219" s="61" t="s">
        <v>5232</v>
      </c>
      <c r="D5219" s="63" t="s">
        <v>126</v>
      </c>
    </row>
    <row r="5220" spans="3:4">
      <c r="C5220" s="61" t="s">
        <v>5233</v>
      </c>
      <c r="D5220" s="63" t="s">
        <v>126</v>
      </c>
    </row>
    <row r="5221" spans="3:4">
      <c r="C5221" s="61" t="s">
        <v>4695</v>
      </c>
      <c r="D5221" s="63" t="s">
        <v>126</v>
      </c>
    </row>
    <row r="5222" spans="3:4">
      <c r="C5222" s="61" t="s">
        <v>5234</v>
      </c>
      <c r="D5222" s="63" t="s">
        <v>126</v>
      </c>
    </row>
    <row r="5223" spans="3:4">
      <c r="C5223" s="61" t="s">
        <v>5235</v>
      </c>
      <c r="D5223" s="63" t="s">
        <v>126</v>
      </c>
    </row>
    <row r="5224" spans="3:4">
      <c r="C5224" s="61" t="s">
        <v>5236</v>
      </c>
      <c r="D5224" s="63" t="s">
        <v>126</v>
      </c>
    </row>
    <row r="5225" spans="3:4">
      <c r="C5225" s="61" t="s">
        <v>5237</v>
      </c>
      <c r="D5225" s="63" t="s">
        <v>126</v>
      </c>
    </row>
    <row r="5226" spans="3:4">
      <c r="C5226" s="61" t="s">
        <v>5238</v>
      </c>
      <c r="D5226" s="63" t="s">
        <v>126</v>
      </c>
    </row>
    <row r="5227" spans="3:4">
      <c r="C5227" s="61" t="s">
        <v>5239</v>
      </c>
      <c r="D5227" s="63" t="s">
        <v>126</v>
      </c>
    </row>
    <row r="5228" spans="3:4">
      <c r="C5228" s="61" t="s">
        <v>5240</v>
      </c>
      <c r="D5228" s="63" t="s">
        <v>126</v>
      </c>
    </row>
    <row r="5229" spans="3:4">
      <c r="C5229" s="61" t="s">
        <v>5241</v>
      </c>
      <c r="D5229" s="63" t="s">
        <v>126</v>
      </c>
    </row>
    <row r="5230" spans="3:4">
      <c r="C5230" s="61" t="s">
        <v>5242</v>
      </c>
      <c r="D5230" s="63" t="s">
        <v>126</v>
      </c>
    </row>
    <row r="5231" spans="3:4">
      <c r="C5231" s="61" t="s">
        <v>5243</v>
      </c>
      <c r="D5231" s="63" t="s">
        <v>126</v>
      </c>
    </row>
    <row r="5232" spans="3:4">
      <c r="C5232" s="61" t="s">
        <v>5244</v>
      </c>
      <c r="D5232" s="63" t="s">
        <v>126</v>
      </c>
    </row>
    <row r="5233" spans="3:4">
      <c r="C5233" s="61" t="s">
        <v>5245</v>
      </c>
      <c r="D5233" s="63" t="s">
        <v>126</v>
      </c>
    </row>
    <row r="5234" spans="3:4">
      <c r="C5234" s="61" t="s">
        <v>5246</v>
      </c>
      <c r="D5234" s="63" t="s">
        <v>126</v>
      </c>
    </row>
    <row r="5235" spans="3:4">
      <c r="C5235" s="61" t="s">
        <v>5247</v>
      </c>
      <c r="D5235" s="63" t="s">
        <v>126</v>
      </c>
    </row>
    <row r="5236" spans="3:4">
      <c r="C5236" s="61" t="s">
        <v>5248</v>
      </c>
      <c r="D5236" s="63" t="s">
        <v>126</v>
      </c>
    </row>
    <row r="5237" spans="3:4">
      <c r="C5237" s="61" t="s">
        <v>5249</v>
      </c>
      <c r="D5237" s="63" t="s">
        <v>126</v>
      </c>
    </row>
    <row r="5238" spans="3:4">
      <c r="C5238" s="61" t="s">
        <v>1300</v>
      </c>
      <c r="D5238" s="63" t="s">
        <v>126</v>
      </c>
    </row>
    <row r="5239" spans="3:4">
      <c r="C5239" s="61" t="s">
        <v>3279</v>
      </c>
      <c r="D5239" s="63" t="s">
        <v>126</v>
      </c>
    </row>
    <row r="5240" spans="3:4">
      <c r="C5240" s="61" t="s">
        <v>5250</v>
      </c>
      <c r="D5240" s="63" t="s">
        <v>126</v>
      </c>
    </row>
    <row r="5241" spans="3:4">
      <c r="C5241" s="61" t="s">
        <v>5251</v>
      </c>
      <c r="D5241" s="63" t="s">
        <v>126</v>
      </c>
    </row>
    <row r="5242" spans="3:4">
      <c r="C5242" s="61" t="s">
        <v>5252</v>
      </c>
      <c r="D5242" s="63" t="s">
        <v>126</v>
      </c>
    </row>
    <row r="5243" spans="3:4">
      <c r="C5243" s="61" t="s">
        <v>5253</v>
      </c>
      <c r="D5243" s="63" t="s">
        <v>126</v>
      </c>
    </row>
    <row r="5244" spans="3:4">
      <c r="C5244" s="61" t="s">
        <v>5254</v>
      </c>
      <c r="D5244" s="63" t="s">
        <v>126</v>
      </c>
    </row>
    <row r="5245" spans="3:4">
      <c r="C5245" s="61" t="s">
        <v>5255</v>
      </c>
      <c r="D5245" s="63" t="s">
        <v>126</v>
      </c>
    </row>
    <row r="5246" spans="3:4">
      <c r="C5246" s="61" t="s">
        <v>5256</v>
      </c>
      <c r="D5246" s="63" t="s">
        <v>126</v>
      </c>
    </row>
    <row r="5247" spans="3:4">
      <c r="C5247" s="61" t="s">
        <v>5257</v>
      </c>
      <c r="D5247" s="63" t="s">
        <v>126</v>
      </c>
    </row>
    <row r="5248" spans="3:4">
      <c r="C5248" s="61" t="s">
        <v>5258</v>
      </c>
      <c r="D5248" s="63" t="s">
        <v>126</v>
      </c>
    </row>
    <row r="5249" spans="3:4">
      <c r="C5249" s="61" t="s">
        <v>2933</v>
      </c>
      <c r="D5249" s="63" t="s">
        <v>126</v>
      </c>
    </row>
    <row r="5250" spans="3:4">
      <c r="C5250" s="61" t="s">
        <v>5259</v>
      </c>
      <c r="D5250" s="63" t="s">
        <v>126</v>
      </c>
    </row>
    <row r="5251" spans="3:4">
      <c r="C5251" s="61" t="s">
        <v>5260</v>
      </c>
      <c r="D5251" s="63" t="s">
        <v>126</v>
      </c>
    </row>
    <row r="5252" spans="3:4">
      <c r="C5252" s="61" t="s">
        <v>5261</v>
      </c>
      <c r="D5252" s="63" t="s">
        <v>126</v>
      </c>
    </row>
    <row r="5253" spans="3:4">
      <c r="C5253" s="61" t="s">
        <v>5262</v>
      </c>
      <c r="D5253" s="63" t="s">
        <v>126</v>
      </c>
    </row>
    <row r="5254" spans="3:4">
      <c r="C5254" s="61" t="s">
        <v>5263</v>
      </c>
      <c r="D5254" s="63" t="s">
        <v>126</v>
      </c>
    </row>
    <row r="5255" spans="3:4">
      <c r="C5255" s="61" t="s">
        <v>5264</v>
      </c>
      <c r="D5255" s="63" t="s">
        <v>126</v>
      </c>
    </row>
    <row r="5256" spans="3:4">
      <c r="C5256" s="61" t="s">
        <v>5265</v>
      </c>
      <c r="D5256" s="63" t="s">
        <v>126</v>
      </c>
    </row>
    <row r="5257" spans="3:4">
      <c r="C5257" s="61" t="s">
        <v>152</v>
      </c>
      <c r="D5257" s="63" t="s">
        <v>126</v>
      </c>
    </row>
    <row r="5258" spans="3:4">
      <c r="C5258" s="61" t="s">
        <v>5266</v>
      </c>
      <c r="D5258" s="63" t="s">
        <v>126</v>
      </c>
    </row>
    <row r="5259" spans="3:4">
      <c r="C5259" s="61" t="s">
        <v>5267</v>
      </c>
      <c r="D5259" s="63" t="s">
        <v>126</v>
      </c>
    </row>
    <row r="5260" spans="3:4">
      <c r="C5260" s="61" t="s">
        <v>5268</v>
      </c>
      <c r="D5260" s="63" t="s">
        <v>126</v>
      </c>
    </row>
    <row r="5261" spans="3:4">
      <c r="C5261" s="61" t="s">
        <v>4706</v>
      </c>
      <c r="D5261" s="63" t="s">
        <v>126</v>
      </c>
    </row>
    <row r="5262" spans="3:4">
      <c r="C5262" s="61" t="s">
        <v>2496</v>
      </c>
      <c r="D5262" s="63" t="s">
        <v>126</v>
      </c>
    </row>
    <row r="5263" spans="3:4">
      <c r="C5263" s="61" t="s">
        <v>5269</v>
      </c>
      <c r="D5263" s="63" t="s">
        <v>126</v>
      </c>
    </row>
    <row r="5264" spans="3:4">
      <c r="C5264" s="61" t="s">
        <v>5270</v>
      </c>
      <c r="D5264" s="63" t="s">
        <v>126</v>
      </c>
    </row>
    <row r="5265" spans="3:4">
      <c r="C5265" s="61" t="s">
        <v>5271</v>
      </c>
      <c r="D5265" s="63" t="s">
        <v>126</v>
      </c>
    </row>
    <row r="5266" spans="3:4">
      <c r="C5266" s="61" t="s">
        <v>5272</v>
      </c>
      <c r="D5266" s="63" t="s">
        <v>126</v>
      </c>
    </row>
    <row r="5267" spans="3:4">
      <c r="C5267" s="61" t="s">
        <v>5273</v>
      </c>
      <c r="D5267" s="63" t="s">
        <v>126</v>
      </c>
    </row>
    <row r="5268" spans="3:4">
      <c r="C5268" s="61" t="s">
        <v>5274</v>
      </c>
      <c r="D5268" s="63" t="s">
        <v>126</v>
      </c>
    </row>
    <row r="5269" spans="3:4">
      <c r="C5269" s="61" t="s">
        <v>5275</v>
      </c>
      <c r="D5269" s="63" t="s">
        <v>126</v>
      </c>
    </row>
    <row r="5270" spans="3:4">
      <c r="C5270" s="61" t="s">
        <v>5276</v>
      </c>
      <c r="D5270" s="63" t="s">
        <v>126</v>
      </c>
    </row>
    <row r="5271" spans="3:4">
      <c r="C5271" s="61" t="s">
        <v>5277</v>
      </c>
      <c r="D5271" s="63" t="s">
        <v>126</v>
      </c>
    </row>
    <row r="5272" spans="3:4">
      <c r="C5272" s="61" t="s">
        <v>5278</v>
      </c>
      <c r="D5272" s="63" t="s">
        <v>126</v>
      </c>
    </row>
    <row r="5273" spans="3:4">
      <c r="C5273" s="61" t="s">
        <v>5279</v>
      </c>
      <c r="D5273" s="63" t="s">
        <v>126</v>
      </c>
    </row>
    <row r="5274" spans="3:4">
      <c r="C5274" s="61" t="s">
        <v>5280</v>
      </c>
      <c r="D5274" s="63" t="s">
        <v>126</v>
      </c>
    </row>
    <row r="5275" spans="3:4">
      <c r="C5275" s="61" t="s">
        <v>5281</v>
      </c>
      <c r="D5275" s="63" t="s">
        <v>126</v>
      </c>
    </row>
    <row r="5276" spans="3:4">
      <c r="C5276" s="61" t="s">
        <v>5282</v>
      </c>
      <c r="D5276" s="63" t="s">
        <v>126</v>
      </c>
    </row>
    <row r="5277" spans="3:4">
      <c r="C5277" s="61" t="s">
        <v>5283</v>
      </c>
      <c r="D5277" s="63" t="s">
        <v>126</v>
      </c>
    </row>
    <row r="5278" spans="3:4">
      <c r="C5278" s="61" t="s">
        <v>3929</v>
      </c>
      <c r="D5278" s="63" t="s">
        <v>126</v>
      </c>
    </row>
    <row r="5279" spans="3:4">
      <c r="C5279" s="61" t="s">
        <v>5284</v>
      </c>
      <c r="D5279" s="63" t="s">
        <v>126</v>
      </c>
    </row>
    <row r="5280" spans="3:4">
      <c r="C5280" s="61" t="s">
        <v>5285</v>
      </c>
      <c r="D5280" s="63" t="s">
        <v>126</v>
      </c>
    </row>
    <row r="5281" spans="3:4">
      <c r="C5281" s="61" t="s">
        <v>371</v>
      </c>
      <c r="D5281" s="63" t="s">
        <v>126</v>
      </c>
    </row>
    <row r="5282" spans="3:4">
      <c r="C5282" s="61" t="s">
        <v>5286</v>
      </c>
      <c r="D5282" s="63" t="s">
        <v>126</v>
      </c>
    </row>
    <row r="5283" spans="3:4">
      <c r="C5283" s="61" t="s">
        <v>1186</v>
      </c>
      <c r="D5283" s="63" t="s">
        <v>126</v>
      </c>
    </row>
    <row r="5284" spans="3:4">
      <c r="C5284" s="61" t="s">
        <v>3931</v>
      </c>
      <c r="D5284" s="63" t="s">
        <v>126</v>
      </c>
    </row>
    <row r="5285" spans="3:4">
      <c r="C5285" s="61" t="s">
        <v>5287</v>
      </c>
      <c r="D5285" s="63" t="s">
        <v>126</v>
      </c>
    </row>
    <row r="5286" spans="3:4">
      <c r="C5286" s="61" t="s">
        <v>5288</v>
      </c>
      <c r="D5286" s="63" t="s">
        <v>126</v>
      </c>
    </row>
    <row r="5287" spans="3:4">
      <c r="C5287" s="61" t="s">
        <v>5289</v>
      </c>
      <c r="D5287" s="63" t="s">
        <v>126</v>
      </c>
    </row>
    <row r="5288" spans="3:4">
      <c r="C5288" s="61" t="s">
        <v>5290</v>
      </c>
      <c r="D5288" s="63" t="s">
        <v>126</v>
      </c>
    </row>
    <row r="5289" spans="3:4">
      <c r="C5289" s="61" t="s">
        <v>5291</v>
      </c>
      <c r="D5289" s="63" t="s">
        <v>126</v>
      </c>
    </row>
    <row r="5290" spans="3:4">
      <c r="C5290" s="61" t="s">
        <v>5292</v>
      </c>
      <c r="D5290" s="63" t="s">
        <v>126</v>
      </c>
    </row>
    <row r="5291" spans="3:4">
      <c r="C5291" s="61" t="s">
        <v>2960</v>
      </c>
      <c r="D5291" s="63" t="s">
        <v>126</v>
      </c>
    </row>
    <row r="5292" spans="3:4">
      <c r="C5292" s="61" t="s">
        <v>5293</v>
      </c>
      <c r="D5292" s="63" t="s">
        <v>126</v>
      </c>
    </row>
    <row r="5293" spans="3:4">
      <c r="C5293" s="61" t="s">
        <v>5294</v>
      </c>
      <c r="D5293" s="63" t="s">
        <v>126</v>
      </c>
    </row>
    <row r="5294" spans="3:4">
      <c r="C5294" s="61" t="s">
        <v>5295</v>
      </c>
      <c r="D5294" s="63" t="s">
        <v>126</v>
      </c>
    </row>
    <row r="5295" spans="3:4">
      <c r="C5295" s="61" t="s">
        <v>5296</v>
      </c>
      <c r="D5295" s="63" t="s">
        <v>126</v>
      </c>
    </row>
    <row r="5296" spans="3:4">
      <c r="C5296" s="61" t="s">
        <v>5297</v>
      </c>
      <c r="D5296" s="63" t="s">
        <v>126</v>
      </c>
    </row>
    <row r="5297" spans="3:4">
      <c r="C5297" s="61" t="s">
        <v>5298</v>
      </c>
      <c r="D5297" s="63" t="s">
        <v>126</v>
      </c>
    </row>
    <row r="5298" spans="3:4">
      <c r="C5298" s="61" t="s">
        <v>5299</v>
      </c>
      <c r="D5298" s="63" t="s">
        <v>126</v>
      </c>
    </row>
    <row r="5299" spans="3:4">
      <c r="C5299" s="61" t="s">
        <v>5300</v>
      </c>
      <c r="D5299" s="63" t="s">
        <v>126</v>
      </c>
    </row>
    <row r="5300" spans="3:4">
      <c r="C5300" s="61" t="s">
        <v>5301</v>
      </c>
      <c r="D5300" s="63" t="s">
        <v>126</v>
      </c>
    </row>
    <row r="5301" spans="3:4">
      <c r="C5301" s="61" t="s">
        <v>5302</v>
      </c>
      <c r="D5301" s="63" t="s">
        <v>126</v>
      </c>
    </row>
    <row r="5302" spans="3:4">
      <c r="C5302" s="61" t="s">
        <v>451</v>
      </c>
      <c r="D5302" s="63" t="s">
        <v>126</v>
      </c>
    </row>
    <row r="5303" spans="3:4">
      <c r="C5303" s="61" t="s">
        <v>5303</v>
      </c>
      <c r="D5303" s="63" t="s">
        <v>126</v>
      </c>
    </row>
    <row r="5304" spans="3:4">
      <c r="C5304" s="61" t="s">
        <v>5304</v>
      </c>
      <c r="D5304" s="63" t="s">
        <v>126</v>
      </c>
    </row>
    <row r="5305" spans="3:4">
      <c r="C5305" s="61" t="s">
        <v>5305</v>
      </c>
      <c r="D5305" s="63" t="s">
        <v>126</v>
      </c>
    </row>
    <row r="5306" spans="3:4">
      <c r="C5306" s="61" t="s">
        <v>5306</v>
      </c>
      <c r="D5306" s="63" t="s">
        <v>126</v>
      </c>
    </row>
    <row r="5307" spans="3:4">
      <c r="C5307" s="61" t="s">
        <v>5307</v>
      </c>
      <c r="D5307" s="63" t="s">
        <v>126</v>
      </c>
    </row>
    <row r="5308" spans="3:4">
      <c r="C5308" s="61" t="s">
        <v>5308</v>
      </c>
      <c r="D5308" s="63" t="s">
        <v>126</v>
      </c>
    </row>
    <row r="5309" spans="3:4">
      <c r="C5309" s="61" t="s">
        <v>5309</v>
      </c>
      <c r="D5309" s="63" t="s">
        <v>126</v>
      </c>
    </row>
    <row r="5310" spans="3:4">
      <c r="C5310" s="61" t="s">
        <v>2584</v>
      </c>
      <c r="D5310" s="63" t="s">
        <v>126</v>
      </c>
    </row>
    <row r="5311" spans="3:4">
      <c r="C5311" s="61" t="s">
        <v>5310</v>
      </c>
      <c r="D5311" s="63" t="s">
        <v>126</v>
      </c>
    </row>
    <row r="5312" spans="3:4">
      <c r="C5312" s="61" t="s">
        <v>5311</v>
      </c>
      <c r="D5312" s="63" t="s">
        <v>126</v>
      </c>
    </row>
    <row r="5313" spans="3:4">
      <c r="C5313" s="61" t="s">
        <v>5312</v>
      </c>
      <c r="D5313" s="63" t="s">
        <v>126</v>
      </c>
    </row>
    <row r="5314" spans="3:4">
      <c r="C5314" s="61" t="s">
        <v>5313</v>
      </c>
      <c r="D5314" s="63" t="s">
        <v>126</v>
      </c>
    </row>
    <row r="5315" spans="3:4">
      <c r="C5315" s="61" t="s">
        <v>5314</v>
      </c>
      <c r="D5315" s="63" t="s">
        <v>126</v>
      </c>
    </row>
    <row r="5316" spans="3:4">
      <c r="C5316" s="61" t="s">
        <v>5315</v>
      </c>
      <c r="D5316" s="63" t="s">
        <v>126</v>
      </c>
    </row>
    <row r="5317" spans="3:4">
      <c r="C5317" s="61" t="s">
        <v>5316</v>
      </c>
      <c r="D5317" s="63" t="s">
        <v>126</v>
      </c>
    </row>
    <row r="5318" spans="3:4">
      <c r="C5318" s="61" t="s">
        <v>5317</v>
      </c>
      <c r="D5318" s="63" t="s">
        <v>126</v>
      </c>
    </row>
    <row r="5319" spans="3:4">
      <c r="C5319" s="61" t="s">
        <v>5318</v>
      </c>
      <c r="D5319" s="63" t="s">
        <v>126</v>
      </c>
    </row>
    <row r="5320" spans="3:4">
      <c r="C5320" s="61" t="s">
        <v>5319</v>
      </c>
      <c r="D5320" s="63" t="s">
        <v>126</v>
      </c>
    </row>
    <row r="5321" spans="3:4">
      <c r="C5321" s="61" t="s">
        <v>844</v>
      </c>
      <c r="D5321" s="63" t="s">
        <v>126</v>
      </c>
    </row>
    <row r="5322" spans="3:4">
      <c r="C5322" s="61" t="s">
        <v>3327</v>
      </c>
      <c r="D5322" s="63" t="s">
        <v>126</v>
      </c>
    </row>
    <row r="5323" spans="3:4">
      <c r="C5323" s="61" t="s">
        <v>5320</v>
      </c>
      <c r="D5323" s="63" t="s">
        <v>126</v>
      </c>
    </row>
    <row r="5324" spans="3:4">
      <c r="C5324" s="61" t="s">
        <v>5321</v>
      </c>
      <c r="D5324" s="63" t="s">
        <v>126</v>
      </c>
    </row>
    <row r="5325" spans="3:4">
      <c r="C5325" s="61" t="s">
        <v>5322</v>
      </c>
      <c r="D5325" s="63" t="s">
        <v>126</v>
      </c>
    </row>
    <row r="5326" spans="3:4">
      <c r="C5326" s="61" t="s">
        <v>5323</v>
      </c>
      <c r="D5326" s="63" t="s">
        <v>126</v>
      </c>
    </row>
    <row r="5327" spans="3:4">
      <c r="C5327" s="61" t="s">
        <v>5324</v>
      </c>
      <c r="D5327" s="63" t="s">
        <v>126</v>
      </c>
    </row>
    <row r="5328" spans="3:4">
      <c r="C5328" s="61" t="s">
        <v>5325</v>
      </c>
      <c r="D5328" s="63" t="s">
        <v>126</v>
      </c>
    </row>
    <row r="5329" spans="3:4">
      <c r="C5329" s="61" t="s">
        <v>5326</v>
      </c>
      <c r="D5329" s="63" t="s">
        <v>126</v>
      </c>
    </row>
    <row r="5330" spans="3:4">
      <c r="C5330" s="61" t="s">
        <v>5327</v>
      </c>
      <c r="D5330" s="63" t="s">
        <v>126</v>
      </c>
    </row>
    <row r="5331" spans="3:4">
      <c r="C5331" s="61" t="s">
        <v>5328</v>
      </c>
      <c r="D5331" s="63" t="s">
        <v>126</v>
      </c>
    </row>
    <row r="5332" spans="3:4">
      <c r="C5332" s="61" t="s">
        <v>5329</v>
      </c>
      <c r="D5332" s="63" t="s">
        <v>126</v>
      </c>
    </row>
    <row r="5333" spans="3:4">
      <c r="C5333" s="61" t="s">
        <v>5330</v>
      </c>
      <c r="D5333" s="63" t="s">
        <v>126</v>
      </c>
    </row>
    <row r="5334" spans="3:4">
      <c r="C5334" s="61" t="s">
        <v>2601</v>
      </c>
      <c r="D5334" s="63" t="s">
        <v>126</v>
      </c>
    </row>
    <row r="5335" spans="3:4">
      <c r="C5335" s="61" t="s">
        <v>5331</v>
      </c>
      <c r="D5335" s="63" t="s">
        <v>126</v>
      </c>
    </row>
    <row r="5336" spans="3:4">
      <c r="C5336" s="61" t="s">
        <v>5332</v>
      </c>
      <c r="D5336" s="63" t="s">
        <v>126</v>
      </c>
    </row>
    <row r="5337" spans="3:4">
      <c r="C5337" s="61" t="s">
        <v>5333</v>
      </c>
      <c r="D5337" s="63" t="s">
        <v>126</v>
      </c>
    </row>
    <row r="5338" spans="3:4">
      <c r="C5338" s="61" t="s">
        <v>5334</v>
      </c>
      <c r="D5338" s="63" t="s">
        <v>126</v>
      </c>
    </row>
    <row r="5339" spans="3:4">
      <c r="C5339" s="61" t="s">
        <v>5335</v>
      </c>
      <c r="D5339" s="63" t="s">
        <v>126</v>
      </c>
    </row>
    <row r="5340" spans="3:4">
      <c r="C5340" s="61" t="s">
        <v>5336</v>
      </c>
      <c r="D5340" s="63" t="s">
        <v>126</v>
      </c>
    </row>
    <row r="5341" spans="3:4">
      <c r="C5341" s="61" t="s">
        <v>5337</v>
      </c>
      <c r="D5341" s="63" t="s">
        <v>126</v>
      </c>
    </row>
    <row r="5342" spans="3:4">
      <c r="C5342" s="61" t="s">
        <v>5338</v>
      </c>
      <c r="D5342" s="63" t="s">
        <v>126</v>
      </c>
    </row>
    <row r="5343" spans="3:4">
      <c r="C5343" s="61" t="s">
        <v>5339</v>
      </c>
      <c r="D5343" s="63" t="s">
        <v>126</v>
      </c>
    </row>
    <row r="5344" spans="3:4">
      <c r="C5344" s="61" t="s">
        <v>5340</v>
      </c>
      <c r="D5344" s="63" t="s">
        <v>126</v>
      </c>
    </row>
    <row r="5345" spans="3:4">
      <c r="C5345" s="61" t="s">
        <v>5341</v>
      </c>
      <c r="D5345" s="63" t="s">
        <v>126</v>
      </c>
    </row>
    <row r="5346" spans="3:4">
      <c r="C5346" s="61" t="s">
        <v>4746</v>
      </c>
      <c r="D5346" s="63" t="s">
        <v>126</v>
      </c>
    </row>
    <row r="5347" spans="3:4">
      <c r="C5347" s="61" t="s">
        <v>5342</v>
      </c>
      <c r="D5347" s="63" t="s">
        <v>126</v>
      </c>
    </row>
    <row r="5348" spans="3:4">
      <c r="C5348" s="61" t="s">
        <v>5343</v>
      </c>
      <c r="D5348" s="63" t="s">
        <v>126</v>
      </c>
    </row>
    <row r="5349" spans="3:4">
      <c r="C5349" s="61" t="s">
        <v>5344</v>
      </c>
      <c r="D5349" s="63" t="s">
        <v>126</v>
      </c>
    </row>
    <row r="5350" spans="3:4">
      <c r="C5350" s="61" t="s">
        <v>866</v>
      </c>
      <c r="D5350" s="63" t="s">
        <v>126</v>
      </c>
    </row>
    <row r="5351" spans="3:4">
      <c r="C5351" s="61" t="s">
        <v>5345</v>
      </c>
      <c r="D5351" s="63" t="s">
        <v>126</v>
      </c>
    </row>
    <row r="5352" spans="3:4">
      <c r="C5352" s="61" t="s">
        <v>5346</v>
      </c>
      <c r="D5352" s="63" t="s">
        <v>126</v>
      </c>
    </row>
    <row r="5353" spans="3:4">
      <c r="C5353" s="61" t="s">
        <v>5347</v>
      </c>
      <c r="D5353" s="63" t="s">
        <v>126</v>
      </c>
    </row>
    <row r="5354" spans="3:4">
      <c r="C5354" s="61" t="s">
        <v>5348</v>
      </c>
      <c r="D5354" s="63" t="s">
        <v>126</v>
      </c>
    </row>
    <row r="5355" spans="3:4">
      <c r="C5355" s="61" t="s">
        <v>5349</v>
      </c>
      <c r="D5355" s="63" t="s">
        <v>126</v>
      </c>
    </row>
    <row r="5356" spans="3:4">
      <c r="C5356" s="61" t="s">
        <v>5350</v>
      </c>
      <c r="D5356" s="63" t="s">
        <v>126</v>
      </c>
    </row>
    <row r="5357" spans="3:4">
      <c r="C5357" s="61" t="s">
        <v>5351</v>
      </c>
      <c r="D5357" s="63" t="s">
        <v>126</v>
      </c>
    </row>
    <row r="5358" spans="3:4">
      <c r="C5358" s="61" t="s">
        <v>5352</v>
      </c>
      <c r="D5358" s="63" t="s">
        <v>126</v>
      </c>
    </row>
    <row r="5359" spans="3:4">
      <c r="C5359" s="61" t="s">
        <v>5353</v>
      </c>
      <c r="D5359" s="63" t="s">
        <v>126</v>
      </c>
    </row>
    <row r="5360" spans="3:4">
      <c r="C5360" s="61" t="s">
        <v>5354</v>
      </c>
      <c r="D5360" s="63" t="s">
        <v>172</v>
      </c>
    </row>
    <row r="5361" spans="3:4">
      <c r="C5361" s="61" t="s">
        <v>5355</v>
      </c>
      <c r="D5361" s="63" t="s">
        <v>172</v>
      </c>
    </row>
    <row r="5362" spans="3:4">
      <c r="C5362" s="61" t="s">
        <v>173</v>
      </c>
      <c r="D5362" s="63" t="s">
        <v>172</v>
      </c>
    </row>
    <row r="5363" spans="3:4">
      <c r="C5363" s="61" t="s">
        <v>5356</v>
      </c>
      <c r="D5363" s="63" t="s">
        <v>172</v>
      </c>
    </row>
    <row r="5364" spans="3:4">
      <c r="C5364" s="61" t="s">
        <v>3820</v>
      </c>
      <c r="D5364" s="63" t="s">
        <v>172</v>
      </c>
    </row>
    <row r="5365" spans="3:4">
      <c r="C5365" s="61" t="s">
        <v>5357</v>
      </c>
      <c r="D5365" s="63" t="s">
        <v>172</v>
      </c>
    </row>
    <row r="5366" spans="3:4">
      <c r="C5366" s="61" t="s">
        <v>5358</v>
      </c>
      <c r="D5366" s="63" t="s">
        <v>172</v>
      </c>
    </row>
    <row r="5367" spans="3:4">
      <c r="C5367" s="61" t="s">
        <v>5359</v>
      </c>
      <c r="D5367" s="63" t="s">
        <v>172</v>
      </c>
    </row>
    <row r="5368" spans="3:4">
      <c r="C5368" s="61" t="s">
        <v>5360</v>
      </c>
      <c r="D5368" s="63" t="s">
        <v>172</v>
      </c>
    </row>
    <row r="5369" spans="3:4">
      <c r="C5369" s="61" t="s">
        <v>5361</v>
      </c>
      <c r="D5369" s="63" t="s">
        <v>172</v>
      </c>
    </row>
    <row r="5370" spans="3:4">
      <c r="C5370" s="61" t="s">
        <v>5362</v>
      </c>
      <c r="D5370" s="63" t="s">
        <v>172</v>
      </c>
    </row>
    <row r="5371" spans="3:4">
      <c r="C5371" s="61" t="s">
        <v>295</v>
      </c>
      <c r="D5371" s="63" t="s">
        <v>172</v>
      </c>
    </row>
    <row r="5372" spans="3:4">
      <c r="C5372" s="61" t="s">
        <v>5363</v>
      </c>
      <c r="D5372" s="63" t="s">
        <v>172</v>
      </c>
    </row>
    <row r="5373" spans="3:4">
      <c r="C5373" s="61" t="s">
        <v>5364</v>
      </c>
      <c r="D5373" s="63" t="s">
        <v>172</v>
      </c>
    </row>
    <row r="5374" spans="3:4">
      <c r="C5374" s="61" t="s">
        <v>5365</v>
      </c>
      <c r="D5374" s="63" t="s">
        <v>172</v>
      </c>
    </row>
    <row r="5375" spans="3:4">
      <c r="C5375" s="61" t="s">
        <v>5366</v>
      </c>
      <c r="D5375" s="63" t="s">
        <v>172</v>
      </c>
    </row>
    <row r="5376" spans="3:4">
      <c r="C5376" s="61" t="s">
        <v>5367</v>
      </c>
      <c r="D5376" s="63" t="s">
        <v>172</v>
      </c>
    </row>
    <row r="5377" spans="3:4">
      <c r="C5377" s="61" t="s">
        <v>5368</v>
      </c>
      <c r="D5377" s="63" t="s">
        <v>172</v>
      </c>
    </row>
    <row r="5378" spans="3:4">
      <c r="C5378" s="61" t="s">
        <v>5369</v>
      </c>
      <c r="D5378" s="63" t="s">
        <v>172</v>
      </c>
    </row>
    <row r="5379" spans="3:4">
      <c r="C5379" s="61" t="s">
        <v>3401</v>
      </c>
      <c r="D5379" s="63" t="s">
        <v>172</v>
      </c>
    </row>
    <row r="5380" spans="3:4">
      <c r="C5380" s="61" t="s">
        <v>5370</v>
      </c>
      <c r="D5380" s="63" t="s">
        <v>172</v>
      </c>
    </row>
    <row r="5381" spans="3:4">
      <c r="C5381" s="61" t="s">
        <v>5371</v>
      </c>
      <c r="D5381" s="63" t="s">
        <v>172</v>
      </c>
    </row>
    <row r="5382" spans="3:4">
      <c r="C5382" s="61" t="s">
        <v>5372</v>
      </c>
      <c r="D5382" s="63" t="s">
        <v>172</v>
      </c>
    </row>
    <row r="5383" spans="3:4">
      <c r="C5383" s="61" t="s">
        <v>5373</v>
      </c>
      <c r="D5383" s="63" t="s">
        <v>172</v>
      </c>
    </row>
    <row r="5384" spans="3:4">
      <c r="C5384" s="61" t="s">
        <v>5374</v>
      </c>
      <c r="D5384" s="63" t="s">
        <v>172</v>
      </c>
    </row>
    <row r="5385" spans="3:4">
      <c r="C5385" s="61" t="s">
        <v>5375</v>
      </c>
      <c r="D5385" s="63" t="s">
        <v>172</v>
      </c>
    </row>
    <row r="5386" spans="3:4">
      <c r="C5386" s="61" t="s">
        <v>2859</v>
      </c>
      <c r="D5386" s="63" t="s">
        <v>172</v>
      </c>
    </row>
    <row r="5387" spans="3:4">
      <c r="C5387" s="61" t="s">
        <v>5376</v>
      </c>
      <c r="D5387" s="63" t="s">
        <v>172</v>
      </c>
    </row>
    <row r="5388" spans="3:4">
      <c r="C5388" s="61" t="s">
        <v>5377</v>
      </c>
      <c r="D5388" s="63" t="s">
        <v>172</v>
      </c>
    </row>
    <row r="5389" spans="3:4">
      <c r="C5389" s="61" t="s">
        <v>5378</v>
      </c>
      <c r="D5389" s="63" t="s">
        <v>172</v>
      </c>
    </row>
    <row r="5390" spans="3:4">
      <c r="C5390" s="61" t="s">
        <v>5379</v>
      </c>
      <c r="D5390" s="63" t="s">
        <v>172</v>
      </c>
    </row>
    <row r="5391" spans="3:4">
      <c r="C5391" s="61" t="s">
        <v>5380</v>
      </c>
      <c r="D5391" s="63" t="s">
        <v>172</v>
      </c>
    </row>
    <row r="5392" spans="3:4">
      <c r="C5392" s="61" t="s">
        <v>5381</v>
      </c>
      <c r="D5392" s="63" t="s">
        <v>172</v>
      </c>
    </row>
    <row r="5393" spans="3:4">
      <c r="C5393" s="61" t="s">
        <v>5382</v>
      </c>
      <c r="D5393" s="63" t="s">
        <v>172</v>
      </c>
    </row>
    <row r="5394" spans="3:4">
      <c r="C5394" s="61" t="s">
        <v>5383</v>
      </c>
      <c r="D5394" s="63" t="s">
        <v>172</v>
      </c>
    </row>
    <row r="5395" spans="3:4">
      <c r="C5395" s="61" t="s">
        <v>5384</v>
      </c>
      <c r="D5395" s="63" t="s">
        <v>172</v>
      </c>
    </row>
    <row r="5396" spans="3:4">
      <c r="C5396" s="61" t="s">
        <v>5385</v>
      </c>
      <c r="D5396" s="63" t="s">
        <v>172</v>
      </c>
    </row>
    <row r="5397" spans="3:4">
      <c r="C5397" s="61" t="s">
        <v>5386</v>
      </c>
      <c r="D5397" s="63" t="s">
        <v>172</v>
      </c>
    </row>
    <row r="5398" spans="3:4">
      <c r="C5398" s="61" t="s">
        <v>5387</v>
      </c>
      <c r="D5398" s="63" t="s">
        <v>172</v>
      </c>
    </row>
    <row r="5399" spans="3:4">
      <c r="C5399" s="61" t="s">
        <v>5388</v>
      </c>
      <c r="D5399" s="63" t="s">
        <v>172</v>
      </c>
    </row>
    <row r="5400" spans="3:4">
      <c r="C5400" s="61" t="s">
        <v>5389</v>
      </c>
      <c r="D5400" s="63" t="s">
        <v>172</v>
      </c>
    </row>
    <row r="5401" spans="3:4">
      <c r="C5401" s="61" t="s">
        <v>5390</v>
      </c>
      <c r="D5401" s="63" t="s">
        <v>172</v>
      </c>
    </row>
    <row r="5402" spans="3:4">
      <c r="C5402" s="61" t="s">
        <v>5391</v>
      </c>
      <c r="D5402" s="63" t="s">
        <v>172</v>
      </c>
    </row>
    <row r="5403" spans="3:4">
      <c r="C5403" s="61" t="s">
        <v>5392</v>
      </c>
      <c r="D5403" s="63" t="s">
        <v>172</v>
      </c>
    </row>
    <row r="5404" spans="3:4">
      <c r="C5404" s="61" t="s">
        <v>5393</v>
      </c>
      <c r="D5404" s="63" t="s">
        <v>172</v>
      </c>
    </row>
    <row r="5405" spans="3:4">
      <c r="C5405" s="61" t="s">
        <v>5394</v>
      </c>
      <c r="D5405" s="63" t="s">
        <v>172</v>
      </c>
    </row>
    <row r="5406" spans="3:4">
      <c r="C5406" s="61" t="s">
        <v>5395</v>
      </c>
      <c r="D5406" s="63" t="s">
        <v>172</v>
      </c>
    </row>
    <row r="5407" spans="3:4">
      <c r="C5407" s="61" t="s">
        <v>1000</v>
      </c>
      <c r="D5407" s="63" t="s">
        <v>172</v>
      </c>
    </row>
    <row r="5408" spans="3:4">
      <c r="C5408" s="61" t="s">
        <v>5396</v>
      </c>
      <c r="D5408" s="63" t="s">
        <v>172</v>
      </c>
    </row>
    <row r="5409" spans="3:4">
      <c r="C5409" s="61" t="s">
        <v>5397</v>
      </c>
      <c r="D5409" s="63" t="s">
        <v>172</v>
      </c>
    </row>
    <row r="5410" spans="3:4">
      <c r="C5410" s="61" t="s">
        <v>3224</v>
      </c>
      <c r="D5410" s="63" t="s">
        <v>172</v>
      </c>
    </row>
    <row r="5411" spans="3:4">
      <c r="C5411" s="61" t="s">
        <v>5398</v>
      </c>
      <c r="D5411" s="63" t="s">
        <v>172</v>
      </c>
    </row>
    <row r="5412" spans="3:4">
      <c r="C5412" s="61" t="s">
        <v>5399</v>
      </c>
      <c r="D5412" s="63" t="s">
        <v>172</v>
      </c>
    </row>
    <row r="5413" spans="3:4">
      <c r="C5413" s="61" t="s">
        <v>5400</v>
      </c>
      <c r="D5413" s="63" t="s">
        <v>172</v>
      </c>
    </row>
    <row r="5414" spans="3:4">
      <c r="C5414" s="61" t="s">
        <v>5401</v>
      </c>
      <c r="D5414" s="63" t="s">
        <v>172</v>
      </c>
    </row>
    <row r="5415" spans="3:4">
      <c r="C5415" s="61" t="s">
        <v>5402</v>
      </c>
      <c r="D5415" s="63" t="s">
        <v>172</v>
      </c>
    </row>
    <row r="5416" spans="3:4">
      <c r="C5416" s="61" t="s">
        <v>5403</v>
      </c>
      <c r="D5416" s="63" t="s">
        <v>172</v>
      </c>
    </row>
    <row r="5417" spans="3:4">
      <c r="C5417" s="61" t="s">
        <v>3911</v>
      </c>
      <c r="D5417" s="63" t="s">
        <v>172</v>
      </c>
    </row>
    <row r="5418" spans="3:4">
      <c r="C5418" s="61" t="s">
        <v>5404</v>
      </c>
      <c r="D5418" s="63" t="s">
        <v>172</v>
      </c>
    </row>
    <row r="5419" spans="3:4">
      <c r="C5419" s="61" t="s">
        <v>5405</v>
      </c>
      <c r="D5419" s="63" t="s">
        <v>172</v>
      </c>
    </row>
    <row r="5420" spans="3:4">
      <c r="C5420" s="61" t="s">
        <v>5406</v>
      </c>
      <c r="D5420" s="63" t="s">
        <v>172</v>
      </c>
    </row>
    <row r="5421" spans="3:4">
      <c r="C5421" s="61" t="s">
        <v>5407</v>
      </c>
      <c r="D5421" s="63" t="s">
        <v>172</v>
      </c>
    </row>
    <row r="5422" spans="3:4">
      <c r="C5422" s="61" t="s">
        <v>5408</v>
      </c>
      <c r="D5422" s="63" t="s">
        <v>172</v>
      </c>
    </row>
    <row r="5423" spans="3:4">
      <c r="C5423" s="61" t="s">
        <v>4698</v>
      </c>
      <c r="D5423" s="63" t="s">
        <v>172</v>
      </c>
    </row>
    <row r="5424" spans="3:4">
      <c r="C5424" s="61" t="s">
        <v>5409</v>
      </c>
      <c r="D5424" s="63" t="s">
        <v>172</v>
      </c>
    </row>
    <row r="5425" spans="3:4">
      <c r="C5425" s="61" t="s">
        <v>5410</v>
      </c>
      <c r="D5425" s="63" t="s">
        <v>172</v>
      </c>
    </row>
    <row r="5426" spans="3:4">
      <c r="C5426" s="61" t="s">
        <v>808</v>
      </c>
      <c r="D5426" s="63" t="s">
        <v>172</v>
      </c>
    </row>
    <row r="5427" spans="3:4">
      <c r="C5427" s="61" t="s">
        <v>2496</v>
      </c>
      <c r="D5427" s="63" t="s">
        <v>172</v>
      </c>
    </row>
    <row r="5428" spans="3:4">
      <c r="C5428" s="61" t="s">
        <v>5411</v>
      </c>
      <c r="D5428" s="63" t="s">
        <v>172</v>
      </c>
    </row>
    <row r="5429" spans="3:4">
      <c r="C5429" s="61" t="s">
        <v>5412</v>
      </c>
      <c r="D5429" s="63" t="s">
        <v>172</v>
      </c>
    </row>
    <row r="5430" spans="3:4">
      <c r="C5430" s="61" t="s">
        <v>5413</v>
      </c>
      <c r="D5430" s="63" t="s">
        <v>172</v>
      </c>
    </row>
    <row r="5431" spans="3:4">
      <c r="C5431" s="61" t="s">
        <v>5414</v>
      </c>
      <c r="D5431" s="63" t="s">
        <v>172</v>
      </c>
    </row>
    <row r="5432" spans="3:4">
      <c r="C5432" s="61" t="s">
        <v>5415</v>
      </c>
      <c r="D5432" s="63" t="s">
        <v>172</v>
      </c>
    </row>
    <row r="5433" spans="3:4">
      <c r="C5433" s="61" t="s">
        <v>5416</v>
      </c>
      <c r="D5433" s="63" t="s">
        <v>172</v>
      </c>
    </row>
    <row r="5434" spans="3:4">
      <c r="C5434" s="61" t="s">
        <v>5417</v>
      </c>
      <c r="D5434" s="63" t="s">
        <v>172</v>
      </c>
    </row>
    <row r="5435" spans="3:4">
      <c r="C5435" s="61" t="s">
        <v>5418</v>
      </c>
      <c r="D5435" s="63" t="s">
        <v>188</v>
      </c>
    </row>
    <row r="5436" spans="3:4">
      <c r="C5436" s="61" t="s">
        <v>5419</v>
      </c>
      <c r="D5436" s="63" t="s">
        <v>188</v>
      </c>
    </row>
    <row r="5437" spans="3:4">
      <c r="C5437" s="61" t="s">
        <v>5420</v>
      </c>
      <c r="D5437" s="63" t="s">
        <v>188</v>
      </c>
    </row>
    <row r="5438" spans="3:4">
      <c r="C5438" s="61" t="s">
        <v>5421</v>
      </c>
      <c r="D5438" s="63" t="s">
        <v>188</v>
      </c>
    </row>
    <row r="5439" spans="3:4">
      <c r="C5439" s="61" t="s">
        <v>3965</v>
      </c>
      <c r="D5439" s="63" t="s">
        <v>188</v>
      </c>
    </row>
    <row r="5440" spans="3:4">
      <c r="C5440" s="61" t="s">
        <v>5422</v>
      </c>
      <c r="D5440" s="63" t="s">
        <v>188</v>
      </c>
    </row>
    <row r="5441" spans="3:4">
      <c r="C5441" s="61" t="s">
        <v>5423</v>
      </c>
      <c r="D5441" s="63" t="s">
        <v>188</v>
      </c>
    </row>
    <row r="5442" spans="3:4">
      <c r="C5442" s="61" t="s">
        <v>5424</v>
      </c>
      <c r="D5442" s="63" t="s">
        <v>188</v>
      </c>
    </row>
    <row r="5443" spans="3:4">
      <c r="C5443" s="61" t="s">
        <v>5425</v>
      </c>
      <c r="D5443" s="63" t="s">
        <v>188</v>
      </c>
    </row>
    <row r="5444" spans="3:4">
      <c r="C5444" s="61" t="s">
        <v>5426</v>
      </c>
      <c r="D5444" s="63" t="s">
        <v>188</v>
      </c>
    </row>
    <row r="5445" spans="3:4">
      <c r="C5445" s="61" t="s">
        <v>5427</v>
      </c>
      <c r="D5445" s="63" t="s">
        <v>188</v>
      </c>
    </row>
    <row r="5446" spans="3:4">
      <c r="C5446" s="61" t="s">
        <v>5428</v>
      </c>
      <c r="D5446" s="63" t="s">
        <v>188</v>
      </c>
    </row>
    <row r="5447" spans="3:4">
      <c r="C5447" s="61" t="s">
        <v>1388</v>
      </c>
      <c r="D5447" s="63" t="s">
        <v>188</v>
      </c>
    </row>
    <row r="5448" spans="3:4">
      <c r="C5448" s="61" t="s">
        <v>5429</v>
      </c>
      <c r="D5448" s="63" t="s">
        <v>188</v>
      </c>
    </row>
    <row r="5449" spans="3:4">
      <c r="C5449" s="61" t="s">
        <v>5430</v>
      </c>
      <c r="D5449" s="63" t="s">
        <v>188</v>
      </c>
    </row>
    <row r="5450" spans="3:4">
      <c r="C5450" s="61" t="s">
        <v>5431</v>
      </c>
      <c r="D5450" s="63" t="s">
        <v>188</v>
      </c>
    </row>
    <row r="5451" spans="3:4">
      <c r="C5451" s="61" t="s">
        <v>5432</v>
      </c>
      <c r="D5451" s="63" t="s">
        <v>188</v>
      </c>
    </row>
    <row r="5452" spans="3:4">
      <c r="C5452" s="61" t="s">
        <v>5433</v>
      </c>
      <c r="D5452" s="63" t="s">
        <v>188</v>
      </c>
    </row>
    <row r="5453" spans="3:4">
      <c r="C5453" s="61" t="s">
        <v>5434</v>
      </c>
      <c r="D5453" s="63" t="s">
        <v>188</v>
      </c>
    </row>
    <row r="5454" spans="3:4">
      <c r="C5454" s="61" t="s">
        <v>5435</v>
      </c>
      <c r="D5454" s="63" t="s">
        <v>188</v>
      </c>
    </row>
    <row r="5455" spans="3:4">
      <c r="C5455" s="61" t="s">
        <v>5436</v>
      </c>
      <c r="D5455" s="63" t="s">
        <v>188</v>
      </c>
    </row>
    <row r="5456" spans="3:4">
      <c r="C5456" s="61" t="s">
        <v>5437</v>
      </c>
      <c r="D5456" s="63" t="s">
        <v>188</v>
      </c>
    </row>
    <row r="5457" spans="3:4">
      <c r="C5457" s="61" t="s">
        <v>5438</v>
      </c>
      <c r="D5457" s="63" t="s">
        <v>188</v>
      </c>
    </row>
    <row r="5458" spans="3:4">
      <c r="C5458" s="61" t="s">
        <v>5439</v>
      </c>
      <c r="D5458" s="63" t="s">
        <v>188</v>
      </c>
    </row>
    <row r="5459" spans="3:4">
      <c r="C5459" s="61" t="s">
        <v>2656</v>
      </c>
      <c r="D5459" s="63" t="s">
        <v>188</v>
      </c>
    </row>
    <row r="5460" spans="3:4">
      <c r="C5460" s="61" t="s">
        <v>5440</v>
      </c>
      <c r="D5460" s="63" t="s">
        <v>188</v>
      </c>
    </row>
    <row r="5461" spans="3:4">
      <c r="C5461" s="61" t="s">
        <v>5441</v>
      </c>
      <c r="D5461" s="63" t="s">
        <v>188</v>
      </c>
    </row>
    <row r="5462" spans="3:4">
      <c r="C5462" s="61" t="s">
        <v>5442</v>
      </c>
      <c r="D5462" s="63" t="s">
        <v>188</v>
      </c>
    </row>
    <row r="5463" spans="3:4">
      <c r="C5463" s="61" t="s">
        <v>3376</v>
      </c>
      <c r="D5463" s="63" t="s">
        <v>188</v>
      </c>
    </row>
    <row r="5464" spans="3:4">
      <c r="C5464" s="61" t="s">
        <v>5443</v>
      </c>
      <c r="D5464" s="63" t="s">
        <v>188</v>
      </c>
    </row>
    <row r="5465" spans="3:4">
      <c r="C5465" s="61" t="s">
        <v>5444</v>
      </c>
      <c r="D5465" s="63" t="s">
        <v>188</v>
      </c>
    </row>
    <row r="5466" spans="3:4">
      <c r="C5466" s="61" t="s">
        <v>5445</v>
      </c>
      <c r="D5466" s="63" t="s">
        <v>188</v>
      </c>
    </row>
    <row r="5467" spans="3:4">
      <c r="C5467" s="61" t="s">
        <v>5446</v>
      </c>
      <c r="D5467" s="63" t="s">
        <v>188</v>
      </c>
    </row>
    <row r="5468" spans="3:4">
      <c r="C5468" s="61" t="s">
        <v>5447</v>
      </c>
      <c r="D5468" s="63" t="s">
        <v>188</v>
      </c>
    </row>
    <row r="5469" spans="3:4">
      <c r="C5469" s="61" t="s">
        <v>4046</v>
      </c>
      <c r="D5469" s="63" t="s">
        <v>188</v>
      </c>
    </row>
    <row r="5470" spans="3:4">
      <c r="C5470" s="61" t="s">
        <v>5448</v>
      </c>
      <c r="D5470" s="63" t="s">
        <v>188</v>
      </c>
    </row>
    <row r="5471" spans="3:4">
      <c r="C5471" s="61" t="s">
        <v>5449</v>
      </c>
      <c r="D5471" s="63" t="s">
        <v>188</v>
      </c>
    </row>
    <row r="5472" spans="3:4">
      <c r="C5472" s="61" t="s">
        <v>5450</v>
      </c>
      <c r="D5472" s="63" t="s">
        <v>188</v>
      </c>
    </row>
    <row r="5473" spans="3:4">
      <c r="C5473" s="61" t="s">
        <v>5451</v>
      </c>
      <c r="D5473" s="63" t="s">
        <v>188</v>
      </c>
    </row>
    <row r="5474" spans="3:4">
      <c r="C5474" s="61" t="s">
        <v>5452</v>
      </c>
      <c r="D5474" s="63" t="s">
        <v>188</v>
      </c>
    </row>
    <row r="5475" spans="3:4">
      <c r="C5475" s="61" t="s">
        <v>5453</v>
      </c>
      <c r="D5475" s="63" t="s">
        <v>188</v>
      </c>
    </row>
    <row r="5476" spans="3:4">
      <c r="C5476" s="61" t="s">
        <v>5454</v>
      </c>
      <c r="D5476" s="63" t="s">
        <v>188</v>
      </c>
    </row>
    <row r="5477" spans="3:4">
      <c r="C5477" s="61" t="s">
        <v>5455</v>
      </c>
      <c r="D5477" s="63" t="s">
        <v>188</v>
      </c>
    </row>
    <row r="5478" spans="3:4">
      <c r="C5478" s="61" t="s">
        <v>5456</v>
      </c>
      <c r="D5478" s="63" t="s">
        <v>188</v>
      </c>
    </row>
    <row r="5479" spans="3:4">
      <c r="C5479" s="61" t="s">
        <v>5457</v>
      </c>
      <c r="D5479" s="63" t="s">
        <v>188</v>
      </c>
    </row>
    <row r="5480" spans="3:4">
      <c r="C5480" s="61" t="s">
        <v>5458</v>
      </c>
      <c r="D5480" s="63" t="s">
        <v>188</v>
      </c>
    </row>
    <row r="5481" spans="3:4">
      <c r="C5481" s="61" t="s">
        <v>5459</v>
      </c>
      <c r="D5481" s="63" t="s">
        <v>188</v>
      </c>
    </row>
    <row r="5482" spans="3:4">
      <c r="C5482" s="61" t="s">
        <v>5460</v>
      </c>
      <c r="D5482" s="63" t="s">
        <v>188</v>
      </c>
    </row>
    <row r="5483" spans="3:4">
      <c r="C5483" s="61" t="s">
        <v>3585</v>
      </c>
      <c r="D5483" s="63" t="s">
        <v>188</v>
      </c>
    </row>
    <row r="5484" spans="3:4">
      <c r="C5484" s="61" t="s">
        <v>586</v>
      </c>
      <c r="D5484" s="63" t="s">
        <v>188</v>
      </c>
    </row>
    <row r="5485" spans="3:4">
      <c r="C5485" s="61" t="s">
        <v>5461</v>
      </c>
      <c r="D5485" s="63" t="s">
        <v>188</v>
      </c>
    </row>
    <row r="5486" spans="3:4">
      <c r="C5486" s="61" t="s">
        <v>589</v>
      </c>
      <c r="D5486" s="63" t="s">
        <v>188</v>
      </c>
    </row>
    <row r="5487" spans="3:4">
      <c r="C5487" s="61" t="s">
        <v>5462</v>
      </c>
      <c r="D5487" s="63" t="s">
        <v>188</v>
      </c>
    </row>
    <row r="5488" spans="3:4">
      <c r="C5488" s="61" t="s">
        <v>5463</v>
      </c>
      <c r="D5488" s="63" t="s">
        <v>188</v>
      </c>
    </row>
    <row r="5489" spans="3:4">
      <c r="C5489" s="61" t="s">
        <v>5464</v>
      </c>
      <c r="D5489" s="63" t="s">
        <v>188</v>
      </c>
    </row>
    <row r="5490" spans="3:4">
      <c r="C5490" s="61" t="s">
        <v>5465</v>
      </c>
      <c r="D5490" s="63" t="s">
        <v>188</v>
      </c>
    </row>
    <row r="5491" spans="3:4">
      <c r="C5491" s="61" t="s">
        <v>5466</v>
      </c>
      <c r="D5491" s="63" t="s">
        <v>188</v>
      </c>
    </row>
    <row r="5492" spans="3:4">
      <c r="C5492" s="61" t="s">
        <v>5467</v>
      </c>
      <c r="D5492" s="63" t="s">
        <v>188</v>
      </c>
    </row>
    <row r="5493" spans="3:4">
      <c r="C5493" s="61" t="s">
        <v>955</v>
      </c>
      <c r="D5493" s="63" t="s">
        <v>188</v>
      </c>
    </row>
    <row r="5494" spans="3:4">
      <c r="C5494" s="61" t="s">
        <v>5468</v>
      </c>
      <c r="D5494" s="63" t="s">
        <v>188</v>
      </c>
    </row>
    <row r="5495" spans="3:4">
      <c r="C5495" s="61" t="s">
        <v>5469</v>
      </c>
      <c r="D5495" s="63" t="s">
        <v>188</v>
      </c>
    </row>
    <row r="5496" spans="3:4">
      <c r="C5496" s="61" t="s">
        <v>5470</v>
      </c>
      <c r="D5496" s="63" t="s">
        <v>188</v>
      </c>
    </row>
    <row r="5497" spans="3:4">
      <c r="C5497" s="61" t="s">
        <v>5471</v>
      </c>
      <c r="D5497" s="63" t="s">
        <v>188</v>
      </c>
    </row>
    <row r="5498" spans="3:4">
      <c r="C5498" s="61" t="s">
        <v>5472</v>
      </c>
      <c r="D5498" s="63" t="s">
        <v>188</v>
      </c>
    </row>
    <row r="5499" spans="3:4">
      <c r="C5499" s="61" t="s">
        <v>5473</v>
      </c>
      <c r="D5499" s="63" t="s">
        <v>188</v>
      </c>
    </row>
    <row r="5500" spans="3:4">
      <c r="C5500" s="61" t="s">
        <v>5474</v>
      </c>
      <c r="D5500" s="63" t="s">
        <v>188</v>
      </c>
    </row>
    <row r="5501" spans="3:4">
      <c r="C5501" s="61" t="s">
        <v>5475</v>
      </c>
      <c r="D5501" s="63" t="s">
        <v>188</v>
      </c>
    </row>
    <row r="5502" spans="3:4">
      <c r="C5502" s="61" t="s">
        <v>4175</v>
      </c>
      <c r="D5502" s="63" t="s">
        <v>188</v>
      </c>
    </row>
    <row r="5503" spans="3:4">
      <c r="C5503" s="61" t="s">
        <v>5476</v>
      </c>
      <c r="D5503" s="63" t="s">
        <v>188</v>
      </c>
    </row>
    <row r="5504" spans="3:4">
      <c r="C5504" s="61" t="s">
        <v>5477</v>
      </c>
      <c r="D5504" s="63" t="s">
        <v>188</v>
      </c>
    </row>
    <row r="5505" spans="3:4">
      <c r="C5505" s="61" t="s">
        <v>5478</v>
      </c>
      <c r="D5505" s="63" t="s">
        <v>188</v>
      </c>
    </row>
    <row r="5506" spans="3:4">
      <c r="C5506" s="61" t="s">
        <v>5479</v>
      </c>
      <c r="D5506" s="63" t="s">
        <v>188</v>
      </c>
    </row>
    <row r="5507" spans="3:4">
      <c r="C5507" s="61" t="s">
        <v>5480</v>
      </c>
      <c r="D5507" s="63" t="s">
        <v>188</v>
      </c>
    </row>
    <row r="5508" spans="3:4">
      <c r="C5508" s="61" t="s">
        <v>5481</v>
      </c>
      <c r="D5508" s="63" t="s">
        <v>188</v>
      </c>
    </row>
    <row r="5509" spans="3:4">
      <c r="C5509" s="61" t="s">
        <v>5482</v>
      </c>
      <c r="D5509" s="63" t="s">
        <v>188</v>
      </c>
    </row>
    <row r="5510" spans="3:4">
      <c r="C5510" s="61" t="s">
        <v>5483</v>
      </c>
      <c r="D5510" s="63" t="s">
        <v>188</v>
      </c>
    </row>
    <row r="5511" spans="3:4">
      <c r="C5511" s="61" t="s">
        <v>5484</v>
      </c>
      <c r="D5511" s="63" t="s">
        <v>188</v>
      </c>
    </row>
    <row r="5512" spans="3:4">
      <c r="C5512" s="61" t="s">
        <v>5485</v>
      </c>
      <c r="D5512" s="63" t="s">
        <v>188</v>
      </c>
    </row>
    <row r="5513" spans="3:4">
      <c r="C5513" s="61" t="s">
        <v>5486</v>
      </c>
      <c r="D5513" s="63" t="s">
        <v>188</v>
      </c>
    </row>
    <row r="5514" spans="3:4">
      <c r="C5514" s="61" t="s">
        <v>5487</v>
      </c>
      <c r="D5514" s="63" t="s">
        <v>188</v>
      </c>
    </row>
    <row r="5515" spans="3:4">
      <c r="C5515" s="61" t="s">
        <v>3767</v>
      </c>
      <c r="D5515" s="63" t="s">
        <v>188</v>
      </c>
    </row>
    <row r="5516" spans="3:4">
      <c r="C5516" s="61" t="s">
        <v>729</v>
      </c>
      <c r="D5516" s="63" t="s">
        <v>188</v>
      </c>
    </row>
    <row r="5517" spans="3:4">
      <c r="C5517" s="61" t="s">
        <v>994</v>
      </c>
      <c r="D5517" s="63" t="s">
        <v>188</v>
      </c>
    </row>
    <row r="5518" spans="3:4">
      <c r="C5518" s="61" t="s">
        <v>5488</v>
      </c>
      <c r="D5518" s="63" t="s">
        <v>188</v>
      </c>
    </row>
    <row r="5519" spans="3:4">
      <c r="C5519" s="61" t="s">
        <v>5489</v>
      </c>
      <c r="D5519" s="63" t="s">
        <v>188</v>
      </c>
    </row>
    <row r="5520" spans="3:4">
      <c r="C5520" s="61" t="s">
        <v>5490</v>
      </c>
      <c r="D5520" s="63" t="s">
        <v>188</v>
      </c>
    </row>
    <row r="5521" spans="3:4">
      <c r="C5521" s="61" t="s">
        <v>5491</v>
      </c>
      <c r="D5521" s="63" t="s">
        <v>188</v>
      </c>
    </row>
    <row r="5522" spans="3:4">
      <c r="C5522" s="61" t="s">
        <v>5492</v>
      </c>
      <c r="D5522" s="63" t="s">
        <v>188</v>
      </c>
    </row>
    <row r="5523" spans="3:4">
      <c r="C5523" s="61" t="s">
        <v>5493</v>
      </c>
      <c r="D5523" s="63" t="s">
        <v>188</v>
      </c>
    </row>
    <row r="5524" spans="3:4">
      <c r="C5524" s="61" t="s">
        <v>5494</v>
      </c>
      <c r="D5524" s="63" t="s">
        <v>188</v>
      </c>
    </row>
    <row r="5525" spans="3:4">
      <c r="C5525" s="61" t="s">
        <v>5495</v>
      </c>
      <c r="D5525" s="63" t="s">
        <v>188</v>
      </c>
    </row>
    <row r="5526" spans="3:4">
      <c r="C5526" s="61" t="s">
        <v>5496</v>
      </c>
      <c r="D5526" s="63" t="s">
        <v>188</v>
      </c>
    </row>
    <row r="5527" spans="3:4">
      <c r="C5527" s="61" t="s">
        <v>5497</v>
      </c>
      <c r="D5527" s="63" t="s">
        <v>188</v>
      </c>
    </row>
    <row r="5528" spans="3:4">
      <c r="C5528" s="61" t="s">
        <v>5498</v>
      </c>
      <c r="D5528" s="63" t="s">
        <v>188</v>
      </c>
    </row>
    <row r="5529" spans="3:4">
      <c r="C5529" s="61" t="s">
        <v>5499</v>
      </c>
      <c r="D5529" s="63" t="s">
        <v>188</v>
      </c>
    </row>
    <row r="5530" spans="3:4">
      <c r="C5530" s="61" t="s">
        <v>5500</v>
      </c>
      <c r="D5530" s="63" t="s">
        <v>188</v>
      </c>
    </row>
    <row r="5531" spans="3:4">
      <c r="C5531" s="61" t="s">
        <v>5501</v>
      </c>
      <c r="D5531" s="63" t="s">
        <v>188</v>
      </c>
    </row>
    <row r="5532" spans="3:4">
      <c r="C5532" s="61" t="s">
        <v>5502</v>
      </c>
      <c r="D5532" s="63" t="s">
        <v>188</v>
      </c>
    </row>
    <row r="5533" spans="3:4">
      <c r="C5533" s="61" t="s">
        <v>5503</v>
      </c>
      <c r="D5533" s="63" t="s">
        <v>188</v>
      </c>
    </row>
    <row r="5534" spans="3:4">
      <c r="C5534" s="61" t="s">
        <v>5504</v>
      </c>
      <c r="D5534" s="63" t="s">
        <v>188</v>
      </c>
    </row>
    <row r="5535" spans="3:4">
      <c r="C5535" s="61" t="s">
        <v>5505</v>
      </c>
      <c r="D5535" s="63" t="s">
        <v>188</v>
      </c>
    </row>
    <row r="5536" spans="3:4">
      <c r="C5536" s="61" t="s">
        <v>5506</v>
      </c>
      <c r="D5536" s="63" t="s">
        <v>188</v>
      </c>
    </row>
    <row r="5537" spans="3:4">
      <c r="C5537" s="61" t="s">
        <v>5507</v>
      </c>
      <c r="D5537" s="63" t="s">
        <v>188</v>
      </c>
    </row>
    <row r="5538" spans="3:4">
      <c r="C5538" s="61" t="s">
        <v>5508</v>
      </c>
      <c r="D5538" s="63" t="s">
        <v>188</v>
      </c>
    </row>
    <row r="5539" spans="3:4">
      <c r="C5539" s="61" t="s">
        <v>5509</v>
      </c>
      <c r="D5539" s="63" t="s">
        <v>188</v>
      </c>
    </row>
    <row r="5540" spans="3:4">
      <c r="C5540" s="61" t="s">
        <v>1115</v>
      </c>
      <c r="D5540" s="63" t="s">
        <v>188</v>
      </c>
    </row>
    <row r="5541" spans="3:4">
      <c r="C5541" s="61" t="s">
        <v>5510</v>
      </c>
      <c r="D5541" s="63" t="s">
        <v>188</v>
      </c>
    </row>
    <row r="5542" spans="3:4">
      <c r="C5542" s="61" t="s">
        <v>5511</v>
      </c>
      <c r="D5542" s="63" t="s">
        <v>188</v>
      </c>
    </row>
    <row r="5543" spans="3:4">
      <c r="C5543" s="61" t="s">
        <v>2420</v>
      </c>
      <c r="D5543" s="63" t="s">
        <v>188</v>
      </c>
    </row>
    <row r="5544" spans="3:4">
      <c r="C5544" s="61" t="s">
        <v>5512</v>
      </c>
      <c r="D5544" s="63" t="s">
        <v>188</v>
      </c>
    </row>
    <row r="5545" spans="3:4">
      <c r="C5545" s="61" t="s">
        <v>5513</v>
      </c>
      <c r="D5545" s="63" t="s">
        <v>188</v>
      </c>
    </row>
    <row r="5546" spans="3:4">
      <c r="C5546" s="61" t="s">
        <v>5514</v>
      </c>
      <c r="D5546" s="63" t="s">
        <v>188</v>
      </c>
    </row>
    <row r="5547" spans="3:4">
      <c r="C5547" s="61" t="s">
        <v>5515</v>
      </c>
      <c r="D5547" s="63" t="s">
        <v>188</v>
      </c>
    </row>
    <row r="5548" spans="3:4">
      <c r="C5548" s="61" t="s">
        <v>5516</v>
      </c>
      <c r="D5548" s="63" t="s">
        <v>188</v>
      </c>
    </row>
    <row r="5549" spans="3:4">
      <c r="C5549" s="61" t="s">
        <v>5517</v>
      </c>
      <c r="D5549" s="63" t="s">
        <v>188</v>
      </c>
    </row>
    <row r="5550" spans="3:4">
      <c r="C5550" s="61" t="s">
        <v>5518</v>
      </c>
      <c r="D5550" s="63" t="s">
        <v>188</v>
      </c>
    </row>
    <row r="5551" spans="3:4">
      <c r="C5551" s="61" t="s">
        <v>5519</v>
      </c>
      <c r="D5551" s="63" t="s">
        <v>188</v>
      </c>
    </row>
    <row r="5552" spans="3:4">
      <c r="C5552" s="61" t="s">
        <v>5520</v>
      </c>
      <c r="D5552" s="63" t="s">
        <v>188</v>
      </c>
    </row>
    <row r="5553" spans="3:4">
      <c r="C5553" s="61" t="s">
        <v>5521</v>
      </c>
      <c r="D5553" s="63" t="s">
        <v>188</v>
      </c>
    </row>
    <row r="5554" spans="3:4">
      <c r="C5554" s="61" t="s">
        <v>5522</v>
      </c>
      <c r="D5554" s="63" t="s">
        <v>188</v>
      </c>
    </row>
    <row r="5555" spans="3:4">
      <c r="C5555" s="61" t="s">
        <v>5523</v>
      </c>
      <c r="D5555" s="63" t="s">
        <v>188</v>
      </c>
    </row>
    <row r="5556" spans="3:4">
      <c r="C5556" s="61" t="s">
        <v>5524</v>
      </c>
      <c r="D5556" s="63" t="s">
        <v>188</v>
      </c>
    </row>
    <row r="5557" spans="3:4">
      <c r="C5557" s="61" t="s">
        <v>5525</v>
      </c>
      <c r="D5557" s="63" t="s">
        <v>188</v>
      </c>
    </row>
    <row r="5558" spans="3:4">
      <c r="C5558" s="61" t="s">
        <v>5526</v>
      </c>
      <c r="D5558" s="63" t="s">
        <v>188</v>
      </c>
    </row>
    <row r="5559" spans="3:4">
      <c r="C5559" s="61" t="s">
        <v>5527</v>
      </c>
      <c r="D5559" s="63" t="s">
        <v>188</v>
      </c>
    </row>
    <row r="5560" spans="3:4">
      <c r="C5560" s="61" t="s">
        <v>5528</v>
      </c>
      <c r="D5560" s="63" t="s">
        <v>188</v>
      </c>
    </row>
    <row r="5561" spans="3:4">
      <c r="C5561" s="61" t="s">
        <v>5529</v>
      </c>
      <c r="D5561" s="63" t="s">
        <v>188</v>
      </c>
    </row>
    <row r="5562" spans="3:4">
      <c r="C5562" s="61" t="s">
        <v>5530</v>
      </c>
      <c r="D5562" s="63" t="s">
        <v>188</v>
      </c>
    </row>
    <row r="5563" spans="3:4">
      <c r="C5563" s="61" t="s">
        <v>5531</v>
      </c>
      <c r="D5563" s="63" t="s">
        <v>188</v>
      </c>
    </row>
    <row r="5564" spans="3:4">
      <c r="C5564" s="61" t="s">
        <v>5532</v>
      </c>
      <c r="D5564" s="63" t="s">
        <v>188</v>
      </c>
    </row>
    <row r="5565" spans="3:4">
      <c r="C5565" s="61" t="s">
        <v>5533</v>
      </c>
      <c r="D5565" s="63" t="s">
        <v>188</v>
      </c>
    </row>
    <row r="5566" spans="3:4">
      <c r="C5566" s="61" t="s">
        <v>5534</v>
      </c>
      <c r="D5566" s="63" t="s">
        <v>188</v>
      </c>
    </row>
    <row r="5567" spans="3:4">
      <c r="C5567" s="61" t="s">
        <v>189</v>
      </c>
      <c r="D5567" s="63" t="s">
        <v>188</v>
      </c>
    </row>
    <row r="5568" spans="3:4">
      <c r="C5568" s="61" t="s">
        <v>5535</v>
      </c>
      <c r="D5568" s="63" t="s">
        <v>188</v>
      </c>
    </row>
    <row r="5569" spans="3:4">
      <c r="C5569" s="61" t="s">
        <v>5536</v>
      </c>
      <c r="D5569" s="63" t="s">
        <v>188</v>
      </c>
    </row>
    <row r="5570" spans="3:4">
      <c r="C5570" s="61" t="s">
        <v>5537</v>
      </c>
      <c r="D5570" s="63" t="s">
        <v>188</v>
      </c>
    </row>
    <row r="5571" spans="3:4">
      <c r="C5571" s="61" t="s">
        <v>5538</v>
      </c>
      <c r="D5571" s="63" t="s">
        <v>188</v>
      </c>
    </row>
    <row r="5572" spans="3:4">
      <c r="C5572" s="61" t="s">
        <v>5539</v>
      </c>
      <c r="D5572" s="63" t="s">
        <v>188</v>
      </c>
    </row>
    <row r="5573" spans="3:4">
      <c r="C5573" s="67" t="s">
        <v>5540</v>
      </c>
      <c r="D5573" s="64" t="s">
        <v>188</v>
      </c>
    </row>
    <row r="5574" spans="3:4">
      <c r="C5574" s="67" t="s">
        <v>5576</v>
      </c>
      <c r="D5574" s="64" t="s">
        <v>5570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DFE1-36F5-471F-8577-518ACEB53380}">
  <dimension ref="B1:R33"/>
  <sheetViews>
    <sheetView topLeftCell="J10" workbookViewId="0">
      <selection activeCell="O29" sqref="O29"/>
    </sheetView>
  </sheetViews>
  <sheetFormatPr defaultRowHeight="15"/>
  <cols>
    <col min="2" max="2" width="11.85546875" bestFit="1" customWidth="1"/>
    <col min="3" max="3" width="21.5703125" bestFit="1" customWidth="1"/>
    <col min="4" max="4" width="17.7109375" bestFit="1" customWidth="1"/>
    <col min="5" max="5" width="25.42578125" bestFit="1" customWidth="1"/>
    <col min="6" max="6" width="18.42578125" bestFit="1" customWidth="1"/>
    <col min="7" max="7" width="6.42578125" bestFit="1" customWidth="1"/>
    <col min="8" max="8" width="17.7109375" bestFit="1" customWidth="1"/>
    <col min="9" max="9" width="18" bestFit="1" customWidth="1"/>
    <col min="10" max="10" width="24.42578125" bestFit="1" customWidth="1"/>
    <col min="11" max="12" width="15.140625" bestFit="1" customWidth="1"/>
    <col min="13" max="13" width="10.7109375" bestFit="1" customWidth="1"/>
    <col min="14" max="14" width="14.140625" bestFit="1" customWidth="1"/>
    <col min="15" max="18" width="17.7109375" bestFit="1" customWidth="1"/>
    <col min="19" max="19" width="10.7109375" bestFit="1" customWidth="1"/>
    <col min="20" max="20" width="15.140625" bestFit="1" customWidth="1"/>
    <col min="21" max="21" width="10.7109375" bestFit="1" customWidth="1"/>
  </cols>
  <sheetData>
    <row r="1" spans="2:18">
      <c r="B1" s="47" t="s">
        <v>111</v>
      </c>
      <c r="C1" t="s">
        <v>118</v>
      </c>
    </row>
    <row r="3" spans="2:18">
      <c r="B3" s="47" t="s">
        <v>108</v>
      </c>
      <c r="C3" t="s">
        <v>5542</v>
      </c>
      <c r="E3" s="47" t="s">
        <v>111</v>
      </c>
      <c r="F3" t="s">
        <v>5541</v>
      </c>
      <c r="I3" s="47" t="s">
        <v>111</v>
      </c>
      <c r="J3" t="s">
        <v>5545</v>
      </c>
      <c r="K3" t="s">
        <v>5543</v>
      </c>
    </row>
    <row r="4" spans="2:18">
      <c r="B4" s="39" t="s">
        <v>133</v>
      </c>
      <c r="C4" s="58">
        <v>5100</v>
      </c>
      <c r="E4" s="39" t="s">
        <v>118</v>
      </c>
      <c r="F4" s="58">
        <v>27850</v>
      </c>
      <c r="I4" s="48" t="s">
        <v>120</v>
      </c>
      <c r="J4" s="70">
        <v>37</v>
      </c>
      <c r="K4" s="70">
        <v>4</v>
      </c>
      <c r="O4" t="s">
        <v>5543</v>
      </c>
      <c r="Q4" s="47" t="s">
        <v>254</v>
      </c>
      <c r="R4" t="s">
        <v>5543</v>
      </c>
    </row>
    <row r="5" spans="2:18">
      <c r="B5" s="39" t="s">
        <v>117</v>
      </c>
      <c r="C5" s="58">
        <v>2510</v>
      </c>
      <c r="E5" s="48" t="s">
        <v>255</v>
      </c>
      <c r="F5" s="56">
        <v>27850</v>
      </c>
      <c r="I5" s="57" t="s">
        <v>133</v>
      </c>
      <c r="J5" s="70">
        <v>30</v>
      </c>
      <c r="K5" s="70">
        <v>1</v>
      </c>
      <c r="O5">
        <v>8</v>
      </c>
      <c r="Q5" s="48" t="s">
        <v>117</v>
      </c>
      <c r="R5">
        <v>5</v>
      </c>
    </row>
    <row r="6" spans="2:18">
      <c r="B6" s="48" t="s">
        <v>255</v>
      </c>
      <c r="C6" s="70">
        <v>3481.25</v>
      </c>
      <c r="I6" s="57" t="s">
        <v>117</v>
      </c>
      <c r="J6" s="70">
        <v>39.333333333333336</v>
      </c>
      <c r="K6" s="70">
        <v>3</v>
      </c>
      <c r="Q6" s="48" t="s">
        <v>255</v>
      </c>
      <c r="R6">
        <v>5</v>
      </c>
    </row>
    <row r="7" spans="2:18">
      <c r="I7" s="48" t="s">
        <v>134</v>
      </c>
      <c r="J7" s="70">
        <v>30</v>
      </c>
      <c r="K7" s="70">
        <v>2</v>
      </c>
    </row>
    <row r="8" spans="2:18">
      <c r="I8" s="57" t="s">
        <v>133</v>
      </c>
      <c r="J8" s="70">
        <v>30</v>
      </c>
      <c r="K8" s="70">
        <v>2</v>
      </c>
    </row>
    <row r="9" spans="2:18">
      <c r="I9" s="48" t="s">
        <v>138</v>
      </c>
      <c r="J9" s="70">
        <v>23</v>
      </c>
      <c r="K9" s="70">
        <v>2</v>
      </c>
    </row>
    <row r="10" spans="2:18">
      <c r="B10" s="47" t="s">
        <v>111</v>
      </c>
      <c r="C10" t="s">
        <v>5543</v>
      </c>
      <c r="I10" s="57" t="s">
        <v>117</v>
      </c>
      <c r="J10" s="70">
        <v>23</v>
      </c>
      <c r="K10" s="70">
        <v>2</v>
      </c>
      <c r="O10" t="s">
        <v>5543</v>
      </c>
      <c r="Q10" s="59"/>
    </row>
    <row r="11" spans="2:18">
      <c r="B11" s="48" t="s">
        <v>133</v>
      </c>
      <c r="C11">
        <v>3</v>
      </c>
      <c r="I11" s="48" t="s">
        <v>255</v>
      </c>
      <c r="J11" s="70">
        <v>31.75</v>
      </c>
      <c r="K11" s="70">
        <v>8</v>
      </c>
      <c r="O11">
        <v>8</v>
      </c>
    </row>
    <row r="12" spans="2:18">
      <c r="B12" s="48" t="s">
        <v>117</v>
      </c>
      <c r="C12">
        <v>5</v>
      </c>
      <c r="E12" s="47" t="s">
        <v>111</v>
      </c>
      <c r="F12" t="s">
        <v>5544</v>
      </c>
    </row>
    <row r="13" spans="2:18">
      <c r="B13" s="48" t="s">
        <v>255</v>
      </c>
      <c r="C13" s="70">
        <v>8</v>
      </c>
      <c r="E13" s="39" t="s">
        <v>118</v>
      </c>
      <c r="F13" s="58">
        <v>8</v>
      </c>
      <c r="O13" s="69"/>
      <c r="P13" s="72"/>
      <c r="Q13" s="73"/>
    </row>
    <row r="14" spans="2:18">
      <c r="E14" s="57" t="s">
        <v>119</v>
      </c>
      <c r="F14">
        <v>3</v>
      </c>
    </row>
    <row r="15" spans="2:18">
      <c r="E15" s="57" t="s">
        <v>195</v>
      </c>
      <c r="F15">
        <v>1</v>
      </c>
      <c r="P15" s="47" t="s">
        <v>254</v>
      </c>
      <c r="Q15" t="s">
        <v>5543</v>
      </c>
    </row>
    <row r="16" spans="2:18">
      <c r="B16" s="47" t="s">
        <v>111</v>
      </c>
      <c r="C16" t="s">
        <v>5547</v>
      </c>
      <c r="E16" s="57" t="s">
        <v>154</v>
      </c>
      <c r="F16">
        <v>1</v>
      </c>
      <c r="P16" s="48" t="s">
        <v>133</v>
      </c>
      <c r="Q16">
        <v>3</v>
      </c>
    </row>
    <row r="17" spans="2:17">
      <c r="B17" s="48" t="s">
        <v>120</v>
      </c>
      <c r="C17">
        <v>148</v>
      </c>
      <c r="E17" s="57" t="s">
        <v>125</v>
      </c>
      <c r="F17">
        <v>1</v>
      </c>
      <c r="P17" s="48" t="s">
        <v>255</v>
      </c>
      <c r="Q17">
        <v>3</v>
      </c>
    </row>
    <row r="18" spans="2:17">
      <c r="B18" s="48" t="s">
        <v>134</v>
      </c>
      <c r="C18">
        <v>60</v>
      </c>
      <c r="E18" s="57" t="s">
        <v>5568</v>
      </c>
      <c r="F18">
        <v>1</v>
      </c>
    </row>
    <row r="19" spans="2:17">
      <c r="B19" s="48" t="s">
        <v>138</v>
      </c>
      <c r="C19">
        <v>46</v>
      </c>
      <c r="E19" s="57" t="s">
        <v>5569</v>
      </c>
      <c r="F19">
        <v>1</v>
      </c>
      <c r="I19" s="47" t="s">
        <v>254</v>
      </c>
      <c r="J19" t="s">
        <v>5546</v>
      </c>
      <c r="K19" t="s">
        <v>5545</v>
      </c>
      <c r="L19" t="s">
        <v>5541</v>
      </c>
      <c r="O19" s="47" t="s">
        <v>111</v>
      </c>
      <c r="P19" t="s">
        <v>5543</v>
      </c>
    </row>
    <row r="20" spans="2:17">
      <c r="B20" s="48" t="s">
        <v>255</v>
      </c>
      <c r="C20" s="70">
        <v>254</v>
      </c>
      <c r="E20" s="48" t="s">
        <v>255</v>
      </c>
      <c r="F20" s="56">
        <v>8</v>
      </c>
      <c r="I20" s="48" t="s">
        <v>118</v>
      </c>
      <c r="J20">
        <v>8</v>
      </c>
      <c r="K20" s="70">
        <v>31.75</v>
      </c>
      <c r="L20">
        <v>27850</v>
      </c>
      <c r="O20" s="48" t="s">
        <v>5579</v>
      </c>
      <c r="P20" s="70">
        <v>2</v>
      </c>
    </row>
    <row r="21" spans="2:17">
      <c r="I21" s="57" t="s">
        <v>120</v>
      </c>
      <c r="J21">
        <v>4</v>
      </c>
      <c r="K21" s="70">
        <v>37</v>
      </c>
      <c r="L21">
        <v>11300</v>
      </c>
      <c r="O21" s="48" t="s">
        <v>5582</v>
      </c>
      <c r="P21" s="70">
        <v>2</v>
      </c>
    </row>
    <row r="22" spans="2:17">
      <c r="I22" s="71" t="s">
        <v>133</v>
      </c>
      <c r="J22">
        <v>1</v>
      </c>
      <c r="K22" s="70">
        <v>30</v>
      </c>
      <c r="L22">
        <v>3500</v>
      </c>
      <c r="O22" s="48" t="s">
        <v>5583</v>
      </c>
      <c r="P22" s="70">
        <v>1</v>
      </c>
    </row>
    <row r="23" spans="2:17">
      <c r="I23" s="71" t="s">
        <v>117</v>
      </c>
      <c r="J23">
        <v>3</v>
      </c>
      <c r="K23" s="70">
        <v>39.333333333333336</v>
      </c>
      <c r="L23">
        <v>7800</v>
      </c>
      <c r="O23" s="48" t="s">
        <v>5581</v>
      </c>
      <c r="P23" s="70">
        <v>1</v>
      </c>
    </row>
    <row r="24" spans="2:17">
      <c r="I24" s="57" t="s">
        <v>134</v>
      </c>
      <c r="J24">
        <v>2</v>
      </c>
      <c r="K24" s="70">
        <v>30</v>
      </c>
      <c r="L24">
        <v>11800</v>
      </c>
      <c r="O24" s="48" t="s">
        <v>5580</v>
      </c>
      <c r="P24" s="70">
        <v>2</v>
      </c>
    </row>
    <row r="25" spans="2:17">
      <c r="I25" s="71" t="s">
        <v>133</v>
      </c>
      <c r="J25">
        <v>2</v>
      </c>
      <c r="K25" s="70">
        <v>30</v>
      </c>
      <c r="L25">
        <v>11800</v>
      </c>
      <c r="O25" s="48" t="s">
        <v>255</v>
      </c>
      <c r="P25" s="70">
        <v>8</v>
      </c>
    </row>
    <row r="26" spans="2:17">
      <c r="I26" s="57" t="s">
        <v>138</v>
      </c>
      <c r="J26">
        <v>2</v>
      </c>
      <c r="K26" s="70">
        <v>23</v>
      </c>
      <c r="L26">
        <v>4750</v>
      </c>
    </row>
    <row r="27" spans="2:17">
      <c r="I27" s="71" t="s">
        <v>117</v>
      </c>
      <c r="J27">
        <v>2</v>
      </c>
      <c r="K27" s="70">
        <v>23</v>
      </c>
      <c r="L27">
        <v>4750</v>
      </c>
      <c r="N27" s="47" t="s">
        <v>111</v>
      </c>
      <c r="O27" t="s">
        <v>5543</v>
      </c>
    </row>
    <row r="28" spans="2:17">
      <c r="I28" s="48" t="s">
        <v>255</v>
      </c>
      <c r="J28">
        <v>8</v>
      </c>
      <c r="K28" s="70">
        <v>31.75</v>
      </c>
      <c r="L28">
        <v>27850</v>
      </c>
      <c r="N28" s="48" t="s">
        <v>120</v>
      </c>
      <c r="O28" s="70">
        <v>4</v>
      </c>
    </row>
    <row r="29" spans="2:17">
      <c r="N29" s="48" t="s">
        <v>134</v>
      </c>
      <c r="O29" s="70">
        <v>2</v>
      </c>
    </row>
    <row r="30" spans="2:17">
      <c r="N30" s="48" t="s">
        <v>138</v>
      </c>
      <c r="O30" s="70">
        <v>2</v>
      </c>
    </row>
    <row r="31" spans="2:17">
      <c r="N31" s="48" t="s">
        <v>255</v>
      </c>
      <c r="O31" s="70">
        <v>8</v>
      </c>
    </row>
    <row r="32" spans="2:17">
      <c r="I32" s="47" t="s">
        <v>254</v>
      </c>
      <c r="J32" t="s">
        <v>5546</v>
      </c>
      <c r="K32" t="s">
        <v>5541</v>
      </c>
    </row>
    <row r="33" spans="9:9">
      <c r="I33" s="48" t="s">
        <v>255</v>
      </c>
    </row>
  </sheetData>
  <pageMargins left="0.511811024" right="0.511811024" top="0.78740157499999996" bottom="0.78740157499999996" header="0.31496062000000002" footer="0.31496062000000002"/>
  <drawing r:id="rId15"/>
  <extLst>
    <ext xmlns:x14="http://schemas.microsoft.com/office/spreadsheetml/2009/9/main" uri="{A8765BA9-456A-4dab-B4F3-ACF838C121DE}">
      <x14:slicerList>
        <x14:slicer r:id="rId16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42EA-885A-4DE5-BFD5-1D3AF4897DFF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AB0A-EFE4-42E4-BEB0-621ACEDF4486}">
  <dimension ref="M33"/>
  <sheetViews>
    <sheetView showGridLines="0" showRowColHeaders="0" zoomScaleNormal="100" workbookViewId="0">
      <selection activeCell="V42" sqref="V42"/>
    </sheetView>
  </sheetViews>
  <sheetFormatPr defaultRowHeight="15"/>
  <sheetData>
    <row r="33" spans="13:13">
      <c r="M33" s="68"/>
    </row>
  </sheetData>
  <pageMargins left="0.511811024" right="0.511811024" top="0.78740157499999996" bottom="0.78740157499999996" header="0.31496062000000002" footer="0.31496062000000002"/>
  <pageSetup paperSize="11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CPF</vt:lpstr>
      <vt:lpstr>CNPJ</vt:lpstr>
      <vt:lpstr>Controle de gastos</vt:lpstr>
      <vt:lpstr>Notas</vt:lpstr>
      <vt:lpstr>Planilha RH</vt:lpstr>
      <vt:lpstr>CIDADES</vt:lpstr>
      <vt:lpstr> Dinâmica RH</vt:lpstr>
      <vt:lpstr>Planilha4</vt:lpstr>
      <vt:lpstr>Dashboard rh</vt:lpstr>
      <vt:lpstr>Gastos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Brondino</dc:creator>
  <cp:lastModifiedBy>Juliana Brondino</cp:lastModifiedBy>
  <dcterms:created xsi:type="dcterms:W3CDTF">2023-05-28T20:23:47Z</dcterms:created>
  <dcterms:modified xsi:type="dcterms:W3CDTF">2023-06-02T17:25:55Z</dcterms:modified>
</cp:coreProperties>
</file>