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Nextcloud\Eagle\projects\NES PSU Replacement\"/>
    </mc:Choice>
  </mc:AlternateContent>
  <xr:revisionPtr revIDLastSave="0" documentId="13_ncr:1_{AD4BAA57-B679-4C53-8390-9E4CDC966FB6}" xr6:coauthVersionLast="46" xr6:coauthVersionMax="46" xr10:uidLastSave="{00000000-0000-0000-0000-000000000000}"/>
  <bookViews>
    <workbookView xWindow="14610" yWindow="1605" windowWidth="15960" windowHeight="21795" xr2:uid="{39566BDA-FDC8-48D9-BAA1-4FC13058E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E13" i="1" s="1"/>
  <c r="C17" i="1"/>
  <c r="C16" i="1"/>
  <c r="C15" i="1"/>
  <c r="C11" i="1"/>
  <c r="C18" i="1" l="1"/>
  <c r="E18" i="1" s="1"/>
  <c r="E16" i="1"/>
  <c r="C12" i="1"/>
</calcChain>
</file>

<file path=xl/sharedStrings.xml><?xml version="1.0" encoding="utf-8"?>
<sst xmlns="http://schemas.openxmlformats.org/spreadsheetml/2006/main" count="31" uniqueCount="26">
  <si>
    <t>Rt</t>
  </si>
  <si>
    <t>DeltaiL</t>
  </si>
  <si>
    <t>Vout</t>
  </si>
  <si>
    <t>Vin</t>
  </si>
  <si>
    <t>Vin_max</t>
  </si>
  <si>
    <t>Kind</t>
  </si>
  <si>
    <t>Lmin</t>
  </si>
  <si>
    <t>Iout</t>
  </si>
  <si>
    <t>ESR</t>
  </si>
  <si>
    <t>Vout_c</t>
  </si>
  <si>
    <t>uF</t>
  </si>
  <si>
    <t>kohm</t>
  </si>
  <si>
    <t>khz</t>
  </si>
  <si>
    <t>Fsw</t>
  </si>
  <si>
    <t>A</t>
  </si>
  <si>
    <t>V</t>
  </si>
  <si>
    <t>Vout_esr = Vout_c</t>
  </si>
  <si>
    <t>mohm</t>
  </si>
  <si>
    <t>Vus=Vos</t>
  </si>
  <si>
    <t>Overshoot</t>
  </si>
  <si>
    <t>%</t>
  </si>
  <si>
    <t>H</t>
  </si>
  <si>
    <t>mF</t>
  </si>
  <si>
    <t>Cout&gt;</t>
  </si>
  <si>
    <t>Target C</t>
  </si>
  <si>
    <t>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</si>
</sst>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339B-560D-4908-80A0-2B453C14C67E}">
  <dimension ref="A2:G18"/>
  <sheetViews>
    <sheetView tabSelected="1" workbookViewId="0">
      <selection activeCell="K28" sqref="K28"/>
    </sheetView>
  </sheetViews>
  <sheetFormatPr defaultRowHeight="15" x14ac:dyDescent="0.25"/>
  <cols>
    <col min="2" max="2" width="18.42578125" customWidth="1"/>
    <col min="3" max="3" width="12" bestFit="1" customWidth="1"/>
    <col min="5" max="5" width="9.5703125" bestFit="1" customWidth="1"/>
  </cols>
  <sheetData>
    <row r="2" spans="1:6" x14ac:dyDescent="0.25">
      <c r="B2" t="s">
        <v>3</v>
      </c>
      <c r="C2">
        <v>7</v>
      </c>
      <c r="D2" t="s">
        <v>15</v>
      </c>
    </row>
    <row r="3" spans="1:6" x14ac:dyDescent="0.25">
      <c r="B3" t="s">
        <v>2</v>
      </c>
      <c r="C3">
        <v>5</v>
      </c>
      <c r="D3" t="s">
        <v>15</v>
      </c>
    </row>
    <row r="4" spans="1:6" x14ac:dyDescent="0.25">
      <c r="B4" t="s">
        <v>4</v>
      </c>
      <c r="C4">
        <v>36</v>
      </c>
      <c r="D4" t="s">
        <v>15</v>
      </c>
    </row>
    <row r="5" spans="1:6" x14ac:dyDescent="0.25">
      <c r="B5" t="s">
        <v>7</v>
      </c>
      <c r="C5">
        <v>5</v>
      </c>
      <c r="D5" t="s">
        <v>14</v>
      </c>
    </row>
    <row r="6" spans="1:6" x14ac:dyDescent="0.25">
      <c r="B6" t="s">
        <v>5</v>
      </c>
      <c r="C6">
        <v>0.4</v>
      </c>
    </row>
    <row r="7" spans="1:6" x14ac:dyDescent="0.25">
      <c r="B7" t="s">
        <v>13</v>
      </c>
      <c r="C7">
        <v>1100</v>
      </c>
      <c r="D7" t="s">
        <v>12</v>
      </c>
    </row>
    <row r="8" spans="1:6" x14ac:dyDescent="0.25">
      <c r="B8" t="s">
        <v>19</v>
      </c>
      <c r="C8">
        <v>1</v>
      </c>
      <c r="D8" t="s">
        <v>20</v>
      </c>
    </row>
    <row r="11" spans="1:6" x14ac:dyDescent="0.25">
      <c r="B11" t="s">
        <v>0</v>
      </c>
      <c r="C11" s="2">
        <f>32537*(C7^-1.045)</f>
        <v>21.583513899327119</v>
      </c>
      <c r="D11" t="s">
        <v>11</v>
      </c>
    </row>
    <row r="12" spans="1:6" x14ac:dyDescent="0.25">
      <c r="B12" t="s">
        <v>1</v>
      </c>
      <c r="C12">
        <f>((C3*(C4-C3))/(C4*C13*C7))</f>
        <v>2</v>
      </c>
    </row>
    <row r="13" spans="1:6" x14ac:dyDescent="0.25">
      <c r="B13" t="s">
        <v>6</v>
      </c>
      <c r="C13">
        <f>((C4-C3)/(C5*C6))*(C3/(C4*C7))</f>
        <v>1.9570707070707071E-3</v>
      </c>
      <c r="D13" t="s">
        <v>21</v>
      </c>
      <c r="E13" s="2">
        <f>C13*1000</f>
        <v>1.9570707070707072</v>
      </c>
      <c r="F13" t="s">
        <v>25</v>
      </c>
    </row>
    <row r="14" spans="1:6" x14ac:dyDescent="0.25">
      <c r="B14" t="s">
        <v>16</v>
      </c>
      <c r="C14">
        <v>0.05</v>
      </c>
      <c r="D14" t="s">
        <v>15</v>
      </c>
    </row>
    <row r="15" spans="1:6" x14ac:dyDescent="0.25">
      <c r="A15">
        <v>11</v>
      </c>
      <c r="B15" t="s">
        <v>8</v>
      </c>
      <c r="C15">
        <f>C14/(C6*C5)</f>
        <v>2.5000000000000001E-2</v>
      </c>
      <c r="D15" t="s">
        <v>17</v>
      </c>
    </row>
    <row r="16" spans="1:6" x14ac:dyDescent="0.25">
      <c r="A16">
        <v>12</v>
      </c>
      <c r="B16" t="s">
        <v>9</v>
      </c>
      <c r="C16" s="1">
        <f>(C6*C5)/(8*C7*C14)</f>
        <v>4.5454545454545452E-3</v>
      </c>
      <c r="D16" t="s">
        <v>22</v>
      </c>
      <c r="E16" s="2">
        <f>C16*1000</f>
        <v>4.545454545454545</v>
      </c>
      <c r="F16" t="s">
        <v>10</v>
      </c>
    </row>
    <row r="17" spans="1:7" x14ac:dyDescent="0.25">
      <c r="B17" t="s">
        <v>18</v>
      </c>
      <c r="C17">
        <f>C8*0.01*C3</f>
        <v>0.05</v>
      </c>
      <c r="D17" t="s">
        <v>15</v>
      </c>
    </row>
    <row r="18" spans="1:7" x14ac:dyDescent="0.25">
      <c r="A18">
        <v>13</v>
      </c>
      <c r="B18" t="s">
        <v>23</v>
      </c>
      <c r="C18">
        <f>(3*(10-7))/(C7*C17)*100*C16</f>
        <v>7.4380165289256187E-2</v>
      </c>
      <c r="E18" s="2">
        <f>C18*1000</f>
        <v>74.380165289256183</v>
      </c>
      <c r="F18" t="s">
        <v>10</v>
      </c>
      <c r="G1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2021-02-23T05:50:34Z</dcterms:created>
  <dcterms:modified xsi:type="dcterms:W3CDTF">2021-02-26T16:40:28Z</dcterms:modified>
</cp:coreProperties>
</file>