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erministic Demand" sheetId="1" r:id="rId4"/>
    <sheet state="visible" name="Undeterministic demand" sheetId="2" r:id="rId5"/>
    <sheet state="visible" name="One period" sheetId="3" r:id="rId6"/>
  </sheets>
  <definedNames>
    <definedName localSheetId="0" name="solver_lhs1">'Deterministic Demand'!$C$5:$C$6</definedName>
    <definedName localSheetId="1" name="solver_lhs2">'Undeterministic demand'!$C$5:$C$6</definedName>
    <definedName localSheetId="1" name="solver_lhs1">'Undeterministic demand'!$C$5:$C$6</definedName>
    <definedName localSheetId="1" name="solver_opt">'Undeterministic demand'!$F$12</definedName>
    <definedName localSheetId="0" name="solver_adj">'Deterministic Demand'!$B$4:$B$6</definedName>
    <definedName localSheetId="1" name="solver_adj">'Undeterministic demand'!$B$4:$B$6</definedName>
    <definedName localSheetId="0" name="solver_opt">'Deterministic Demand'!$F$12</definedName>
  </definedNames>
  <calcPr/>
</workbook>
</file>

<file path=xl/sharedStrings.xml><?xml version="1.0" encoding="utf-8"?>
<sst xmlns="http://schemas.openxmlformats.org/spreadsheetml/2006/main" count="39" uniqueCount="25">
  <si>
    <t>A</t>
  </si>
  <si>
    <t>B</t>
  </si>
  <si>
    <t xml:space="preserve">Beginning </t>
  </si>
  <si>
    <t>P</t>
  </si>
  <si>
    <t>Change</t>
  </si>
  <si>
    <t>P-r</t>
  </si>
  <si>
    <t>Demand</t>
  </si>
  <si>
    <t>Current inventory</t>
  </si>
  <si>
    <t>Real Revenue</t>
  </si>
  <si>
    <t>model revenue</t>
  </si>
  <si>
    <t>Period 1</t>
  </si>
  <si>
    <t>Period 2</t>
  </si>
  <si>
    <t>Period 3</t>
  </si>
  <si>
    <t>after season</t>
  </si>
  <si>
    <t>Objective function</t>
  </si>
  <si>
    <t>Seasonality</t>
  </si>
  <si>
    <t>trend</t>
  </si>
  <si>
    <t>April</t>
  </si>
  <si>
    <t>June</t>
  </si>
  <si>
    <t>July</t>
  </si>
  <si>
    <t>Price</t>
  </si>
  <si>
    <t>P1</t>
  </si>
  <si>
    <t>2A/3B</t>
  </si>
  <si>
    <t>P2</t>
  </si>
  <si>
    <t>A/3B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</si>
</sst>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352425</xdr:colOff>
      <xdr:row>1</xdr:row>
      <xdr:rowOff>38100</xdr:rowOff>
    </xdr:from>
    <xdr:ext cx="8296275" cy="473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4" width="10.56"/>
    <col customWidth="1" min="5" max="5" width="16.11"/>
    <col customWidth="1" min="6" max="6" width="15.78"/>
    <col customWidth="1" min="7" max="7" width="12.33"/>
    <col customWidth="1" min="8" max="8" width="13.44"/>
    <col customWidth="1" min="9" max="26" width="10.56"/>
  </cols>
  <sheetData>
    <row r="1" ht="15.75" customHeight="1">
      <c r="A1" s="1" t="s">
        <v>0</v>
      </c>
      <c r="B1" s="1">
        <v>400.0</v>
      </c>
      <c r="D1" s="1" t="s">
        <v>1</v>
      </c>
      <c r="E1" s="1">
        <v>10.0</v>
      </c>
      <c r="G1" s="1" t="s">
        <v>2</v>
      </c>
      <c r="H1" s="1">
        <v>400.0</v>
      </c>
    </row>
    <row r="2" ht="15.75" customHeight="1"/>
    <row r="3" ht="15.75" customHeight="1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ht="15.75" customHeight="1">
      <c r="A4" s="1" t="s">
        <v>10</v>
      </c>
      <c r="B4" s="1">
        <v>32.499999990779244</v>
      </c>
      <c r="D4" s="1">
        <f t="shared" ref="D4:D6" si="1">B4-$B$7</f>
        <v>27.49999999</v>
      </c>
      <c r="E4" s="1">
        <f>MAX(0,B1-B4*E1)</f>
        <v>75.00000009</v>
      </c>
      <c r="F4" s="1">
        <f>H1-E4</f>
        <v>324.9999999</v>
      </c>
      <c r="G4" s="1">
        <f t="shared" ref="G4:G6" si="2">B4*E4</f>
        <v>2437.500002</v>
      </c>
      <c r="H4" s="1">
        <f t="shared" ref="H4:H6" si="3">E4*D4</f>
        <v>2062.500002</v>
      </c>
    </row>
    <row r="5" ht="15.75" customHeight="1">
      <c r="A5" s="1" t="s">
        <v>11</v>
      </c>
      <c r="B5" s="1">
        <v>24.999996989234276</v>
      </c>
      <c r="C5" s="1">
        <f t="shared" ref="C5:C6" si="4">B4-B5</f>
        <v>7.500003002</v>
      </c>
      <c r="D5" s="1">
        <f t="shared" si="1"/>
        <v>19.99999699</v>
      </c>
      <c r="E5" s="1">
        <f t="shared" ref="E5:E6" si="5">MAX(0,F4-B5*$E$1)</f>
        <v>75.00003002</v>
      </c>
      <c r="F5" s="1">
        <f t="shared" ref="F5:F7" si="6">F4-E5</f>
        <v>249.9999699</v>
      </c>
      <c r="G5" s="1">
        <f t="shared" si="2"/>
        <v>1875.000525</v>
      </c>
      <c r="H5" s="1">
        <f t="shared" si="3"/>
        <v>1500.000375</v>
      </c>
    </row>
    <row r="6" ht="15.75" customHeight="1">
      <c r="A6" s="1" t="s">
        <v>12</v>
      </c>
      <c r="B6" s="1">
        <v>17.499995866025284</v>
      </c>
      <c r="C6" s="1">
        <f t="shared" si="4"/>
        <v>7.500001123</v>
      </c>
      <c r="D6" s="1">
        <f t="shared" si="1"/>
        <v>12.49999587</v>
      </c>
      <c r="E6" s="1">
        <f t="shared" si="5"/>
        <v>75.00001123</v>
      </c>
      <c r="F6" s="1">
        <f t="shared" si="6"/>
        <v>174.9999587</v>
      </c>
      <c r="G6" s="1">
        <f t="shared" si="2"/>
        <v>1312.499887</v>
      </c>
      <c r="H6" s="1">
        <f t="shared" si="3"/>
        <v>937.4998304</v>
      </c>
    </row>
    <row r="7" ht="15.75" customHeight="1">
      <c r="A7" s="1" t="s">
        <v>13</v>
      </c>
      <c r="B7" s="1">
        <v>5.0</v>
      </c>
      <c r="F7" s="1">
        <f t="shared" si="6"/>
        <v>174.9999587</v>
      </c>
      <c r="G7" s="1">
        <f>F7*B7</f>
        <v>874.9997933</v>
      </c>
      <c r="H7" s="1">
        <f>B7*F7</f>
        <v>874.9997933</v>
      </c>
    </row>
    <row r="8" ht="15.75" customHeight="1"/>
    <row r="9" ht="15.75" customHeight="1"/>
    <row r="10" ht="15.75" customHeight="1"/>
    <row r="11" ht="15.75" customHeight="1"/>
    <row r="12" ht="15.75" customHeight="1">
      <c r="E12" s="1" t="s">
        <v>14</v>
      </c>
      <c r="F12" s="1">
        <f>SUM(H4:H7)</f>
        <v>5375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6.0"/>
    <col customWidth="1" min="6" max="6" width="15.44"/>
    <col customWidth="1" min="7" max="7" width="12.11"/>
    <col customWidth="1" min="8" max="8" width="13.33"/>
    <col customWidth="1" min="9" max="26" width="10.56"/>
  </cols>
  <sheetData>
    <row r="1" ht="15.75" customHeight="1">
      <c r="A1" s="1" t="s">
        <v>0</v>
      </c>
      <c r="B1" s="1">
        <v>500.0</v>
      </c>
      <c r="D1" s="1" t="s">
        <v>1</v>
      </c>
      <c r="E1" s="1">
        <v>5.0</v>
      </c>
      <c r="G1" s="1" t="s">
        <v>2</v>
      </c>
      <c r="H1" s="1">
        <v>1000.0</v>
      </c>
    </row>
    <row r="2" ht="15.75" customHeight="1"/>
    <row r="3" ht="15.75" customHeight="1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15</v>
      </c>
      <c r="J3" s="1" t="s">
        <v>16</v>
      </c>
    </row>
    <row r="4" ht="15.75" customHeight="1">
      <c r="A4" s="1" t="s">
        <v>17</v>
      </c>
      <c r="B4" s="1">
        <v>61.99999982022946</v>
      </c>
      <c r="D4" s="1">
        <f t="shared" ref="D4:D6" si="1">B4-$B$7</f>
        <v>56.99999982</v>
      </c>
      <c r="E4" s="1">
        <f>MIN(B1-(E1*B4)+I4+J4*20,H1)</f>
        <v>260.0000009</v>
      </c>
      <c r="F4" s="1">
        <f>H1-E4</f>
        <v>739.9999991</v>
      </c>
      <c r="G4" s="1">
        <f t="shared" ref="G4:G6" si="2">B4*E4</f>
        <v>16120.00001</v>
      </c>
      <c r="H4" s="1">
        <f t="shared" ref="H4:H6" si="3">E4*D4</f>
        <v>14820</v>
      </c>
      <c r="I4" s="1">
        <v>50.0</v>
      </c>
      <c r="J4" s="1">
        <v>1.0</v>
      </c>
    </row>
    <row r="5" ht="15.75" customHeight="1">
      <c r="A5" s="1" t="s">
        <v>18</v>
      </c>
      <c r="B5" s="1">
        <v>24.99998931251597</v>
      </c>
      <c r="C5" s="1">
        <f t="shared" ref="C5:C6" si="4">B4-B5</f>
        <v>37.00001051</v>
      </c>
      <c r="D5" s="1">
        <f t="shared" si="1"/>
        <v>19.99998931</v>
      </c>
      <c r="E5" s="1">
        <f>MIN(B1-B5*E1+I5+J5*20,F4)</f>
        <v>15.00005344</v>
      </c>
      <c r="F5" s="1">
        <f t="shared" ref="F5:F7" si="5">F4-E5</f>
        <v>724.9999457</v>
      </c>
      <c r="G5" s="1">
        <f t="shared" si="2"/>
        <v>375.0011756</v>
      </c>
      <c r="H5" s="1">
        <f t="shared" si="3"/>
        <v>300.0009084</v>
      </c>
      <c r="I5" s="1">
        <v>-400.0</v>
      </c>
      <c r="J5" s="1">
        <v>2.0</v>
      </c>
    </row>
    <row r="6" ht="15.75" customHeight="1">
      <c r="A6" s="1" t="s">
        <v>19</v>
      </c>
      <c r="B6" s="1">
        <v>24.999989712778877</v>
      </c>
      <c r="C6" s="1">
        <f t="shared" si="4"/>
        <v>-0.0000004002629055</v>
      </c>
      <c r="D6" s="1">
        <f t="shared" si="1"/>
        <v>19.99998971</v>
      </c>
      <c r="E6" s="1">
        <f>MIN(B1-B6*E1+I6+J6*20,F5)</f>
        <v>135.0000514</v>
      </c>
      <c r="F6" s="1">
        <f t="shared" si="5"/>
        <v>589.9998942</v>
      </c>
      <c r="G6" s="1">
        <f t="shared" si="2"/>
        <v>3374.999897</v>
      </c>
      <c r="H6" s="1">
        <f t="shared" si="3"/>
        <v>2699.99964</v>
      </c>
      <c r="I6" s="1">
        <v>-300.0</v>
      </c>
      <c r="J6" s="1">
        <v>3.0</v>
      </c>
    </row>
    <row r="7" ht="15.75" customHeight="1">
      <c r="A7" s="1" t="s">
        <v>13</v>
      </c>
      <c r="B7" s="1">
        <v>5.0</v>
      </c>
      <c r="F7" s="1">
        <f t="shared" si="5"/>
        <v>589.9998942</v>
      </c>
      <c r="G7" s="1">
        <f>F7*B7</f>
        <v>2949.999471</v>
      </c>
      <c r="H7" s="1">
        <f>B7*F7</f>
        <v>2949.999471</v>
      </c>
    </row>
    <row r="8" ht="15.75" customHeight="1"/>
    <row r="9" ht="15.75" customHeight="1"/>
    <row r="10" ht="15.75" customHeight="1"/>
    <row r="11" ht="15.75" customHeight="1">
      <c r="C11" s="1">
        <f>B4*E1</f>
        <v>309.9999991</v>
      </c>
    </row>
    <row r="12" ht="15.75" customHeight="1">
      <c r="E12" s="1" t="s">
        <v>14</v>
      </c>
      <c r="F12" s="1">
        <f>SUM(H4:H7)</f>
        <v>20770.00002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20.78"/>
    <col customWidth="1" min="5" max="26" width="10.56"/>
  </cols>
  <sheetData>
    <row r="1" ht="15.75" customHeight="1">
      <c r="A1" s="1" t="s">
        <v>0</v>
      </c>
      <c r="B1" s="1">
        <v>500.0</v>
      </c>
    </row>
    <row r="2" ht="15.75" customHeight="1">
      <c r="A2" s="1" t="s">
        <v>1</v>
      </c>
      <c r="B2" s="1">
        <v>10.0</v>
      </c>
    </row>
    <row r="3" ht="15.75" customHeight="1">
      <c r="D3" s="1" t="s">
        <v>20</v>
      </c>
    </row>
    <row r="4" ht="15.75" customHeight="1">
      <c r="B4" s="1" t="s">
        <v>21</v>
      </c>
      <c r="C4" s="1" t="s">
        <v>22</v>
      </c>
      <c r="D4" s="1">
        <f>2*B1/(3*B2)</f>
        <v>33.33333333</v>
      </c>
    </row>
    <row r="5" ht="15.75" customHeight="1">
      <c r="B5" s="1" t="s">
        <v>23</v>
      </c>
      <c r="C5" s="1" t="s">
        <v>24</v>
      </c>
      <c r="D5" s="1">
        <f>B1/(3*B2)</f>
        <v>16.66666667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