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<sst xmlns="http://schemas.openxmlformats.org/spreadsheetml/2006/main" count="91" uniqueCount="48">
  <si>
    <t>Shop</t>
  </si>
  <si>
    <t>Beds</t>
  </si>
  <si>
    <t xml:space="preserve">Chairs </t>
  </si>
  <si>
    <t>Curtains</t>
  </si>
  <si>
    <t>tables</t>
  </si>
  <si>
    <t>Inbound Cost</t>
  </si>
  <si>
    <t>Handling cost</t>
  </si>
  <si>
    <t>shop 1</t>
  </si>
  <si>
    <t>warehouse 1</t>
  </si>
  <si>
    <t>warehouse 2</t>
  </si>
  <si>
    <t>warehouse 3</t>
  </si>
  <si>
    <t>warehouse 4</t>
  </si>
  <si>
    <t>warehouse 5</t>
  </si>
  <si>
    <t>warehouse 6</t>
  </si>
  <si>
    <t>warehouse 7</t>
  </si>
  <si>
    <t>warehouse 8</t>
  </si>
  <si>
    <t>warehouse</t>
  </si>
  <si>
    <t>Fixed Cost</t>
  </si>
  <si>
    <t>Capacity</t>
  </si>
  <si>
    <t>beds</t>
  </si>
  <si>
    <t>curtain</t>
  </si>
  <si>
    <t>chair</t>
  </si>
  <si>
    <t>table</t>
  </si>
  <si>
    <t>shop 2</t>
  </si>
  <si>
    <t>Plant 1</t>
  </si>
  <si>
    <t>shop 3</t>
  </si>
  <si>
    <t>plant 2</t>
  </si>
  <si>
    <t>shop 4</t>
  </si>
  <si>
    <t>Plant 3</t>
  </si>
  <si>
    <t>shop 5</t>
  </si>
  <si>
    <t>shop 6</t>
  </si>
  <si>
    <t>shop 7</t>
  </si>
  <si>
    <t>shop 8</t>
  </si>
  <si>
    <t>Production Cost</t>
  </si>
  <si>
    <t>shop 9</t>
  </si>
  <si>
    <t>Chairs</t>
  </si>
  <si>
    <t>shop 10</t>
  </si>
  <si>
    <t>shop 11</t>
  </si>
  <si>
    <t>shop 12</t>
  </si>
  <si>
    <t>shop 13</t>
  </si>
  <si>
    <t>Plant 4</t>
  </si>
  <si>
    <t>shop 14</t>
  </si>
  <si>
    <t>shop 15</t>
  </si>
  <si>
    <t>shop 16</t>
  </si>
  <si>
    <t>shop 17</t>
  </si>
  <si>
    <t>shop 18</t>
  </si>
  <si>
    <t>Outbound Cost</t>
  </si>
  <si>
    <t>if you relax the constraints of all of th warehouse , which warehouses are subject to be open ?  Which plants ?What is the service lvel achived at a theeshold of 170 km?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</si>
</sst>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/>
    <font>
      <u/>
      <sz val="12.0"/>
      <color theme="1"/>
      <name val="Calibri"/>
    </font>
    <font>
      <i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2" numFmtId="0" xfId="0" applyAlignment="1" applyFont="1">
      <alignment horizontal="center"/>
    </xf>
    <xf borderId="2" fillId="0" fontId="2" numFmtId="0" xfId="0" applyBorder="1" applyFont="1"/>
    <xf borderId="2" fillId="0" fontId="4" numFmtId="0" xfId="0" applyBorder="1" applyFont="1"/>
    <xf borderId="2" fillId="0" fontId="5" numFmtId="0" xfId="0" applyBorder="1" applyFont="1"/>
    <xf borderId="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56"/>
    <col customWidth="1" min="4" max="4" width="11.67"/>
    <col customWidth="1" min="5" max="7" width="10.56"/>
    <col customWidth="1" min="8" max="13" width="11.67"/>
    <col customWidth="1" min="14" max="18" width="10.56"/>
    <col customWidth="1" min="19" max="19" width="11.67"/>
    <col customWidth="1" min="20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S1" s="4" t="s">
        <v>6</v>
      </c>
    </row>
    <row r="2" ht="15.75" customHeight="1">
      <c r="A2" s="1" t="s">
        <v>7</v>
      </c>
      <c r="B2" s="1">
        <v>200.0</v>
      </c>
      <c r="C2" s="1">
        <v>195.0</v>
      </c>
      <c r="D2" s="1">
        <v>190.0</v>
      </c>
      <c r="E2" s="1">
        <v>185.0</v>
      </c>
      <c r="F2" s="5"/>
      <c r="G2" s="5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5" t="s">
        <v>14</v>
      </c>
      <c r="N2" s="5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</row>
    <row r="3" ht="15.75" customHeight="1">
      <c r="A3" s="1" t="s">
        <v>23</v>
      </c>
      <c r="B3" s="1">
        <v>195.0</v>
      </c>
      <c r="C3" s="1">
        <v>205.0</v>
      </c>
      <c r="D3" s="1">
        <v>215.0</v>
      </c>
      <c r="E3" s="1">
        <v>225.0</v>
      </c>
      <c r="F3" s="5" t="s">
        <v>24</v>
      </c>
      <c r="G3" s="5">
        <v>200.0</v>
      </c>
      <c r="H3" s="6">
        <v>100.0</v>
      </c>
      <c r="I3" s="5">
        <v>270.0</v>
      </c>
      <c r="J3" s="5">
        <v>133.0</v>
      </c>
      <c r="K3" s="5">
        <f t="shared" ref="K3:N3" si="1">G3/2</f>
        <v>100</v>
      </c>
      <c r="L3" s="5">
        <f t="shared" si="1"/>
        <v>50</v>
      </c>
      <c r="M3" s="5">
        <f t="shared" si="1"/>
        <v>135</v>
      </c>
      <c r="N3" s="5">
        <f t="shared" si="1"/>
        <v>66.5</v>
      </c>
      <c r="S3" s="1" t="s">
        <v>8</v>
      </c>
      <c r="T3" s="1">
        <v>300000.0</v>
      </c>
      <c r="U3" s="1">
        <v>3000.0</v>
      </c>
      <c r="V3" s="1">
        <v>50.0</v>
      </c>
      <c r="W3" s="1">
        <v>40.0</v>
      </c>
      <c r="X3" s="1">
        <v>30.0</v>
      </c>
      <c r="Y3" s="1">
        <v>26.0</v>
      </c>
    </row>
    <row r="4" ht="15.75" customHeight="1">
      <c r="A4" s="1" t="s">
        <v>25</v>
      </c>
      <c r="B4" s="1">
        <v>190.0</v>
      </c>
      <c r="C4" s="1">
        <v>170.0</v>
      </c>
      <c r="D4" s="1">
        <v>150.0</v>
      </c>
      <c r="E4" s="1">
        <v>130.0</v>
      </c>
      <c r="F4" s="5" t="s">
        <v>26</v>
      </c>
      <c r="G4" s="5">
        <v>166.0</v>
      </c>
      <c r="H4" s="5">
        <v>83.0</v>
      </c>
      <c r="I4" s="5">
        <v>250.0</v>
      </c>
      <c r="J4" s="5">
        <v>153.0</v>
      </c>
      <c r="K4" s="5">
        <f t="shared" ref="K4:N4" si="2">G4*2</f>
        <v>332</v>
      </c>
      <c r="L4" s="5">
        <f t="shared" si="2"/>
        <v>166</v>
      </c>
      <c r="M4" s="5">
        <f t="shared" si="2"/>
        <v>500</v>
      </c>
      <c r="N4" s="5">
        <f t="shared" si="2"/>
        <v>306</v>
      </c>
      <c r="S4" s="1" t="s">
        <v>9</v>
      </c>
      <c r="T4" s="1">
        <v>300000.0</v>
      </c>
      <c r="U4" s="1">
        <v>3000.0</v>
      </c>
      <c r="V4" s="1">
        <f t="shared" ref="V4:Y4" si="3">V3+2</f>
        <v>52</v>
      </c>
      <c r="W4" s="1">
        <f t="shared" si="3"/>
        <v>42</v>
      </c>
      <c r="X4" s="1">
        <f t="shared" si="3"/>
        <v>32</v>
      </c>
      <c r="Y4" s="1">
        <f t="shared" si="3"/>
        <v>28</v>
      </c>
    </row>
    <row r="5" ht="15.75" customHeight="1">
      <c r="A5" s="1" t="s">
        <v>27</v>
      </c>
      <c r="B5" s="1">
        <v>185.0</v>
      </c>
      <c r="C5" s="1">
        <v>155.0</v>
      </c>
      <c r="D5" s="1">
        <v>125.0</v>
      </c>
      <c r="E5" s="1">
        <v>95.0</v>
      </c>
      <c r="F5" s="5" t="s">
        <v>28</v>
      </c>
      <c r="G5" s="5">
        <v>150.0</v>
      </c>
      <c r="H5" s="7">
        <v>66.0</v>
      </c>
      <c r="I5" s="5">
        <v>167.0</v>
      </c>
      <c r="J5" s="5">
        <v>117.0</v>
      </c>
      <c r="K5" s="5">
        <f t="shared" ref="K5:N5" si="4">G5*1.3</f>
        <v>195</v>
      </c>
      <c r="L5" s="5">
        <f t="shared" si="4"/>
        <v>85.8</v>
      </c>
      <c r="M5" s="5">
        <f t="shared" si="4"/>
        <v>217.1</v>
      </c>
      <c r="N5" s="5">
        <f t="shared" si="4"/>
        <v>152.1</v>
      </c>
      <c r="S5" s="1" t="s">
        <v>10</v>
      </c>
      <c r="T5" s="1">
        <v>300000.0</v>
      </c>
      <c r="U5" s="1">
        <v>3000.0</v>
      </c>
      <c r="V5" s="1">
        <f t="shared" ref="V5:Y5" si="5">V4+2</f>
        <v>54</v>
      </c>
      <c r="W5" s="1">
        <f t="shared" si="5"/>
        <v>44</v>
      </c>
      <c r="X5" s="1">
        <f t="shared" si="5"/>
        <v>34</v>
      </c>
      <c r="Y5" s="1">
        <f t="shared" si="5"/>
        <v>30</v>
      </c>
    </row>
    <row r="6" ht="15.75" customHeight="1">
      <c r="A6" s="1" t="s">
        <v>29</v>
      </c>
      <c r="B6" s="1">
        <v>180.0</v>
      </c>
      <c r="C6" s="1">
        <v>214.0</v>
      </c>
      <c r="D6" s="1">
        <v>248.0</v>
      </c>
      <c r="E6" s="1">
        <v>282.0</v>
      </c>
      <c r="S6" s="1" t="s">
        <v>11</v>
      </c>
      <c r="T6" s="1">
        <v>300000.0</v>
      </c>
      <c r="U6" s="1">
        <v>3000.0</v>
      </c>
      <c r="V6" s="1">
        <f t="shared" ref="V6:Y6" si="6">V5+2</f>
        <v>56</v>
      </c>
      <c r="W6" s="1">
        <f t="shared" si="6"/>
        <v>46</v>
      </c>
      <c r="X6" s="1">
        <f t="shared" si="6"/>
        <v>36</v>
      </c>
      <c r="Y6" s="1">
        <f t="shared" si="6"/>
        <v>32</v>
      </c>
    </row>
    <row r="7" ht="15.75" customHeight="1">
      <c r="A7" s="1" t="s">
        <v>30</v>
      </c>
      <c r="B7" s="1">
        <v>175.0</v>
      </c>
      <c r="C7" s="1">
        <v>170.0</v>
      </c>
      <c r="D7" s="1">
        <v>165.0</v>
      </c>
      <c r="E7" s="1">
        <v>160.0</v>
      </c>
      <c r="S7" s="1" t="s">
        <v>12</v>
      </c>
      <c r="T7" s="1">
        <v>300000.0</v>
      </c>
      <c r="U7" s="1">
        <v>3000.0</v>
      </c>
      <c r="V7" s="1">
        <f t="shared" ref="V7:Y7" si="7">V6+2</f>
        <v>58</v>
      </c>
      <c r="W7" s="1">
        <f t="shared" si="7"/>
        <v>48</v>
      </c>
      <c r="X7" s="1">
        <f t="shared" si="7"/>
        <v>38</v>
      </c>
      <c r="Y7" s="1">
        <f t="shared" si="7"/>
        <v>34</v>
      </c>
    </row>
    <row r="8" ht="15.75" customHeight="1">
      <c r="A8" s="1" t="s">
        <v>31</v>
      </c>
      <c r="B8" s="1">
        <v>170.0</v>
      </c>
      <c r="C8" s="1">
        <v>180.0</v>
      </c>
      <c r="D8" s="1">
        <v>190.0</v>
      </c>
      <c r="E8" s="1">
        <v>200.0</v>
      </c>
      <c r="S8" s="1" t="s">
        <v>13</v>
      </c>
      <c r="T8" s="1">
        <v>300000.0</v>
      </c>
      <c r="U8" s="1">
        <v>3000.0</v>
      </c>
      <c r="V8" s="1">
        <f t="shared" ref="V8:Y8" si="8">V7+2</f>
        <v>60</v>
      </c>
      <c r="W8" s="1">
        <f t="shared" si="8"/>
        <v>50</v>
      </c>
      <c r="X8" s="1">
        <f t="shared" si="8"/>
        <v>40</v>
      </c>
      <c r="Y8" s="1">
        <f t="shared" si="8"/>
        <v>36</v>
      </c>
    </row>
    <row r="9" ht="15.75" customHeight="1">
      <c r="A9" s="1" t="s">
        <v>32</v>
      </c>
      <c r="B9" s="1">
        <v>165.0</v>
      </c>
      <c r="C9" s="1">
        <v>145.0</v>
      </c>
      <c r="D9" s="1">
        <v>125.0</v>
      </c>
      <c r="E9" s="1">
        <v>105.0</v>
      </c>
      <c r="K9" s="4" t="s">
        <v>33</v>
      </c>
      <c r="S9" s="1" t="s">
        <v>14</v>
      </c>
      <c r="T9" s="1">
        <v>300000.0</v>
      </c>
      <c r="U9" s="1">
        <v>3000.0</v>
      </c>
      <c r="V9" s="1">
        <f t="shared" ref="V9:Y9" si="9">V8+2</f>
        <v>62</v>
      </c>
      <c r="W9" s="1">
        <f t="shared" si="9"/>
        <v>52</v>
      </c>
      <c r="X9" s="1">
        <f t="shared" si="9"/>
        <v>42</v>
      </c>
      <c r="Y9" s="1">
        <f t="shared" si="9"/>
        <v>38</v>
      </c>
    </row>
    <row r="10" ht="15.75" customHeight="1">
      <c r="A10" s="1" t="s">
        <v>34</v>
      </c>
      <c r="B10" s="1">
        <v>160.0</v>
      </c>
      <c r="C10" s="1">
        <v>130.0</v>
      </c>
      <c r="D10" s="1">
        <v>100.0</v>
      </c>
      <c r="E10" s="1">
        <v>70.0</v>
      </c>
      <c r="K10" s="5"/>
      <c r="L10" s="5" t="s">
        <v>1</v>
      </c>
      <c r="M10" s="5" t="s">
        <v>35</v>
      </c>
      <c r="N10" s="5" t="s">
        <v>3</v>
      </c>
      <c r="O10" s="5" t="s">
        <v>4</v>
      </c>
      <c r="P10" s="8" t="s">
        <v>18</v>
      </c>
      <c r="Q10" s="8" t="s">
        <v>17</v>
      </c>
      <c r="S10" s="1" t="s">
        <v>15</v>
      </c>
      <c r="T10" s="1">
        <v>300000.0</v>
      </c>
      <c r="U10" s="1">
        <v>3000.0</v>
      </c>
      <c r="V10" s="1">
        <f t="shared" ref="V10:Y10" si="10">V9+2</f>
        <v>64</v>
      </c>
      <c r="W10" s="1">
        <f t="shared" si="10"/>
        <v>54</v>
      </c>
      <c r="X10" s="1">
        <f t="shared" si="10"/>
        <v>44</v>
      </c>
      <c r="Y10" s="1">
        <f t="shared" si="10"/>
        <v>40</v>
      </c>
    </row>
    <row r="11" ht="15.75" customHeight="1">
      <c r="A11" s="1" t="s">
        <v>36</v>
      </c>
      <c r="B11" s="1">
        <v>155.0</v>
      </c>
      <c r="C11" s="1">
        <v>189.0</v>
      </c>
      <c r="D11" s="1">
        <v>223.0</v>
      </c>
      <c r="E11" s="1">
        <v>257.0</v>
      </c>
      <c r="K11" s="5" t="s">
        <v>24</v>
      </c>
      <c r="L11" s="5">
        <v>600.0</v>
      </c>
      <c r="M11" s="6">
        <v>300.0</v>
      </c>
      <c r="N11" s="5">
        <v>800.0</v>
      </c>
      <c r="O11" s="5">
        <v>400.0</v>
      </c>
      <c r="P11" s="8">
        <v>5000.0</v>
      </c>
      <c r="Q11" s="8">
        <v>40000.0</v>
      </c>
    </row>
    <row r="12" ht="15.75" customHeight="1">
      <c r="A12" s="1" t="s">
        <v>37</v>
      </c>
      <c r="B12" s="1">
        <v>150.0</v>
      </c>
      <c r="C12" s="1">
        <v>156.0</v>
      </c>
      <c r="D12" s="1">
        <v>162.0</v>
      </c>
      <c r="E12" s="1">
        <v>168.0</v>
      </c>
      <c r="K12" s="5" t="s">
        <v>26</v>
      </c>
      <c r="L12" s="5">
        <v>500.0</v>
      </c>
      <c r="M12" s="5">
        <v>250.0</v>
      </c>
      <c r="N12" s="5">
        <v>750.0</v>
      </c>
      <c r="O12" s="5">
        <v>458.0</v>
      </c>
      <c r="P12" s="8">
        <v>5000.0</v>
      </c>
      <c r="Q12" s="8">
        <v>60000.0</v>
      </c>
    </row>
    <row r="13" ht="15.75" customHeight="1">
      <c r="A13" s="1" t="s">
        <v>38</v>
      </c>
      <c r="B13" s="1">
        <v>145.0</v>
      </c>
      <c r="C13" s="1">
        <v>143.0</v>
      </c>
      <c r="D13" s="1">
        <v>141.0</v>
      </c>
      <c r="E13" s="1">
        <v>139.0</v>
      </c>
      <c r="K13" s="5" t="s">
        <v>28</v>
      </c>
      <c r="L13" s="5">
        <v>450.0</v>
      </c>
      <c r="M13" s="7">
        <v>200.0</v>
      </c>
      <c r="N13" s="5">
        <v>500.0</v>
      </c>
      <c r="O13" s="5">
        <v>350.0</v>
      </c>
      <c r="P13" s="8">
        <v>5000.0</v>
      </c>
      <c r="Q13" s="8">
        <v>80000.0</v>
      </c>
    </row>
    <row r="14" ht="15.75" customHeight="1">
      <c r="A14" s="1" t="s">
        <v>39</v>
      </c>
      <c r="B14" s="1">
        <v>140.0</v>
      </c>
      <c r="C14" s="1">
        <v>120.0</v>
      </c>
      <c r="D14" s="1">
        <v>100.0</v>
      </c>
      <c r="E14" s="1">
        <v>80.0</v>
      </c>
      <c r="K14" s="5" t="s">
        <v>40</v>
      </c>
      <c r="L14" s="5">
        <v>550.0</v>
      </c>
      <c r="M14" s="5">
        <v>250.0</v>
      </c>
      <c r="N14" s="5">
        <v>850.0</v>
      </c>
      <c r="O14" s="5">
        <v>600.0</v>
      </c>
      <c r="P14" s="8">
        <v>5000.0</v>
      </c>
      <c r="Q14" s="8">
        <v>100000.0</v>
      </c>
    </row>
    <row r="15" ht="15.75" customHeight="1">
      <c r="A15" s="1" t="s">
        <v>41</v>
      </c>
      <c r="B15" s="1">
        <v>135.0</v>
      </c>
      <c r="C15" s="1">
        <v>115.0</v>
      </c>
      <c r="D15" s="1">
        <v>95.0</v>
      </c>
      <c r="E15" s="1">
        <v>75.0</v>
      </c>
    </row>
    <row r="16" ht="15.75" customHeight="1">
      <c r="A16" s="1" t="s">
        <v>42</v>
      </c>
      <c r="B16" s="1">
        <v>130.0</v>
      </c>
      <c r="C16" s="1">
        <v>100.0</v>
      </c>
      <c r="D16" s="1">
        <v>70.0</v>
      </c>
      <c r="E16" s="1">
        <v>40.0</v>
      </c>
    </row>
    <row r="17" ht="15.75" customHeight="1">
      <c r="A17" s="1" t="s">
        <v>43</v>
      </c>
      <c r="B17" s="1">
        <v>125.0</v>
      </c>
      <c r="C17" s="1">
        <v>159.0</v>
      </c>
      <c r="D17" s="1">
        <v>193.0</v>
      </c>
      <c r="E17" s="1">
        <v>227.0</v>
      </c>
    </row>
    <row r="18" ht="15.75" customHeight="1">
      <c r="A18" s="1" t="s">
        <v>44</v>
      </c>
      <c r="B18" s="1">
        <v>120.0</v>
      </c>
      <c r="C18" s="1">
        <v>126.0</v>
      </c>
      <c r="D18" s="1">
        <v>132.0</v>
      </c>
      <c r="E18" s="1">
        <v>138.0</v>
      </c>
    </row>
    <row r="19" ht="15.75" customHeight="1">
      <c r="A19" s="1" t="s">
        <v>45</v>
      </c>
      <c r="B19" s="1">
        <v>115.0</v>
      </c>
      <c r="C19" s="1">
        <v>125.0</v>
      </c>
      <c r="D19" s="1">
        <v>135.0</v>
      </c>
      <c r="E19" s="1">
        <v>145.0</v>
      </c>
    </row>
    <row r="20" ht="15.75" customHeight="1"/>
    <row r="21" ht="15.75" customHeight="1"/>
    <row r="22" ht="15.75" customHeight="1"/>
    <row r="23" ht="15.75" customHeight="1">
      <c r="D23" s="4" t="s">
        <v>46</v>
      </c>
    </row>
    <row r="24" ht="15.75" customHeight="1">
      <c r="D24" s="1" t="s">
        <v>16</v>
      </c>
      <c r="E24" s="1" t="s">
        <v>7</v>
      </c>
      <c r="F24" s="1" t="s">
        <v>23</v>
      </c>
      <c r="G24" s="1" t="s">
        <v>25</v>
      </c>
      <c r="H24" s="1" t="s">
        <v>27</v>
      </c>
      <c r="I24" s="1" t="s">
        <v>29</v>
      </c>
      <c r="J24" s="1" t="s">
        <v>30</v>
      </c>
      <c r="K24" s="1" t="s">
        <v>31</v>
      </c>
      <c r="L24" s="1" t="s">
        <v>32</v>
      </c>
      <c r="M24" s="1" t="s">
        <v>34</v>
      </c>
      <c r="N24" s="1" t="s">
        <v>36</v>
      </c>
      <c r="O24" s="1" t="s">
        <v>37</v>
      </c>
      <c r="P24" s="1" t="s">
        <v>38</v>
      </c>
      <c r="Q24" s="1" t="s">
        <v>39</v>
      </c>
      <c r="R24" s="1" t="s">
        <v>41</v>
      </c>
      <c r="S24" s="1" t="s">
        <v>42</v>
      </c>
      <c r="T24" s="1" t="s">
        <v>43</v>
      </c>
      <c r="U24" s="1" t="s">
        <v>44</v>
      </c>
      <c r="V24" s="1" t="s">
        <v>45</v>
      </c>
    </row>
    <row r="25" ht="15.75" customHeight="1">
      <c r="D25" s="1" t="s">
        <v>8</v>
      </c>
      <c r="E25" s="1">
        <v>200.0</v>
      </c>
      <c r="F25" s="1">
        <f t="shared" ref="F25:V25" si="11">E25-5</f>
        <v>195</v>
      </c>
      <c r="G25" s="1">
        <f t="shared" si="11"/>
        <v>190</v>
      </c>
      <c r="H25" s="1">
        <f t="shared" si="11"/>
        <v>185</v>
      </c>
      <c r="I25" s="1">
        <f t="shared" si="11"/>
        <v>180</v>
      </c>
      <c r="J25" s="1">
        <f t="shared" si="11"/>
        <v>175</v>
      </c>
      <c r="K25" s="1">
        <f t="shared" si="11"/>
        <v>170</v>
      </c>
      <c r="L25" s="1">
        <f t="shared" si="11"/>
        <v>165</v>
      </c>
      <c r="M25" s="1">
        <f t="shared" si="11"/>
        <v>160</v>
      </c>
      <c r="N25" s="1">
        <f t="shared" si="11"/>
        <v>155</v>
      </c>
      <c r="O25" s="1">
        <f t="shared" si="11"/>
        <v>150</v>
      </c>
      <c r="P25" s="1">
        <f t="shared" si="11"/>
        <v>145</v>
      </c>
      <c r="Q25" s="1">
        <f t="shared" si="11"/>
        <v>140</v>
      </c>
      <c r="R25" s="1">
        <f t="shared" si="11"/>
        <v>135</v>
      </c>
      <c r="S25" s="1">
        <f t="shared" si="11"/>
        <v>130</v>
      </c>
      <c r="T25" s="1">
        <f t="shared" si="11"/>
        <v>125</v>
      </c>
      <c r="U25" s="1">
        <f t="shared" si="11"/>
        <v>120</v>
      </c>
      <c r="V25" s="1">
        <f t="shared" si="11"/>
        <v>115</v>
      </c>
    </row>
    <row r="26" ht="15.75" customHeight="1">
      <c r="D26" s="1" t="s">
        <v>9</v>
      </c>
      <c r="E26" s="1">
        <v>300.0</v>
      </c>
      <c r="F26" s="1">
        <f t="shared" ref="F26:V26" si="12">E26+10</f>
        <v>310</v>
      </c>
      <c r="G26" s="1">
        <f t="shared" si="12"/>
        <v>320</v>
      </c>
      <c r="H26" s="1">
        <f t="shared" si="12"/>
        <v>330</v>
      </c>
      <c r="I26" s="1">
        <f t="shared" si="12"/>
        <v>340</v>
      </c>
      <c r="J26" s="1">
        <f t="shared" si="12"/>
        <v>350</v>
      </c>
      <c r="K26" s="1">
        <f t="shared" si="12"/>
        <v>360</v>
      </c>
      <c r="L26" s="1">
        <f t="shared" si="12"/>
        <v>370</v>
      </c>
      <c r="M26" s="1">
        <f t="shared" si="12"/>
        <v>380</v>
      </c>
      <c r="N26" s="1">
        <f t="shared" si="12"/>
        <v>390</v>
      </c>
      <c r="O26" s="1">
        <f t="shared" si="12"/>
        <v>400</v>
      </c>
      <c r="P26" s="1">
        <f t="shared" si="12"/>
        <v>410</v>
      </c>
      <c r="Q26" s="1">
        <f t="shared" si="12"/>
        <v>420</v>
      </c>
      <c r="R26" s="1">
        <f t="shared" si="12"/>
        <v>430</v>
      </c>
      <c r="S26" s="1">
        <f t="shared" si="12"/>
        <v>440</v>
      </c>
      <c r="T26" s="1">
        <f t="shared" si="12"/>
        <v>450</v>
      </c>
      <c r="U26" s="1">
        <f t="shared" si="12"/>
        <v>460</v>
      </c>
      <c r="V26" s="1">
        <f t="shared" si="12"/>
        <v>470</v>
      </c>
    </row>
    <row r="27" ht="15.75" customHeight="1">
      <c r="D27" s="1" t="s">
        <v>10</v>
      </c>
      <c r="E27" s="1">
        <v>400.0</v>
      </c>
      <c r="F27" s="1">
        <f t="shared" ref="F27:V27" si="13">E27-20</f>
        <v>380</v>
      </c>
      <c r="G27" s="1">
        <f t="shared" si="13"/>
        <v>360</v>
      </c>
      <c r="H27" s="1">
        <f t="shared" si="13"/>
        <v>340</v>
      </c>
      <c r="I27" s="1">
        <f t="shared" si="13"/>
        <v>320</v>
      </c>
      <c r="J27" s="1">
        <f t="shared" si="13"/>
        <v>300</v>
      </c>
      <c r="K27" s="1">
        <f t="shared" si="13"/>
        <v>280</v>
      </c>
      <c r="L27" s="1">
        <f t="shared" si="13"/>
        <v>260</v>
      </c>
      <c r="M27" s="1">
        <f t="shared" si="13"/>
        <v>240</v>
      </c>
      <c r="N27" s="1">
        <f t="shared" si="13"/>
        <v>220</v>
      </c>
      <c r="O27" s="1">
        <f t="shared" si="13"/>
        <v>200</v>
      </c>
      <c r="P27" s="1">
        <f t="shared" si="13"/>
        <v>180</v>
      </c>
      <c r="Q27" s="1">
        <f t="shared" si="13"/>
        <v>160</v>
      </c>
      <c r="R27" s="1">
        <f t="shared" si="13"/>
        <v>140</v>
      </c>
      <c r="S27" s="1">
        <f t="shared" si="13"/>
        <v>120</v>
      </c>
      <c r="T27" s="1">
        <f t="shared" si="13"/>
        <v>100</v>
      </c>
      <c r="U27" s="1">
        <f t="shared" si="13"/>
        <v>80</v>
      </c>
      <c r="V27" s="1">
        <f t="shared" si="13"/>
        <v>60</v>
      </c>
    </row>
    <row r="28" ht="15.75" customHeight="1">
      <c r="D28" s="1" t="s">
        <v>11</v>
      </c>
      <c r="E28" s="1">
        <v>500.0</v>
      </c>
      <c r="F28" s="1">
        <f t="shared" ref="F28:V28" si="14">E28-30</f>
        <v>470</v>
      </c>
      <c r="G28" s="1">
        <f t="shared" si="14"/>
        <v>440</v>
      </c>
      <c r="H28" s="1">
        <f t="shared" si="14"/>
        <v>410</v>
      </c>
      <c r="I28" s="1">
        <f t="shared" si="14"/>
        <v>380</v>
      </c>
      <c r="J28" s="1">
        <f t="shared" si="14"/>
        <v>350</v>
      </c>
      <c r="K28" s="1">
        <f t="shared" si="14"/>
        <v>320</v>
      </c>
      <c r="L28" s="1">
        <f t="shared" si="14"/>
        <v>290</v>
      </c>
      <c r="M28" s="1">
        <f t="shared" si="14"/>
        <v>260</v>
      </c>
      <c r="N28" s="1">
        <f t="shared" si="14"/>
        <v>230</v>
      </c>
      <c r="O28" s="1">
        <f t="shared" si="14"/>
        <v>200</v>
      </c>
      <c r="P28" s="1">
        <f t="shared" si="14"/>
        <v>170</v>
      </c>
      <c r="Q28" s="1">
        <f t="shared" si="14"/>
        <v>140</v>
      </c>
      <c r="R28" s="1">
        <f t="shared" si="14"/>
        <v>110</v>
      </c>
      <c r="S28" s="1">
        <f t="shared" si="14"/>
        <v>80</v>
      </c>
      <c r="T28" s="1">
        <f t="shared" si="14"/>
        <v>50</v>
      </c>
      <c r="U28" s="1">
        <f t="shared" si="14"/>
        <v>20</v>
      </c>
      <c r="V28" s="1">
        <f t="shared" si="14"/>
        <v>-10</v>
      </c>
    </row>
    <row r="29" ht="15.75" customHeight="1">
      <c r="D29" s="1" t="s">
        <v>12</v>
      </c>
      <c r="E29" s="1">
        <v>200.0</v>
      </c>
      <c r="F29" s="1">
        <f t="shared" ref="F29:V29" si="15">E29+34</f>
        <v>234</v>
      </c>
      <c r="G29" s="1">
        <f t="shared" si="15"/>
        <v>268</v>
      </c>
      <c r="H29" s="1">
        <f t="shared" si="15"/>
        <v>302</v>
      </c>
      <c r="I29" s="1">
        <f t="shared" si="15"/>
        <v>336</v>
      </c>
      <c r="J29" s="1">
        <f t="shared" si="15"/>
        <v>370</v>
      </c>
      <c r="K29" s="1">
        <f t="shared" si="15"/>
        <v>404</v>
      </c>
      <c r="L29" s="1">
        <f t="shared" si="15"/>
        <v>438</v>
      </c>
      <c r="M29" s="1">
        <f t="shared" si="15"/>
        <v>472</v>
      </c>
      <c r="N29" s="1">
        <f t="shared" si="15"/>
        <v>506</v>
      </c>
      <c r="O29" s="1">
        <f t="shared" si="15"/>
        <v>540</v>
      </c>
      <c r="P29" s="1">
        <f t="shared" si="15"/>
        <v>574</v>
      </c>
      <c r="Q29" s="1">
        <f t="shared" si="15"/>
        <v>608</v>
      </c>
      <c r="R29" s="1">
        <f t="shared" si="15"/>
        <v>642</v>
      </c>
      <c r="S29" s="1">
        <f t="shared" si="15"/>
        <v>676</v>
      </c>
      <c r="T29" s="1">
        <f t="shared" si="15"/>
        <v>710</v>
      </c>
      <c r="U29" s="1">
        <f t="shared" si="15"/>
        <v>744</v>
      </c>
      <c r="V29" s="1">
        <f t="shared" si="15"/>
        <v>778</v>
      </c>
    </row>
    <row r="30" ht="15.75" customHeight="1">
      <c r="D30" s="1" t="s">
        <v>13</v>
      </c>
      <c r="E30" s="1">
        <v>150.0</v>
      </c>
      <c r="F30" s="1">
        <f t="shared" ref="F30:V30" si="16">E30+6</f>
        <v>156</v>
      </c>
      <c r="G30" s="1">
        <f t="shared" si="16"/>
        <v>162</v>
      </c>
      <c r="H30" s="1">
        <f t="shared" si="16"/>
        <v>168</v>
      </c>
      <c r="I30" s="1">
        <f t="shared" si="16"/>
        <v>174</v>
      </c>
      <c r="J30" s="1">
        <f t="shared" si="16"/>
        <v>180</v>
      </c>
      <c r="K30" s="1">
        <f t="shared" si="16"/>
        <v>186</v>
      </c>
      <c r="L30" s="1">
        <f t="shared" si="16"/>
        <v>192</v>
      </c>
      <c r="M30" s="1">
        <f t="shared" si="16"/>
        <v>198</v>
      </c>
      <c r="N30" s="1">
        <f t="shared" si="16"/>
        <v>204</v>
      </c>
      <c r="O30" s="1">
        <f t="shared" si="16"/>
        <v>210</v>
      </c>
      <c r="P30" s="1">
        <f t="shared" si="16"/>
        <v>216</v>
      </c>
      <c r="Q30" s="1">
        <f t="shared" si="16"/>
        <v>222</v>
      </c>
      <c r="R30" s="1">
        <f t="shared" si="16"/>
        <v>228</v>
      </c>
      <c r="S30" s="1">
        <f t="shared" si="16"/>
        <v>234</v>
      </c>
      <c r="T30" s="1">
        <f t="shared" si="16"/>
        <v>240</v>
      </c>
      <c r="U30" s="1">
        <f t="shared" si="16"/>
        <v>246</v>
      </c>
      <c r="V30" s="1">
        <f t="shared" si="16"/>
        <v>252</v>
      </c>
    </row>
    <row r="31" ht="15.75" customHeight="1">
      <c r="D31" s="1" t="s">
        <v>14</v>
      </c>
      <c r="E31" s="1">
        <v>300.0</v>
      </c>
      <c r="F31" s="1">
        <f t="shared" ref="F31:V31" si="17">E31-2</f>
        <v>298</v>
      </c>
      <c r="G31" s="1">
        <f t="shared" si="17"/>
        <v>296</v>
      </c>
      <c r="H31" s="1">
        <f t="shared" si="17"/>
        <v>294</v>
      </c>
      <c r="I31" s="1">
        <f t="shared" si="17"/>
        <v>292</v>
      </c>
      <c r="J31" s="1">
        <f t="shared" si="17"/>
        <v>290</v>
      </c>
      <c r="K31" s="1">
        <f t="shared" si="17"/>
        <v>288</v>
      </c>
      <c r="L31" s="1">
        <f t="shared" si="17"/>
        <v>286</v>
      </c>
      <c r="M31" s="1">
        <f t="shared" si="17"/>
        <v>284</v>
      </c>
      <c r="N31" s="1">
        <f t="shared" si="17"/>
        <v>282</v>
      </c>
      <c r="O31" s="1">
        <f t="shared" si="17"/>
        <v>280</v>
      </c>
      <c r="P31" s="1">
        <f t="shared" si="17"/>
        <v>278</v>
      </c>
      <c r="Q31" s="1">
        <f t="shared" si="17"/>
        <v>276</v>
      </c>
      <c r="R31" s="1">
        <f t="shared" si="17"/>
        <v>274</v>
      </c>
      <c r="S31" s="1">
        <f t="shared" si="17"/>
        <v>272</v>
      </c>
      <c r="T31" s="1">
        <f t="shared" si="17"/>
        <v>270</v>
      </c>
      <c r="U31" s="1">
        <f t="shared" si="17"/>
        <v>268</v>
      </c>
      <c r="V31" s="1">
        <f t="shared" si="17"/>
        <v>266</v>
      </c>
    </row>
    <row r="32" ht="15.75" customHeight="1">
      <c r="D32" s="1" t="s">
        <v>15</v>
      </c>
      <c r="E32" s="1">
        <v>500.0</v>
      </c>
      <c r="F32" s="1">
        <f t="shared" ref="F32:V32" si="18">E32-20</f>
        <v>480</v>
      </c>
      <c r="G32" s="1">
        <f t="shared" si="18"/>
        <v>460</v>
      </c>
      <c r="H32" s="1">
        <f t="shared" si="18"/>
        <v>440</v>
      </c>
      <c r="I32" s="1">
        <f t="shared" si="18"/>
        <v>420</v>
      </c>
      <c r="J32" s="1">
        <f t="shared" si="18"/>
        <v>400</v>
      </c>
      <c r="K32" s="1">
        <f t="shared" si="18"/>
        <v>380</v>
      </c>
      <c r="L32" s="1">
        <f t="shared" si="18"/>
        <v>360</v>
      </c>
      <c r="M32" s="1">
        <f t="shared" si="18"/>
        <v>340</v>
      </c>
      <c r="N32" s="1">
        <f t="shared" si="18"/>
        <v>320</v>
      </c>
      <c r="O32" s="1">
        <f t="shared" si="18"/>
        <v>300</v>
      </c>
      <c r="P32" s="1">
        <f t="shared" si="18"/>
        <v>280</v>
      </c>
      <c r="Q32" s="1">
        <f t="shared" si="18"/>
        <v>260</v>
      </c>
      <c r="R32" s="1">
        <f t="shared" si="18"/>
        <v>240</v>
      </c>
      <c r="S32" s="1">
        <f t="shared" si="18"/>
        <v>220</v>
      </c>
      <c r="T32" s="1">
        <f t="shared" si="18"/>
        <v>200</v>
      </c>
      <c r="U32" s="1">
        <f t="shared" si="18"/>
        <v>180</v>
      </c>
      <c r="V32" s="1">
        <f t="shared" si="18"/>
        <v>160</v>
      </c>
    </row>
    <row r="33" ht="15.75" customHeight="1"/>
    <row r="34" ht="15.75" customHeight="1"/>
    <row r="35" ht="15.75" customHeight="1"/>
    <row r="36" ht="15.75" customHeight="1"/>
    <row r="37" ht="15.75" customHeight="1">
      <c r="J37" s="4" t="s">
        <v>47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F1:N1"/>
    <mergeCell ref="S1:Y1"/>
    <mergeCell ref="K9:Q9"/>
    <mergeCell ref="D23:V23"/>
    <mergeCell ref="J37:S41"/>
  </mergeCells>
  <printOptions/>
  <pageMargins bottom="0.75" footer="0.0" header="0.0" left="0.7" right="0.7" top="0.75"/>
  <pageSetup orientation="landscape"/>
  <drawing r:id="rId1"/>
</worksheet>
</file>