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ional metrics" sheetId="1" r:id="rId4"/>
    <sheet state="visible" name="inventory metrics " sheetId="2" r:id="rId5"/>
    <sheet state="visible" name="Cash to Cash" sheetId="3" r:id="rId6"/>
  </sheets>
  <definedNames/>
  <calcPr/>
</workbook>
</file>

<file path=xl/sharedStrings.xml><?xml version="1.0" encoding="utf-8"?>
<sst xmlns="http://schemas.openxmlformats.org/spreadsheetml/2006/main" count="99" uniqueCount="55">
  <si>
    <t>Retail XYZ</t>
  </si>
  <si>
    <t>Store 1</t>
  </si>
  <si>
    <t>ATV</t>
  </si>
  <si>
    <t>UPT</t>
  </si>
  <si>
    <t>ASP</t>
  </si>
  <si>
    <t>Connversion Rate</t>
  </si>
  <si>
    <t>sales per emplyee</t>
  </si>
  <si>
    <t>sales per square metre</t>
  </si>
  <si>
    <t>Sales</t>
  </si>
  <si>
    <t>transactions</t>
  </si>
  <si>
    <t>uniit sales</t>
  </si>
  <si>
    <t>Foot fall</t>
  </si>
  <si>
    <t>meter square</t>
  </si>
  <si>
    <t>no employees</t>
  </si>
  <si>
    <t>Store 2</t>
  </si>
  <si>
    <t>Store 3</t>
  </si>
  <si>
    <t>Shirts</t>
  </si>
  <si>
    <t>Shorts</t>
  </si>
  <si>
    <t>Month</t>
  </si>
  <si>
    <t>Cogs</t>
  </si>
  <si>
    <t>Inventory Value</t>
  </si>
  <si>
    <t>Inventory 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</si>
  <si>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</si>
  <si>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</si>
  <si>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</si>
  <si>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</si>
  <si>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</si>
  <si>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</si>
  <si>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</si>
  <si>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</si>
  <si>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</si>
  <si>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</si>
  <si>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</si>
  <si>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</si>
  <si>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inventory turnover</t>
  </si>
  <si>
    <t>stock to sale ratio</t>
  </si>
  <si>
    <t>Retail</t>
  </si>
  <si>
    <t>XYZ</t>
  </si>
  <si>
    <t>DIO</t>
  </si>
  <si>
    <t>DSO</t>
  </si>
  <si>
    <t>DPO</t>
  </si>
  <si>
    <t>CTC</t>
  </si>
  <si>
    <t>Average inventory</t>
  </si>
  <si>
    <t>Average account recievable</t>
  </si>
  <si>
    <t xml:space="preserve">Average accounts payable </t>
  </si>
  <si>
    <t>Revenue</t>
  </si>
  <si>
    <t>Cogs per day</t>
  </si>
  <si>
    <t>Revenue per day</t>
  </si>
  <si>
    <t>beginning inventory</t>
  </si>
  <si>
    <t>end inventory</t>
  </si>
  <si>
    <t>Numinator</t>
  </si>
  <si>
    <t>A/R</t>
  </si>
  <si>
    <t xml:space="preserve">dominator </t>
  </si>
  <si>
    <t>A/P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</si>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</sst>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9" xfId="0" applyFont="1" applyNumberForma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2" width="14.0"/>
    <col customWidth="1" min="3" max="5" width="10.56"/>
    <col customWidth="1" min="6" max="6" width="12.67"/>
    <col customWidth="1" min="7" max="7" width="10.56"/>
    <col customWidth="1" min="8" max="8" width="18.0"/>
    <col customWidth="1" min="9" max="9" width="19.11"/>
    <col customWidth="1" min="10" max="10" width="23.78"/>
    <col customWidth="1" min="11" max="26" width="10.56"/>
  </cols>
  <sheetData>
    <row r="1" ht="15.75" customHeight="1"/>
    <row r="2" ht="15.75" customHeight="1">
      <c r="A2" s="1" t="s">
        <v>0</v>
      </c>
      <c r="B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ht="15.75" customHeight="1">
      <c r="A3" s="1" t="s">
        <v>8</v>
      </c>
      <c r="B3" s="2">
        <v>2500000.0</v>
      </c>
      <c r="E3" s="1">
        <f>B3/B4</f>
        <v>62.5</v>
      </c>
      <c r="F3" s="1">
        <f>B5/B4</f>
        <v>3.75</v>
      </c>
      <c r="G3" s="1">
        <f>B3/B5</f>
        <v>16.66666667</v>
      </c>
      <c r="H3" s="3">
        <f>B4/B6</f>
        <v>0.5</v>
      </c>
      <c r="I3" s="1">
        <f>B3/B8</f>
        <v>62500</v>
      </c>
      <c r="J3" s="1">
        <f>B3/B7</f>
        <v>5000</v>
      </c>
    </row>
    <row r="4" ht="15.75" customHeight="1">
      <c r="A4" s="1" t="s">
        <v>9</v>
      </c>
      <c r="B4" s="1">
        <v>40000.0</v>
      </c>
    </row>
    <row r="5" ht="15.75" customHeight="1">
      <c r="A5" s="1" t="s">
        <v>10</v>
      </c>
      <c r="B5" s="1">
        <v>150000.0</v>
      </c>
    </row>
    <row r="6" ht="15.75" customHeight="1">
      <c r="A6" s="1" t="s">
        <v>11</v>
      </c>
      <c r="B6" s="1">
        <v>80000.0</v>
      </c>
    </row>
    <row r="7" ht="15.75" customHeight="1">
      <c r="A7" s="1" t="s">
        <v>12</v>
      </c>
      <c r="B7" s="1">
        <v>500.0</v>
      </c>
    </row>
    <row r="8" ht="15.75" customHeight="1">
      <c r="A8" s="1" t="s">
        <v>13</v>
      </c>
      <c r="B8" s="1">
        <v>40.0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A22" s="1" t="s">
        <v>0</v>
      </c>
      <c r="B22" s="1" t="s">
        <v>14</v>
      </c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</row>
    <row r="23" ht="15.75" customHeight="1">
      <c r="A23" s="1" t="s">
        <v>8</v>
      </c>
      <c r="B23" s="2">
        <v>4000000.0</v>
      </c>
      <c r="E23" s="1">
        <f>B23/B24</f>
        <v>80</v>
      </c>
      <c r="F23" s="1">
        <f>B25/B24</f>
        <v>4.64862</v>
      </c>
      <c r="G23" s="1">
        <f>B23/B25</f>
        <v>17.20940838</v>
      </c>
      <c r="H23" s="3">
        <f>B24/B26</f>
        <v>0.4166666667</v>
      </c>
      <c r="I23" s="1">
        <f>B23/B28</f>
        <v>80000</v>
      </c>
      <c r="J23" s="1">
        <f>B23/B27</f>
        <v>5714.285714</v>
      </c>
    </row>
    <row r="24" ht="15.75" customHeight="1">
      <c r="A24" s="1" t="s">
        <v>9</v>
      </c>
      <c r="B24" s="1">
        <v>50000.0</v>
      </c>
    </row>
    <row r="25" ht="15.75" customHeight="1">
      <c r="A25" s="1" t="s">
        <v>10</v>
      </c>
      <c r="B25" s="1">
        <v>232431.0</v>
      </c>
    </row>
    <row r="26" ht="15.75" customHeight="1">
      <c r="A26" s="1" t="s">
        <v>11</v>
      </c>
      <c r="B26" s="1">
        <v>120000.0</v>
      </c>
    </row>
    <row r="27" ht="15.75" customHeight="1">
      <c r="A27" s="1" t="s">
        <v>12</v>
      </c>
      <c r="B27" s="1">
        <v>700.0</v>
      </c>
    </row>
    <row r="28" ht="15.75" customHeight="1">
      <c r="A28" s="1" t="s">
        <v>13</v>
      </c>
      <c r="B28" s="1">
        <v>50.0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1" t="s">
        <v>0</v>
      </c>
      <c r="B37" s="1" t="s">
        <v>15</v>
      </c>
      <c r="E37" s="1" t="s">
        <v>2</v>
      </c>
      <c r="F37" s="1" t="s">
        <v>3</v>
      </c>
      <c r="G37" s="1" t="s">
        <v>4</v>
      </c>
      <c r="H37" s="1" t="s">
        <v>5</v>
      </c>
      <c r="I37" s="1" t="s">
        <v>6</v>
      </c>
      <c r="J37" s="1" t="s">
        <v>7</v>
      </c>
    </row>
    <row r="38" ht="15.75" customHeight="1">
      <c r="A38" s="1" t="s">
        <v>8</v>
      </c>
      <c r="B38" s="1">
        <v>1000000.0</v>
      </c>
      <c r="E38" s="1">
        <f>B38/B39</f>
        <v>41.66666667</v>
      </c>
      <c r="F38" s="1">
        <f>B40/B39</f>
        <v>3.541666667</v>
      </c>
      <c r="G38" s="1">
        <f>B38/B40</f>
        <v>11.76470588</v>
      </c>
      <c r="H38" s="3">
        <f>B39/B41</f>
        <v>0.6</v>
      </c>
      <c r="I38" s="1">
        <f>B38/B43</f>
        <v>40000</v>
      </c>
      <c r="J38" s="1">
        <f>B38/B42</f>
        <v>4000</v>
      </c>
    </row>
    <row r="39" ht="15.75" customHeight="1">
      <c r="A39" s="1" t="s">
        <v>9</v>
      </c>
      <c r="B39" s="1">
        <v>24000.0</v>
      </c>
    </row>
    <row r="40" ht="15.75" customHeight="1">
      <c r="A40" s="1" t="s">
        <v>10</v>
      </c>
      <c r="B40" s="1">
        <v>85000.0</v>
      </c>
    </row>
    <row r="41" ht="15.75" customHeight="1">
      <c r="A41" s="1" t="s">
        <v>11</v>
      </c>
      <c r="B41" s="1">
        <v>40000.0</v>
      </c>
    </row>
    <row r="42" ht="15.75" customHeight="1">
      <c r="A42" s="1" t="s">
        <v>12</v>
      </c>
      <c r="B42" s="1">
        <v>250.0</v>
      </c>
    </row>
    <row r="43" ht="15.75" customHeight="1">
      <c r="A43" s="1" t="s">
        <v>13</v>
      </c>
      <c r="B43" s="1">
        <v>25.0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6.78"/>
    <col customWidth="1" min="4" max="4" width="14.44"/>
    <col customWidth="1" min="5" max="6" width="10.56"/>
    <col customWidth="1" min="7" max="7" width="16.78"/>
    <col customWidth="1" min="8" max="8" width="14.44"/>
    <col customWidth="1" min="9" max="26" width="10.56"/>
  </cols>
  <sheetData>
    <row r="1" ht="15.75" customHeight="1"/>
    <row r="2" ht="15.75" customHeight="1">
      <c r="B2" s="1" t="s">
        <v>16</v>
      </c>
      <c r="F2" s="1" t="s">
        <v>17</v>
      </c>
    </row>
    <row r="3" ht="15.75" customHeight="1">
      <c r="B3" s="1" t="s">
        <v>18</v>
      </c>
      <c r="C3" s="1" t="s">
        <v>19</v>
      </c>
      <c r="D3" s="1" t="s">
        <v>20</v>
      </c>
      <c r="F3" s="1" t="s">
        <v>18</v>
      </c>
      <c r="G3" s="1" t="s">
        <v>19</v>
      </c>
      <c r="H3" s="1" t="s">
        <v>21</v>
      </c>
    </row>
    <row r="4" ht="15.75" customHeight="1">
      <c r="B4" s="1" t="s">
        <v>22</v>
      </c>
      <c r="C4" s="2">
        <v>3095613.773809369</v>
      </c>
      <c r="D4" s="2">
        <v>3351037.1083439463</v>
      </c>
      <c r="F4" s="1" t="s">
        <v>22</v>
      </c>
      <c r="G4" s="2">
        <v>976401.2912776051</v>
      </c>
      <c r="H4" s="2">
        <v>1719538.7690572126</v>
      </c>
    </row>
    <row r="5" ht="15.75" customHeight="1">
      <c r="B5" s="1" t="s">
        <v>23</v>
      </c>
      <c r="C5" s="2">
        <v>2809332.851818839</v>
      </c>
      <c r="D5" s="2">
        <v>3504293.1810131245</v>
      </c>
      <c r="F5" s="1" t="s">
        <v>23</v>
      </c>
      <c r="G5" s="2">
        <v>1414386.8472583154</v>
      </c>
      <c r="H5" s="2">
        <v>1749861.9529463856</v>
      </c>
    </row>
    <row r="6" ht="15.75" customHeight="1">
      <c r="B6" s="1" t="s">
        <v>24</v>
      </c>
      <c r="C6" s="2">
        <v>2708377.8788116197</v>
      </c>
      <c r="D6" s="2">
        <v>3686263.5867646215</v>
      </c>
      <c r="F6" s="1" t="s">
        <v>24</v>
      </c>
      <c r="G6" s="2">
        <v>845282.5729297583</v>
      </c>
      <c r="H6" s="2">
        <v>1871745.032092062</v>
      </c>
    </row>
    <row r="7" ht="15.75" customHeight="1">
      <c r="B7" s="1" t="s">
        <v>25</v>
      </c>
      <c r="C7" s="2">
        <v>2865610.874778556</v>
      </c>
      <c r="D7" s="2">
        <v>3544981.911977892</v>
      </c>
      <c r="F7" s="1" t="s">
        <v>25</v>
      </c>
      <c r="G7" s="2">
        <v>982891.0525481029</v>
      </c>
      <c r="H7" s="2">
        <v>1551418.5851544952</v>
      </c>
    </row>
    <row r="8" ht="15.75" customHeight="1">
      <c r="B8" s="1" t="s">
        <v>26</v>
      </c>
      <c r="C8" s="2">
        <v>3394212.5505304034</v>
      </c>
      <c r="D8" s="2">
        <v>4018611.2000466036</v>
      </c>
      <c r="F8" s="1" t="s">
        <v>26</v>
      </c>
      <c r="G8" s="2">
        <v>786402.350158791</v>
      </c>
      <c r="H8" s="2">
        <v>925688.9000130171</v>
      </c>
    </row>
    <row r="9" ht="15.75" customHeight="1">
      <c r="B9" s="1" t="s">
        <v>27</v>
      </c>
      <c r="C9" s="2">
        <v>2886513.9900806393</v>
      </c>
      <c r="D9" s="2">
        <v>3606818.066598559</v>
      </c>
      <c r="F9" s="1" t="s">
        <v>27</v>
      </c>
      <c r="G9" s="2">
        <v>1080104.84110891</v>
      </c>
      <c r="H9" s="2">
        <v>1747340.4933199577</v>
      </c>
    </row>
    <row r="10" ht="15.75" customHeight="1">
      <c r="B10" s="1" t="s">
        <v>28</v>
      </c>
      <c r="C10" s="2">
        <v>3243234.1129487995</v>
      </c>
      <c r="D10" s="2">
        <v>3571097.798324563</v>
      </c>
      <c r="F10" s="1" t="s">
        <v>28</v>
      </c>
      <c r="G10" s="2">
        <v>1269970.9276030853</v>
      </c>
      <c r="H10" s="2">
        <v>1623257.1912175065</v>
      </c>
    </row>
    <row r="11" ht="15.75" customHeight="1">
      <c r="B11" s="1" t="s">
        <v>29</v>
      </c>
      <c r="C11" s="2">
        <v>3321190.1842286717</v>
      </c>
      <c r="D11" s="2">
        <v>3393279.42904671</v>
      </c>
      <c r="F11" s="1" t="s">
        <v>29</v>
      </c>
      <c r="G11" s="2">
        <v>1345937.855785844</v>
      </c>
      <c r="H11" s="2">
        <v>1221099.5613608188</v>
      </c>
    </row>
    <row r="12" ht="15.75" customHeight="1">
      <c r="B12" s="1" t="s">
        <v>30</v>
      </c>
      <c r="C12" s="2">
        <v>3112519.625029296</v>
      </c>
      <c r="D12" s="2">
        <v>3491099.7456520568</v>
      </c>
      <c r="F12" s="1" t="s">
        <v>30</v>
      </c>
      <c r="G12" s="2">
        <v>977765.1220712006</v>
      </c>
      <c r="H12" s="2">
        <v>1413252.1677745383</v>
      </c>
    </row>
    <row r="13" ht="15.75" customHeight="1">
      <c r="B13" s="1" t="s">
        <v>31</v>
      </c>
      <c r="C13" s="2">
        <v>3485617.3157852306</v>
      </c>
      <c r="D13" s="2">
        <v>3612434.2226730795</v>
      </c>
      <c r="F13" s="1" t="s">
        <v>31</v>
      </c>
      <c r="G13" s="2">
        <v>1068338.5627487586</v>
      </c>
      <c r="H13" s="2">
        <v>1198056.4344548997</v>
      </c>
    </row>
    <row r="14" ht="15.75" customHeight="1">
      <c r="B14" s="1" t="s">
        <v>32</v>
      </c>
      <c r="C14" s="2">
        <v>3059305.0126876715</v>
      </c>
      <c r="D14" s="2">
        <v>3573342.4621325755</v>
      </c>
      <c r="F14" s="1" t="s">
        <v>32</v>
      </c>
      <c r="G14" s="2">
        <v>1180981.9147085967</v>
      </c>
      <c r="H14" s="2">
        <v>1961799.3156772347</v>
      </c>
    </row>
    <row r="15" ht="15.75" customHeight="1">
      <c r="B15" s="1" t="s">
        <v>33</v>
      </c>
      <c r="C15" s="2">
        <v>2959095.390244603</v>
      </c>
      <c r="D15" s="2">
        <v>3528604.4011546136</v>
      </c>
      <c r="F15" s="1" t="s">
        <v>33</v>
      </c>
      <c r="G15" s="2">
        <v>1096152.1551502268</v>
      </c>
      <c r="H15" s="2">
        <v>1558956.521753705</v>
      </c>
    </row>
    <row r="16" ht="15.75" customHeight="1"/>
    <row r="17" ht="15.75" customHeight="1"/>
    <row r="18" ht="15.75" customHeight="1">
      <c r="C18" s="1" t="s">
        <v>34</v>
      </c>
      <c r="D18" s="1">
        <f>SUM(C4:C15)/AVERAGE(D4:D15)</f>
        <v>10.33741192</v>
      </c>
      <c r="G18" s="1" t="s">
        <v>34</v>
      </c>
      <c r="H18" s="1">
        <f>SUM(G4:G15)/AVERAGE(H4:H15)</f>
        <v>8.42925575</v>
      </c>
    </row>
    <row r="19" ht="15.75" customHeight="1">
      <c r="C19" s="1" t="s">
        <v>35</v>
      </c>
      <c r="D19" s="1">
        <f>AVERAGE(D4:D15)/AVERAGE(C4:C15)</f>
        <v>1.16083214</v>
      </c>
      <c r="G19" s="1" t="s">
        <v>35</v>
      </c>
      <c r="H19" s="1">
        <f>AVERAGE(H4:H15)/AVERAGE(G4:G15)</f>
        <v>1.423613229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" width="14.0"/>
    <col customWidth="1" min="3" max="4" width="10.56"/>
    <col customWidth="1" min="5" max="5" width="17.44"/>
    <col customWidth="1" min="6" max="6" width="23.78"/>
    <col customWidth="1" min="7" max="7" width="23.11"/>
    <col customWidth="1" min="8" max="26" width="10.56"/>
  </cols>
  <sheetData>
    <row r="1" ht="15.75" customHeight="1"/>
    <row r="2" ht="15.75" customHeight="1">
      <c r="A2" s="1" t="s">
        <v>36</v>
      </c>
      <c r="B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ht="15.75" customHeight="1">
      <c r="A3" s="1" t="s">
        <v>19</v>
      </c>
      <c r="B3" s="2">
        <v>4000000.0</v>
      </c>
      <c r="E3" s="1" t="s">
        <v>42</v>
      </c>
      <c r="F3" s="1" t="s">
        <v>43</v>
      </c>
      <c r="G3" s="1" t="s">
        <v>44</v>
      </c>
    </row>
    <row r="4" ht="15.75" customHeight="1">
      <c r="A4" s="1" t="s">
        <v>45</v>
      </c>
      <c r="B4" s="2">
        <v>6000000.0</v>
      </c>
      <c r="E4" s="1" t="s">
        <v>46</v>
      </c>
      <c r="F4" s="1" t="s">
        <v>47</v>
      </c>
      <c r="G4" s="1" t="s">
        <v>46</v>
      </c>
    </row>
    <row r="5" ht="15.75" customHeight="1">
      <c r="A5" s="1" t="s">
        <v>48</v>
      </c>
      <c r="B5" s="2">
        <v>800000.0</v>
      </c>
    </row>
    <row r="6" ht="15.75" customHeight="1">
      <c r="A6" s="1" t="s">
        <v>49</v>
      </c>
      <c r="B6" s="2">
        <v>900000.0</v>
      </c>
      <c r="D6" s="1" t="s">
        <v>50</v>
      </c>
      <c r="E6" s="2">
        <f>(B5+B6)/2</f>
        <v>850000</v>
      </c>
      <c r="F6" s="2">
        <f>B7</f>
        <v>2500000</v>
      </c>
      <c r="G6" s="2">
        <f>B8</f>
        <v>1000000</v>
      </c>
    </row>
    <row r="7" ht="15.75" customHeight="1">
      <c r="A7" s="1" t="s">
        <v>51</v>
      </c>
      <c r="B7" s="2">
        <v>2500000.0</v>
      </c>
      <c r="D7" s="1" t="s">
        <v>52</v>
      </c>
      <c r="E7" s="2">
        <f>B3/365</f>
        <v>10958.90411</v>
      </c>
      <c r="F7" s="2">
        <f>B4/365</f>
        <v>16438.35616</v>
      </c>
      <c r="G7" s="2">
        <f>E7</f>
        <v>10958.90411</v>
      </c>
    </row>
    <row r="8" ht="15.75" customHeight="1">
      <c r="A8" s="1" t="s">
        <v>53</v>
      </c>
      <c r="B8" s="2">
        <v>1000000.0</v>
      </c>
      <c r="D8" s="1" t="s">
        <v>54</v>
      </c>
      <c r="E8" s="1">
        <f t="shared" ref="E8:G8" si="1">E6/E7</f>
        <v>77.5625</v>
      </c>
      <c r="F8" s="1">
        <f t="shared" si="1"/>
        <v>152.0833333</v>
      </c>
      <c r="G8" s="1">
        <f t="shared" si="1"/>
        <v>91.25</v>
      </c>
    </row>
    <row r="9" ht="15.75" customHeight="1">
      <c r="H9" s="4">
        <f>E8+F8-G8</f>
        <v>138.3958333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