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22202EA8-5B99-4262-BEBF-B565F8548A56}" xr6:coauthVersionLast="47" xr6:coauthVersionMax="47" xr10:uidLastSave="{00000000-0000-0000-0000-000000000000}"/>
  <bookViews>
    <workbookView xWindow="-110" yWindow="-110" windowWidth="19420" windowHeight="10660" xr2:uid="{4823327D-7BFE-4B6D-A57C-6D30EE337D24}"/>
  </bookViews>
  <sheets>
    <sheet name="Problem Overview" sheetId="4" r:id="rId1"/>
    <sheet name="P1-Buy Snappal" sheetId="5" r:id="rId2"/>
    <sheet name="P2-Buy PolarBear" sheetId="8" r:id="rId3"/>
    <sheet name="P3-Man Coffee" sheetId="6" r:id="rId4"/>
    <sheet name="P4-Man Caffine" sheetId="7" r:id="rId5"/>
    <sheet name="Project Selection "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 l="1"/>
  <c r="H6" i="7"/>
  <c r="G6" i="7"/>
  <c r="B26" i="7"/>
  <c r="B23" i="7"/>
  <c r="G21" i="7"/>
  <c r="F21" i="7"/>
  <c r="E21" i="7"/>
  <c r="D21" i="7"/>
  <c r="C21" i="7"/>
  <c r="B21" i="7"/>
  <c r="G19" i="7"/>
  <c r="F19" i="7"/>
  <c r="E19" i="7"/>
  <c r="D19" i="7"/>
  <c r="C19" i="7"/>
  <c r="B19" i="7"/>
  <c r="G18" i="7"/>
  <c r="F18" i="7"/>
  <c r="E18" i="7"/>
  <c r="D18" i="7"/>
  <c r="C18" i="7"/>
  <c r="B18" i="7"/>
  <c r="G17" i="7"/>
  <c r="F17" i="7"/>
  <c r="E17" i="7"/>
  <c r="D17" i="7"/>
  <c r="C17" i="7"/>
  <c r="C10" i="7"/>
  <c r="I6" i="6"/>
  <c r="H6" i="6"/>
  <c r="G6" i="6"/>
  <c r="B26" i="6"/>
  <c r="B23" i="6"/>
  <c r="G21" i="6"/>
  <c r="F21" i="6"/>
  <c r="E21" i="6"/>
  <c r="D21" i="6"/>
  <c r="C21" i="6"/>
  <c r="B21" i="6"/>
  <c r="G19" i="6"/>
  <c r="F19" i="6"/>
  <c r="E19" i="6"/>
  <c r="D19" i="6"/>
  <c r="C19" i="6"/>
  <c r="B19" i="6"/>
  <c r="G18" i="6"/>
  <c r="F18" i="6"/>
  <c r="E18" i="6"/>
  <c r="D18" i="6"/>
  <c r="C18" i="6"/>
  <c r="B18" i="6"/>
  <c r="G17" i="6"/>
  <c r="F17" i="6"/>
  <c r="E17" i="6"/>
  <c r="D17" i="6"/>
  <c r="C17" i="6"/>
  <c r="B10" i="6"/>
  <c r="I8" i="8"/>
  <c r="H8" i="8"/>
  <c r="C27" i="8"/>
  <c r="C24" i="8"/>
  <c r="H22" i="8"/>
  <c r="G22" i="8"/>
  <c r="F22" i="8"/>
  <c r="E22" i="8"/>
  <c r="D22" i="8"/>
  <c r="C22" i="8"/>
  <c r="H20" i="8"/>
  <c r="G20" i="8"/>
  <c r="F20" i="8"/>
  <c r="E20" i="8"/>
  <c r="D20" i="8"/>
  <c r="C20" i="8"/>
  <c r="H19" i="8"/>
  <c r="G19" i="8"/>
  <c r="F19" i="8"/>
  <c r="E19" i="8"/>
  <c r="D19" i="8"/>
  <c r="C19" i="8"/>
  <c r="H18" i="8"/>
  <c r="G18" i="8"/>
  <c r="F18" i="8"/>
  <c r="E18" i="8"/>
  <c r="D18" i="8"/>
  <c r="G8" i="8"/>
  <c r="C11" i="8"/>
  <c r="G6" i="5"/>
  <c r="I6" i="5"/>
  <c r="H6" i="5"/>
  <c r="B25" i="5"/>
  <c r="B20" i="5"/>
  <c r="B22" i="5"/>
  <c r="G20" i="5"/>
  <c r="F20" i="5"/>
  <c r="E20" i="5"/>
  <c r="D20" i="5"/>
  <c r="C20" i="5"/>
  <c r="G18" i="5"/>
  <c r="F18" i="5"/>
  <c r="E18" i="5"/>
  <c r="D18" i="5"/>
  <c r="C18" i="5"/>
  <c r="B18" i="5"/>
  <c r="G17" i="5"/>
  <c r="F17" i="5"/>
  <c r="E17" i="5"/>
  <c r="D17" i="5"/>
  <c r="C17" i="5"/>
  <c r="B17" i="5"/>
  <c r="G16" i="5"/>
  <c r="F16" i="5"/>
  <c r="E16" i="5"/>
  <c r="D16" i="5"/>
  <c r="C16" i="5"/>
  <c r="B9" i="5"/>
</calcChain>
</file>

<file path=xl/sharedStrings.xml><?xml version="1.0" encoding="utf-8"?>
<sst xmlns="http://schemas.openxmlformats.org/spreadsheetml/2006/main" count="127" uniqueCount="40">
  <si>
    <t>Expansion Project Title</t>
  </si>
  <si>
    <t>Project Description and Details</t>
  </si>
  <si>
    <t>Project Cost (Initial Investment)</t>
  </si>
  <si>
    <t>First Year Cash Flow</t>
  </si>
  <si>
    <t>IRR</t>
  </si>
  <si>
    <t>Module 2 Assignment:  Project Analysis</t>
  </si>
  <si>
    <t>Purchase of Snappal Beverage Company</t>
  </si>
  <si>
    <t xml:space="preserve">This would be a total acquisition of Snappal Beverage Company.  This company manufactures a line of ice teas of various flavors and has a reputation of using the best materials on Earth for making their drinks. It is an established company, with owners looking to retire.  They are willing to provide part time consulting for up to one year to anyone who buys the company. </t>
  </si>
  <si>
    <t>Purchase of PolarBear Seltzer Company</t>
  </si>
  <si>
    <t xml:space="preserve">This company is based in Massachusetts and distributes their flavored seltzers nationally.  While they have a large, loyal customer following, the company has exchanged hands multiple times.  The current owners want out of the business, but it is uncertain as to why this is the case. The company is undervalued and the sale price reflects this. </t>
  </si>
  <si>
    <t>Research and development has been asking that the company develop a line of coffees for several years.  This initial project would launch several varieties:  a regular, a regular decaf, and three flavors.  It would require a large investment by the company to include facility space, equipment, staff, etc. The first year would be a building/launching year, so cash flow would be minimal.  However, the growth rate would be huge.</t>
  </si>
  <si>
    <t>Annual Growth Rate (5 years)</t>
  </si>
  <si>
    <t>Development of Coffee Line</t>
  </si>
  <si>
    <t>Development of Straight Caffine</t>
  </si>
  <si>
    <t xml:space="preserve">This project is another brain child of the research and development team.  It extracts the caffine that is naturally found in coffee and concentrates it into a liquid, squirtable additive that can be used in any drink.  R&amp;D has been using variations of this liquid caffine to increase department productivity.  Since it already exists, investment would be minimal. </t>
  </si>
  <si>
    <t xml:space="preserve">Project Option 1:  Purchase Snappal Beverage Co. </t>
  </si>
  <si>
    <t xml:space="preserve">Project Option #2:  Buy PolarBear Seltzer, Co. </t>
  </si>
  <si>
    <t>Project Option #3:  Manufacture Coffee</t>
  </si>
  <si>
    <t>Payback Period</t>
  </si>
  <si>
    <t>NPV</t>
  </si>
  <si>
    <t>Year 2 Cash Flow</t>
  </si>
  <si>
    <t>Year 3 Cash Flow</t>
  </si>
  <si>
    <t>Year 4 Cash Flow</t>
  </si>
  <si>
    <t>Expenses as a percentage of Revenues</t>
  </si>
  <si>
    <t>Projected Revenues at annual growth rate</t>
  </si>
  <si>
    <t>Discount rate for each year (6%)</t>
  </si>
  <si>
    <t>Internal Rate of Return (IRR):</t>
  </si>
  <si>
    <t>NPV of Projected Cash Flows</t>
  </si>
  <si>
    <t>Projected Expenses at 28% of Revenue</t>
  </si>
  <si>
    <t>Annual Cash Flows</t>
  </si>
  <si>
    <t>Present value of cash flows</t>
  </si>
  <si>
    <t>Year 0 Cash Flow</t>
  </si>
  <si>
    <t>Year 5 Cash Flow</t>
  </si>
  <si>
    <t>Year 1 Cash Flow</t>
  </si>
  <si>
    <t>Calculation of Minimum Payback Period:</t>
  </si>
  <si>
    <t>Years</t>
  </si>
  <si>
    <t>Projected Expenses at 34% of Revenue</t>
  </si>
  <si>
    <t>Projected Expenses at 54% of Revenue</t>
  </si>
  <si>
    <t>Projected Expenses at 32% of Revenue</t>
  </si>
  <si>
    <t>Project Option #4:  Manufacture Liquid Caffine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</si>
</sst>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quot;$&quot;#,##0.00"/>
    <numFmt numFmtId="166" formatCode="#,##0.000"/>
    <numFmt numFmtId="167" formatCode="&quot;$&quot;#,##0.000_);[Red]\(&quot;$&quot;#,##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9" fontId="0" fillId="0" borderId="0" xfId="0" applyNumberFormat="1"/>
    <xf numFmtId="2" fontId="0" fillId="0" borderId="0" xfId="0" applyNumberFormat="1"/>
    <xf numFmtId="0" fontId="0" fillId="0" borderId="0" xfId="0" applyAlignment="1">
      <alignment wrapText="1"/>
    </xf>
    <xf numFmtId="164" fontId="0" fillId="0" borderId="0" xfId="0" applyNumberFormat="1"/>
    <xf numFmtId="0" fontId="0" fillId="0" borderId="1" xfId="0" applyBorder="1"/>
    <xf numFmtId="164" fontId="0" fillId="0" borderId="1" xfId="0" applyNumberFormat="1" applyBorder="1"/>
    <xf numFmtId="0" fontId="0" fillId="0" borderId="0" xfId="0" applyAlignment="1">
      <alignment vertical="top"/>
    </xf>
    <xf numFmtId="6" fontId="0" fillId="0" borderId="0" xfId="0" applyNumberFormat="1"/>
    <xf numFmtId="0" fontId="0" fillId="0" borderId="2" xfId="0" applyBorder="1" applyAlignment="1">
      <alignment vertical="top"/>
    </xf>
    <xf numFmtId="0" fontId="0" fillId="0" borderId="2" xfId="0" applyBorder="1" applyAlignment="1">
      <alignment vertical="top" wrapText="1"/>
    </xf>
    <xf numFmtId="6" fontId="0" fillId="0" borderId="2" xfId="0" applyNumberFormat="1" applyBorder="1" applyAlignment="1">
      <alignment vertical="top"/>
    </xf>
    <xf numFmtId="9" fontId="0" fillId="0" borderId="2" xfId="0" applyNumberFormat="1" applyBorder="1" applyAlignment="1">
      <alignment vertical="top"/>
    </xf>
    <xf numFmtId="10" fontId="0" fillId="0" borderId="2" xfId="0" applyNumberFormat="1" applyBorder="1" applyAlignment="1">
      <alignment vertical="top"/>
    </xf>
    <xf numFmtId="0" fontId="0" fillId="0" borderId="2" xfId="0" applyBorder="1" applyAlignment="1">
      <alignment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0" fillId="0" borderId="0" xfId="0" applyAlignment="1">
      <alignment horizontal="left"/>
    </xf>
    <xf numFmtId="0" fontId="0" fillId="0" borderId="2" xfId="0" applyBorder="1" applyAlignment="1">
      <alignment horizontal="left" vertical="top"/>
    </xf>
    <xf numFmtId="0" fontId="0" fillId="0" borderId="2" xfId="0" applyBorder="1" applyAlignment="1">
      <alignment horizontal="left" vertical="top" wrapText="1"/>
    </xf>
    <xf numFmtId="6" fontId="0" fillId="0" borderId="2" xfId="0" applyNumberFormat="1" applyBorder="1" applyAlignment="1">
      <alignment horizontal="left" vertical="top"/>
    </xf>
    <xf numFmtId="9" fontId="0" fillId="0" borderId="2" xfId="0" applyNumberFormat="1" applyBorder="1" applyAlignment="1">
      <alignment horizontal="left" vertical="top"/>
    </xf>
    <xf numFmtId="0" fontId="1" fillId="0" borderId="0" xfId="0" applyFont="1"/>
    <xf numFmtId="0" fontId="0" fillId="0" borderId="1" xfId="0" applyBorder="1" applyAlignment="1">
      <alignment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164" fontId="0" fillId="0" borderId="0" xfId="0" applyNumberFormat="1" applyAlignment="1">
      <alignment horizontal="center"/>
    </xf>
    <xf numFmtId="166" fontId="0" fillId="0" borderId="1" xfId="0" applyNumberFormat="1" applyBorder="1"/>
    <xf numFmtId="165" fontId="0" fillId="0" borderId="0" xfId="0" applyNumberFormat="1"/>
    <xf numFmtId="164" fontId="0" fillId="0" borderId="1" xfId="0" applyNumberFormat="1" applyBorder="1" applyAlignment="1">
      <alignment horizontal="center"/>
    </xf>
    <xf numFmtId="8" fontId="0" fillId="0" borderId="0" xfId="0" applyNumberFormat="1"/>
    <xf numFmtId="6" fontId="0" fillId="0" borderId="1" xfId="0" applyNumberFormat="1" applyBorder="1"/>
    <xf numFmtId="167" fontId="0" fillId="0" borderId="0" xfId="0" applyNumberFormat="1"/>
    <xf numFmtId="3" fontId="0" fillId="0" borderId="1" xfId="0" applyNumberFormat="1" applyBorder="1"/>
    <xf numFmtId="0" fontId="0" fillId="0" borderId="0" xfId="0" applyAlignment="1">
      <alignment horizontal="center" wrapText="1"/>
    </xf>
    <xf numFmtId="9" fontId="0" fillId="0" borderId="0" xfId="0" applyNumberFormat="1" applyAlignment="1">
      <alignment horizontal="center"/>
    </xf>
    <xf numFmtId="2" fontId="0" fillId="0" borderId="2" xfId="0" applyNumberFormat="1" applyBorder="1" applyAlignment="1">
      <alignment vertical="top"/>
    </xf>
    <xf numFmtId="164" fontId="0" fillId="0" borderId="2" xfId="0" applyNumberFormat="1" applyBorder="1" applyAlignment="1">
      <alignment vertical="top"/>
    </xf>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0</xdr:rowOff>
    </xdr:from>
    <xdr:to>
      <xdr:col>2</xdr:col>
      <xdr:colOff>501650</xdr:colOff>
      <xdr:row>34</xdr:row>
      <xdr:rowOff>31750</xdr:rowOff>
    </xdr:to>
    <xdr:grpSp>
      <xdr:nvGrpSpPr>
        <xdr:cNvPr id="1106" name="Group 82">
          <a:extLst>
            <a:ext uri="{FF2B5EF4-FFF2-40B4-BE49-F238E27FC236}">
              <a16:creationId xmlns:a16="http://schemas.microsoft.com/office/drawing/2014/main" id="{E2E267A5-35D8-B7A6-DA5A-E5F8BF3A39FC}"/>
            </a:ext>
          </a:extLst>
        </xdr:cNvPr>
        <xdr:cNvGrpSpPr>
          <a:grpSpLocks noChangeAspect="1"/>
        </xdr:cNvGrpSpPr>
      </xdr:nvGrpSpPr>
      <xdr:grpSpPr bwMode="auto">
        <a:xfrm>
          <a:off x="171450" y="184150"/>
          <a:ext cx="6032500" cy="6108700"/>
          <a:chOff x="27" y="29"/>
          <a:chExt cx="950" cy="962"/>
        </a:xfrm>
      </xdr:grpSpPr>
      <xdr:sp macro="" textlink="">
        <xdr:nvSpPr>
          <xdr:cNvPr id="1105" name="AutoShape 81">
            <a:extLst>
              <a:ext uri="{FF2B5EF4-FFF2-40B4-BE49-F238E27FC236}">
                <a16:creationId xmlns:a16="http://schemas.microsoft.com/office/drawing/2014/main" id="{F44D9200-2A55-2309-867E-0A2A9A4D5EFD}"/>
              </a:ext>
            </a:extLst>
          </xdr:cNvPr>
          <xdr:cNvSpPr>
            <a:spLocks noChangeAspect="1" noChangeArrowheads="1" noTextEdit="1"/>
          </xdr:cNvSpPr>
        </xdr:nvSpPr>
        <xdr:spPr bwMode="auto">
          <a:xfrm>
            <a:off x="27" y="29"/>
            <a:ext cx="935" cy="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1107" name="Rectangle 83">
            <a:extLst>
              <a:ext uri="{FF2B5EF4-FFF2-40B4-BE49-F238E27FC236}">
                <a16:creationId xmlns:a16="http://schemas.microsoft.com/office/drawing/2014/main" id="{9E264DC5-DA7A-C41E-B34A-E04F69B875A8}"/>
              </a:ext>
            </a:extLst>
          </xdr:cNvPr>
          <xdr:cNvSpPr>
            <a:spLocks noChangeArrowheads="1"/>
          </xdr:cNvSpPr>
        </xdr:nvSpPr>
        <xdr:spPr bwMode="auto">
          <a:xfrm>
            <a:off x="27" y="29"/>
            <a:ext cx="148"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Caffeine Blaster </a:t>
            </a:r>
          </a:p>
        </xdr:txBody>
      </xdr:sp>
      <xdr:sp macro="" textlink="">
        <xdr:nvSpPr>
          <xdr:cNvPr id="1108" name="Rectangle 84">
            <a:extLst>
              <a:ext uri="{FF2B5EF4-FFF2-40B4-BE49-F238E27FC236}">
                <a16:creationId xmlns:a16="http://schemas.microsoft.com/office/drawing/2014/main" id="{61034053-602F-F44C-D017-C46D5BE9E399}"/>
              </a:ext>
            </a:extLst>
          </xdr:cNvPr>
          <xdr:cNvSpPr>
            <a:spLocks noChangeArrowheads="1"/>
          </xdr:cNvSpPr>
        </xdr:nvSpPr>
        <xdr:spPr bwMode="auto">
          <a:xfrm>
            <a:off x="173" y="29"/>
            <a:ext cx="788"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Beverage Company, Inc. manufactures and distributes a variety of soft drinks including </a:t>
            </a:r>
          </a:p>
        </xdr:txBody>
      </xdr:sp>
      <xdr:sp macro="" textlink="">
        <xdr:nvSpPr>
          <xdr:cNvPr id="1109" name="Rectangle 85">
            <a:extLst>
              <a:ext uri="{FF2B5EF4-FFF2-40B4-BE49-F238E27FC236}">
                <a16:creationId xmlns:a16="http://schemas.microsoft.com/office/drawing/2014/main" id="{701B2751-8575-2223-2EF6-BFCFF96670EA}"/>
              </a:ext>
            </a:extLst>
          </xdr:cNvPr>
          <xdr:cNvSpPr>
            <a:spLocks noChangeArrowheads="1"/>
          </xdr:cNvSpPr>
        </xdr:nvSpPr>
        <xdr:spPr bwMode="auto">
          <a:xfrm>
            <a:off x="27" y="58"/>
            <a:ext cx="90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sodas and juices.  They are considering expanding the business, but are unsure if they are better to </a:t>
            </a:r>
          </a:p>
        </xdr:txBody>
      </xdr:sp>
      <xdr:sp macro="" textlink="">
        <xdr:nvSpPr>
          <xdr:cNvPr id="1110" name="Rectangle 86">
            <a:extLst>
              <a:ext uri="{FF2B5EF4-FFF2-40B4-BE49-F238E27FC236}">
                <a16:creationId xmlns:a16="http://schemas.microsoft.com/office/drawing/2014/main" id="{61B127FF-9F91-DBE6-30B3-DD64117A9DA8}"/>
              </a:ext>
            </a:extLst>
          </xdr:cNvPr>
          <xdr:cNvSpPr>
            <a:spLocks noChangeArrowheads="1"/>
          </xdr:cNvSpPr>
        </xdr:nvSpPr>
        <xdr:spPr bwMode="auto">
          <a:xfrm>
            <a:off x="27" y="87"/>
            <a:ext cx="71"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expand </a:t>
            </a:r>
          </a:p>
        </xdr:txBody>
      </xdr:sp>
      <xdr:sp macro="" textlink="">
        <xdr:nvSpPr>
          <xdr:cNvPr id="1111" name="Rectangle 87">
            <a:extLst>
              <a:ext uri="{FF2B5EF4-FFF2-40B4-BE49-F238E27FC236}">
                <a16:creationId xmlns:a16="http://schemas.microsoft.com/office/drawing/2014/main" id="{0C22D896-DB37-F1A4-35C4-78EFCBF6A047}"/>
              </a:ext>
            </a:extLst>
          </xdr:cNvPr>
          <xdr:cNvSpPr>
            <a:spLocks noChangeArrowheads="1"/>
          </xdr:cNvSpPr>
        </xdr:nvSpPr>
        <xdr:spPr bwMode="auto">
          <a:xfrm>
            <a:off x="98" y="87"/>
            <a:ext cx="83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through the purchase of another company, or by adding to their current product lines.  The </a:t>
            </a:r>
          </a:p>
        </xdr:txBody>
      </xdr:sp>
      <xdr:sp macro="" textlink="">
        <xdr:nvSpPr>
          <xdr:cNvPr id="1112" name="Rectangle 88">
            <a:extLst>
              <a:ext uri="{FF2B5EF4-FFF2-40B4-BE49-F238E27FC236}">
                <a16:creationId xmlns:a16="http://schemas.microsoft.com/office/drawing/2014/main" id="{787ACEE1-4C79-8399-5558-9B1C13FD7158}"/>
              </a:ext>
            </a:extLst>
          </xdr:cNvPr>
          <xdr:cNvSpPr>
            <a:spLocks noChangeArrowheads="1"/>
          </xdr:cNvSpPr>
        </xdr:nvSpPr>
        <xdr:spPr bwMode="auto">
          <a:xfrm>
            <a:off x="27" y="116"/>
            <a:ext cx="533"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finance department as been asked to investigate these opt</a:t>
            </a:r>
          </a:p>
        </xdr:txBody>
      </xdr:sp>
      <xdr:sp macro="" textlink="">
        <xdr:nvSpPr>
          <xdr:cNvPr id="1113" name="Rectangle 89">
            <a:extLst>
              <a:ext uri="{FF2B5EF4-FFF2-40B4-BE49-F238E27FC236}">
                <a16:creationId xmlns:a16="http://schemas.microsoft.com/office/drawing/2014/main" id="{A41E1EB3-36DA-0A9C-5E54-85C36B50C322}"/>
              </a:ext>
            </a:extLst>
          </xdr:cNvPr>
          <xdr:cNvSpPr>
            <a:spLocks noChangeArrowheads="1"/>
          </xdr:cNvSpPr>
        </xdr:nvSpPr>
        <xdr:spPr bwMode="auto">
          <a:xfrm>
            <a:off x="552" y="116"/>
            <a:ext cx="384"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ions from a financial analysis perspective.  </a:t>
            </a:r>
          </a:p>
        </xdr:txBody>
      </xdr:sp>
      <xdr:sp macro="" textlink="">
        <xdr:nvSpPr>
          <xdr:cNvPr id="1114" name="Rectangle 90">
            <a:extLst>
              <a:ext uri="{FF2B5EF4-FFF2-40B4-BE49-F238E27FC236}">
                <a16:creationId xmlns:a16="http://schemas.microsoft.com/office/drawing/2014/main" id="{719E7DE6-45B9-3EFC-58F9-AEFFC250FC71}"/>
              </a:ext>
            </a:extLst>
          </xdr:cNvPr>
          <xdr:cNvSpPr>
            <a:spLocks noChangeArrowheads="1"/>
          </xdr:cNvSpPr>
        </xdr:nvSpPr>
        <xdr:spPr bwMode="auto">
          <a:xfrm>
            <a:off x="27" y="145"/>
            <a:ext cx="925"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Two companies have been identified for purchase, along with the most favorable areas for expansion </a:t>
            </a:r>
          </a:p>
        </xdr:txBody>
      </xdr:sp>
      <xdr:sp macro="" textlink="">
        <xdr:nvSpPr>
          <xdr:cNvPr id="1115" name="Rectangle 91">
            <a:extLst>
              <a:ext uri="{FF2B5EF4-FFF2-40B4-BE49-F238E27FC236}">
                <a16:creationId xmlns:a16="http://schemas.microsoft.com/office/drawing/2014/main" id="{6039E154-A587-27D0-4E5E-589660DEA955}"/>
              </a:ext>
            </a:extLst>
          </xdr:cNvPr>
          <xdr:cNvSpPr>
            <a:spLocks noChangeArrowheads="1"/>
          </xdr:cNvSpPr>
        </xdr:nvSpPr>
        <xdr:spPr bwMode="auto">
          <a:xfrm>
            <a:off x="27" y="174"/>
            <a:ext cx="213"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into new product lines. </a:t>
            </a:r>
          </a:p>
        </xdr:txBody>
      </xdr:sp>
      <xdr:sp macro="" textlink="">
        <xdr:nvSpPr>
          <xdr:cNvPr id="1116" name="Rectangle 92">
            <a:extLst>
              <a:ext uri="{FF2B5EF4-FFF2-40B4-BE49-F238E27FC236}">
                <a16:creationId xmlns:a16="http://schemas.microsoft.com/office/drawing/2014/main" id="{ED0BA3B7-0223-6E99-C59D-453EF3567EF7}"/>
              </a:ext>
            </a:extLst>
          </xdr:cNvPr>
          <xdr:cNvSpPr>
            <a:spLocks noChangeArrowheads="1"/>
          </xdr:cNvSpPr>
        </xdr:nvSpPr>
        <xdr:spPr bwMode="auto">
          <a:xfrm>
            <a:off x="238" y="174"/>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17" name="Rectangle 93">
            <a:extLst>
              <a:ext uri="{FF2B5EF4-FFF2-40B4-BE49-F238E27FC236}">
                <a16:creationId xmlns:a16="http://schemas.microsoft.com/office/drawing/2014/main" id="{8A517D28-AF16-9EC8-7FD2-D91EB1DD5822}"/>
              </a:ext>
            </a:extLst>
          </xdr:cNvPr>
          <xdr:cNvSpPr>
            <a:spLocks noChangeArrowheads="1"/>
          </xdr:cNvSpPr>
        </xdr:nvSpPr>
        <xdr:spPr bwMode="auto">
          <a:xfrm>
            <a:off x="27" y="219"/>
            <a:ext cx="815"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Your supervisor has provided you with information on the purchase and projections for b</a:t>
            </a:r>
          </a:p>
        </xdr:txBody>
      </xdr:sp>
      <xdr:sp macro="" textlink="">
        <xdr:nvSpPr>
          <xdr:cNvPr id="1118" name="Rectangle 94">
            <a:extLst>
              <a:ext uri="{FF2B5EF4-FFF2-40B4-BE49-F238E27FC236}">
                <a16:creationId xmlns:a16="http://schemas.microsoft.com/office/drawing/2014/main" id="{4477E41F-57D1-2563-4B84-DFB1F654EC19}"/>
              </a:ext>
            </a:extLst>
          </xdr:cNvPr>
          <xdr:cNvSpPr>
            <a:spLocks noChangeArrowheads="1"/>
          </xdr:cNvSpPr>
        </xdr:nvSpPr>
        <xdr:spPr bwMode="auto">
          <a:xfrm>
            <a:off x="823" y="219"/>
            <a:ext cx="123"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oth potential </a:t>
            </a:r>
          </a:p>
        </xdr:txBody>
      </xdr:sp>
      <xdr:sp macro="" textlink="">
        <xdr:nvSpPr>
          <xdr:cNvPr id="1119" name="Rectangle 95">
            <a:extLst>
              <a:ext uri="{FF2B5EF4-FFF2-40B4-BE49-F238E27FC236}">
                <a16:creationId xmlns:a16="http://schemas.microsoft.com/office/drawing/2014/main" id="{F68F589F-1876-8B09-5116-2D8589E285D6}"/>
              </a:ext>
            </a:extLst>
          </xdr:cNvPr>
          <xdr:cNvSpPr>
            <a:spLocks noChangeArrowheads="1"/>
          </xdr:cNvSpPr>
        </xdr:nvSpPr>
        <xdr:spPr bwMode="auto">
          <a:xfrm>
            <a:off x="27" y="248"/>
            <a:ext cx="758"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companies for purchase, along with the information on the two new beverage lines </a:t>
            </a:r>
          </a:p>
        </xdr:txBody>
      </xdr:sp>
      <xdr:sp macro="" textlink="">
        <xdr:nvSpPr>
          <xdr:cNvPr id="1120" name="Rectangle 96">
            <a:extLst>
              <a:ext uri="{FF2B5EF4-FFF2-40B4-BE49-F238E27FC236}">
                <a16:creationId xmlns:a16="http://schemas.microsoft.com/office/drawing/2014/main" id="{2FB50437-7983-9B85-852D-2F41E1D4C8FE}"/>
              </a:ext>
            </a:extLst>
          </xdr:cNvPr>
          <xdr:cNvSpPr>
            <a:spLocks noChangeArrowheads="1"/>
          </xdr:cNvSpPr>
        </xdr:nvSpPr>
        <xdr:spPr bwMode="auto">
          <a:xfrm>
            <a:off x="777" y="248"/>
            <a:ext cx="11"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a:t>
            </a:r>
          </a:p>
        </xdr:txBody>
      </xdr:sp>
      <xdr:sp macro="" textlink="">
        <xdr:nvSpPr>
          <xdr:cNvPr id="1121" name="Rectangle 97">
            <a:extLst>
              <a:ext uri="{FF2B5EF4-FFF2-40B4-BE49-F238E27FC236}">
                <a16:creationId xmlns:a16="http://schemas.microsoft.com/office/drawing/2014/main" id="{B9C277E9-AEA6-BD4E-8194-C3EAB844C177}"/>
              </a:ext>
            </a:extLst>
          </xdr:cNvPr>
          <xdr:cNvSpPr>
            <a:spLocks noChangeArrowheads="1"/>
          </xdr:cNvSpPr>
        </xdr:nvSpPr>
        <xdr:spPr bwMode="auto">
          <a:xfrm>
            <a:off x="788" y="248"/>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22" name="Rectangle 98">
            <a:extLst>
              <a:ext uri="{FF2B5EF4-FFF2-40B4-BE49-F238E27FC236}">
                <a16:creationId xmlns:a16="http://schemas.microsoft.com/office/drawing/2014/main" id="{1374F51E-956B-3166-25AA-4A15D27C66F6}"/>
              </a:ext>
            </a:extLst>
          </xdr:cNvPr>
          <xdr:cNvSpPr>
            <a:spLocks noChangeArrowheads="1"/>
          </xdr:cNvSpPr>
        </xdr:nvSpPr>
        <xdr:spPr bwMode="auto">
          <a:xfrm>
            <a:off x="793" y="248"/>
            <a:ext cx="104"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seltzer and </a:t>
            </a:r>
          </a:p>
        </xdr:txBody>
      </xdr:sp>
      <xdr:sp macro="" textlink="">
        <xdr:nvSpPr>
          <xdr:cNvPr id="1123" name="Rectangle 99">
            <a:extLst>
              <a:ext uri="{FF2B5EF4-FFF2-40B4-BE49-F238E27FC236}">
                <a16:creationId xmlns:a16="http://schemas.microsoft.com/office/drawing/2014/main" id="{F5590F75-A2D7-2F51-2DF1-CE2967FEF0C4}"/>
              </a:ext>
            </a:extLst>
          </xdr:cNvPr>
          <xdr:cNvSpPr>
            <a:spLocks noChangeArrowheads="1"/>
          </xdr:cNvSpPr>
        </xdr:nvSpPr>
        <xdr:spPr bwMode="auto">
          <a:xfrm>
            <a:off x="896" y="248"/>
            <a:ext cx="31"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ice </a:t>
            </a:r>
          </a:p>
        </xdr:txBody>
      </xdr:sp>
      <xdr:sp macro="" textlink="">
        <xdr:nvSpPr>
          <xdr:cNvPr id="1124" name="Rectangle 100">
            <a:extLst>
              <a:ext uri="{FF2B5EF4-FFF2-40B4-BE49-F238E27FC236}">
                <a16:creationId xmlns:a16="http://schemas.microsoft.com/office/drawing/2014/main" id="{98C8E9DE-B390-4DF0-0017-85A29EB02155}"/>
              </a:ext>
            </a:extLst>
          </xdr:cNvPr>
          <xdr:cNvSpPr>
            <a:spLocks noChangeArrowheads="1"/>
          </xdr:cNvSpPr>
        </xdr:nvSpPr>
        <xdr:spPr bwMode="auto">
          <a:xfrm>
            <a:off x="27" y="277"/>
            <a:ext cx="93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teas (data below).  To help gain a better understanding of each option, you have been asked to provide </a:t>
            </a:r>
          </a:p>
        </xdr:txBody>
      </xdr:sp>
      <xdr:sp macro="" textlink="">
        <xdr:nvSpPr>
          <xdr:cNvPr id="1125" name="Rectangle 101">
            <a:extLst>
              <a:ext uri="{FF2B5EF4-FFF2-40B4-BE49-F238E27FC236}">
                <a16:creationId xmlns:a16="http://schemas.microsoft.com/office/drawing/2014/main" id="{B8704883-BE6B-42BA-7DD2-93229716692C}"/>
              </a:ext>
            </a:extLst>
          </xdr:cNvPr>
          <xdr:cNvSpPr>
            <a:spLocks noChangeArrowheads="1"/>
          </xdr:cNvSpPr>
        </xdr:nvSpPr>
        <xdr:spPr bwMode="auto">
          <a:xfrm>
            <a:off x="27" y="306"/>
            <a:ext cx="357"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the following data for each of the 4 pro</a:t>
            </a:r>
          </a:p>
        </xdr:txBody>
      </xdr:sp>
      <xdr:sp macro="" textlink="">
        <xdr:nvSpPr>
          <xdr:cNvPr id="1126" name="Rectangle 102">
            <a:extLst>
              <a:ext uri="{FF2B5EF4-FFF2-40B4-BE49-F238E27FC236}">
                <a16:creationId xmlns:a16="http://schemas.microsoft.com/office/drawing/2014/main" id="{1A0E0111-009F-19FC-3071-FD9AAEBB91CE}"/>
              </a:ext>
            </a:extLst>
          </xdr:cNvPr>
          <xdr:cNvSpPr>
            <a:spLocks noChangeArrowheads="1"/>
          </xdr:cNvSpPr>
        </xdr:nvSpPr>
        <xdr:spPr bwMode="auto">
          <a:xfrm>
            <a:off x="378" y="306"/>
            <a:ext cx="48"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jects:</a:t>
            </a:r>
          </a:p>
        </xdr:txBody>
      </xdr:sp>
      <xdr:sp macro="" textlink="">
        <xdr:nvSpPr>
          <xdr:cNvPr id="1127" name="Rectangle 103">
            <a:extLst>
              <a:ext uri="{FF2B5EF4-FFF2-40B4-BE49-F238E27FC236}">
                <a16:creationId xmlns:a16="http://schemas.microsoft.com/office/drawing/2014/main" id="{D64AA47D-FA4E-BE44-D47C-D5C1F0CFC0FD}"/>
              </a:ext>
            </a:extLst>
          </xdr:cNvPr>
          <xdr:cNvSpPr>
            <a:spLocks noChangeArrowheads="1"/>
          </xdr:cNvSpPr>
        </xdr:nvSpPr>
        <xdr:spPr bwMode="auto">
          <a:xfrm>
            <a:off x="425" y="306"/>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28" name="Rectangle 104">
            <a:extLst>
              <a:ext uri="{FF2B5EF4-FFF2-40B4-BE49-F238E27FC236}">
                <a16:creationId xmlns:a16="http://schemas.microsoft.com/office/drawing/2014/main" id="{EDF5B087-C813-1917-8E12-B567EDEADC91}"/>
              </a:ext>
            </a:extLst>
          </xdr:cNvPr>
          <xdr:cNvSpPr>
            <a:spLocks noChangeArrowheads="1"/>
          </xdr:cNvSpPr>
        </xdr:nvSpPr>
        <xdr:spPr bwMode="auto">
          <a:xfrm>
            <a:off x="63" y="351"/>
            <a:ext cx="1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Symbol"/>
              </a:rPr>
              <a:t></a:t>
            </a:r>
          </a:p>
        </xdr:txBody>
      </xdr:sp>
      <xdr:sp macro="" textlink="">
        <xdr:nvSpPr>
          <xdr:cNvPr id="1129" name="Rectangle 105">
            <a:extLst>
              <a:ext uri="{FF2B5EF4-FFF2-40B4-BE49-F238E27FC236}">
                <a16:creationId xmlns:a16="http://schemas.microsoft.com/office/drawing/2014/main" id="{5085F9E7-0AA9-F58F-A1F9-599E8BFAA5CB}"/>
              </a:ext>
            </a:extLst>
          </xdr:cNvPr>
          <xdr:cNvSpPr>
            <a:spLocks noChangeArrowheads="1"/>
          </xdr:cNvSpPr>
        </xdr:nvSpPr>
        <xdr:spPr bwMode="auto">
          <a:xfrm>
            <a:off x="73" y="353"/>
            <a:ext cx="6"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Arial"/>
                <a:cs typeface="Arial"/>
              </a:rPr>
              <a:t> </a:t>
            </a:r>
          </a:p>
        </xdr:txBody>
      </xdr:sp>
      <xdr:sp macro="" textlink="">
        <xdr:nvSpPr>
          <xdr:cNvPr id="1130" name="Rectangle 106">
            <a:extLst>
              <a:ext uri="{FF2B5EF4-FFF2-40B4-BE49-F238E27FC236}">
                <a16:creationId xmlns:a16="http://schemas.microsoft.com/office/drawing/2014/main" id="{AC535849-E666-8E11-6CF7-75A9ADD48536}"/>
              </a:ext>
            </a:extLst>
          </xdr:cNvPr>
          <xdr:cNvSpPr>
            <a:spLocks noChangeArrowheads="1"/>
          </xdr:cNvSpPr>
        </xdr:nvSpPr>
        <xdr:spPr bwMode="auto">
          <a:xfrm>
            <a:off x="99" y="352"/>
            <a:ext cx="123"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Calculate the </a:t>
            </a:r>
          </a:p>
        </xdr:txBody>
      </xdr:sp>
      <xdr:sp macro="" textlink="">
        <xdr:nvSpPr>
          <xdr:cNvPr id="1131" name="Rectangle 107">
            <a:extLst>
              <a:ext uri="{FF2B5EF4-FFF2-40B4-BE49-F238E27FC236}">
                <a16:creationId xmlns:a16="http://schemas.microsoft.com/office/drawing/2014/main" id="{61AFA399-9E99-E6BC-6DAC-C7A2AF291EF2}"/>
              </a:ext>
            </a:extLst>
          </xdr:cNvPr>
          <xdr:cNvSpPr>
            <a:spLocks noChangeArrowheads="1"/>
          </xdr:cNvSpPr>
        </xdr:nvSpPr>
        <xdr:spPr bwMode="auto">
          <a:xfrm>
            <a:off x="221" y="352"/>
            <a:ext cx="92"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minimum </a:t>
            </a:r>
          </a:p>
        </xdr:txBody>
      </xdr:sp>
      <xdr:sp macro="" textlink="">
        <xdr:nvSpPr>
          <xdr:cNvPr id="1132" name="Rectangle 108">
            <a:extLst>
              <a:ext uri="{FF2B5EF4-FFF2-40B4-BE49-F238E27FC236}">
                <a16:creationId xmlns:a16="http://schemas.microsoft.com/office/drawing/2014/main" id="{9B1A2D92-1E33-C83D-A14B-A9A419F1C2A9}"/>
              </a:ext>
            </a:extLst>
          </xdr:cNvPr>
          <xdr:cNvSpPr>
            <a:spLocks noChangeArrowheads="1"/>
          </xdr:cNvSpPr>
        </xdr:nvSpPr>
        <xdr:spPr bwMode="auto">
          <a:xfrm>
            <a:off x="312" y="352"/>
            <a:ext cx="14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payback period</a:t>
            </a:r>
          </a:p>
        </xdr:txBody>
      </xdr:sp>
      <xdr:sp macro="" textlink="">
        <xdr:nvSpPr>
          <xdr:cNvPr id="1133" name="Rectangle 109">
            <a:extLst>
              <a:ext uri="{FF2B5EF4-FFF2-40B4-BE49-F238E27FC236}">
                <a16:creationId xmlns:a16="http://schemas.microsoft.com/office/drawing/2014/main" id="{D5753CEB-D95F-794D-3FD0-2A2466CB0460}"/>
              </a:ext>
            </a:extLst>
          </xdr:cNvPr>
          <xdr:cNvSpPr>
            <a:spLocks noChangeArrowheads="1"/>
          </xdr:cNvSpPr>
        </xdr:nvSpPr>
        <xdr:spPr bwMode="auto">
          <a:xfrm>
            <a:off x="449" y="352"/>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34" name="Rectangle 110">
            <a:extLst>
              <a:ext uri="{FF2B5EF4-FFF2-40B4-BE49-F238E27FC236}">
                <a16:creationId xmlns:a16="http://schemas.microsoft.com/office/drawing/2014/main" id="{7C486403-7A40-7C58-7400-6AD9467919C0}"/>
              </a:ext>
            </a:extLst>
          </xdr:cNvPr>
          <xdr:cNvSpPr>
            <a:spLocks noChangeArrowheads="1"/>
          </xdr:cNvSpPr>
        </xdr:nvSpPr>
        <xdr:spPr bwMode="auto">
          <a:xfrm>
            <a:off x="63" y="381"/>
            <a:ext cx="1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Symbol"/>
              </a:rPr>
              <a:t></a:t>
            </a:r>
          </a:p>
        </xdr:txBody>
      </xdr:sp>
      <xdr:sp macro="" textlink="">
        <xdr:nvSpPr>
          <xdr:cNvPr id="1135" name="Rectangle 111">
            <a:extLst>
              <a:ext uri="{FF2B5EF4-FFF2-40B4-BE49-F238E27FC236}">
                <a16:creationId xmlns:a16="http://schemas.microsoft.com/office/drawing/2014/main" id="{5687D7D9-85A2-74AE-0483-8B1B31A0ABA5}"/>
              </a:ext>
            </a:extLst>
          </xdr:cNvPr>
          <xdr:cNvSpPr>
            <a:spLocks noChangeArrowheads="1"/>
          </xdr:cNvSpPr>
        </xdr:nvSpPr>
        <xdr:spPr bwMode="auto">
          <a:xfrm>
            <a:off x="73" y="383"/>
            <a:ext cx="6"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Arial"/>
                <a:cs typeface="Arial"/>
              </a:rPr>
              <a:t> </a:t>
            </a:r>
          </a:p>
        </xdr:txBody>
      </xdr:sp>
      <xdr:sp macro="" textlink="">
        <xdr:nvSpPr>
          <xdr:cNvPr id="1136" name="Rectangle 112">
            <a:extLst>
              <a:ext uri="{FF2B5EF4-FFF2-40B4-BE49-F238E27FC236}">
                <a16:creationId xmlns:a16="http://schemas.microsoft.com/office/drawing/2014/main" id="{03C21384-121F-6C26-B452-9EDB3C1CC040}"/>
              </a:ext>
            </a:extLst>
          </xdr:cNvPr>
          <xdr:cNvSpPr>
            <a:spLocks noChangeArrowheads="1"/>
          </xdr:cNvSpPr>
        </xdr:nvSpPr>
        <xdr:spPr bwMode="auto">
          <a:xfrm>
            <a:off x="99" y="382"/>
            <a:ext cx="202"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Calculate the NPV of p</a:t>
            </a:r>
          </a:p>
        </xdr:txBody>
      </xdr:sp>
      <xdr:sp macro="" textlink="">
        <xdr:nvSpPr>
          <xdr:cNvPr id="1137" name="Rectangle 113">
            <a:extLst>
              <a:ext uri="{FF2B5EF4-FFF2-40B4-BE49-F238E27FC236}">
                <a16:creationId xmlns:a16="http://schemas.microsoft.com/office/drawing/2014/main" id="{4CD32D52-4EBF-F823-A5EE-41E2A5602B67}"/>
              </a:ext>
            </a:extLst>
          </xdr:cNvPr>
          <xdr:cNvSpPr>
            <a:spLocks noChangeArrowheads="1"/>
          </xdr:cNvSpPr>
        </xdr:nvSpPr>
        <xdr:spPr bwMode="auto">
          <a:xfrm>
            <a:off x="299" y="382"/>
            <a:ext cx="175"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rojected cash flows</a:t>
            </a:r>
          </a:p>
        </xdr:txBody>
      </xdr:sp>
      <xdr:sp macro="" textlink="">
        <xdr:nvSpPr>
          <xdr:cNvPr id="1138" name="Rectangle 114">
            <a:extLst>
              <a:ext uri="{FF2B5EF4-FFF2-40B4-BE49-F238E27FC236}">
                <a16:creationId xmlns:a16="http://schemas.microsoft.com/office/drawing/2014/main" id="{8EF46867-9513-B7C1-ED45-807466668841}"/>
              </a:ext>
            </a:extLst>
          </xdr:cNvPr>
          <xdr:cNvSpPr>
            <a:spLocks noChangeArrowheads="1"/>
          </xdr:cNvSpPr>
        </xdr:nvSpPr>
        <xdr:spPr bwMode="auto">
          <a:xfrm>
            <a:off x="471" y="382"/>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39" name="Rectangle 115">
            <a:extLst>
              <a:ext uri="{FF2B5EF4-FFF2-40B4-BE49-F238E27FC236}">
                <a16:creationId xmlns:a16="http://schemas.microsoft.com/office/drawing/2014/main" id="{C00E8F8A-DFD6-8DBA-CE31-0A7D61F86966}"/>
              </a:ext>
            </a:extLst>
          </xdr:cNvPr>
          <xdr:cNvSpPr>
            <a:spLocks noChangeArrowheads="1"/>
          </xdr:cNvSpPr>
        </xdr:nvSpPr>
        <xdr:spPr bwMode="auto">
          <a:xfrm>
            <a:off x="63" y="411"/>
            <a:ext cx="1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Symbol"/>
              </a:rPr>
              <a:t></a:t>
            </a:r>
          </a:p>
        </xdr:txBody>
      </xdr:sp>
      <xdr:sp macro="" textlink="">
        <xdr:nvSpPr>
          <xdr:cNvPr id="1140" name="Rectangle 116">
            <a:extLst>
              <a:ext uri="{FF2B5EF4-FFF2-40B4-BE49-F238E27FC236}">
                <a16:creationId xmlns:a16="http://schemas.microsoft.com/office/drawing/2014/main" id="{ED3D9A4F-0982-F706-63F6-B19DF46CF478}"/>
              </a:ext>
            </a:extLst>
          </xdr:cNvPr>
          <xdr:cNvSpPr>
            <a:spLocks noChangeArrowheads="1"/>
          </xdr:cNvSpPr>
        </xdr:nvSpPr>
        <xdr:spPr bwMode="auto">
          <a:xfrm>
            <a:off x="73" y="413"/>
            <a:ext cx="6"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Arial"/>
                <a:cs typeface="Arial"/>
              </a:rPr>
              <a:t> </a:t>
            </a:r>
          </a:p>
        </xdr:txBody>
      </xdr:sp>
      <xdr:sp macro="" textlink="">
        <xdr:nvSpPr>
          <xdr:cNvPr id="1141" name="Rectangle 117">
            <a:extLst>
              <a:ext uri="{FF2B5EF4-FFF2-40B4-BE49-F238E27FC236}">
                <a16:creationId xmlns:a16="http://schemas.microsoft.com/office/drawing/2014/main" id="{631022A8-06DF-A4B4-7BCE-98E4ADA286A1}"/>
              </a:ext>
            </a:extLst>
          </xdr:cNvPr>
          <xdr:cNvSpPr>
            <a:spLocks noChangeArrowheads="1"/>
          </xdr:cNvSpPr>
        </xdr:nvSpPr>
        <xdr:spPr bwMode="auto">
          <a:xfrm>
            <a:off x="99" y="412"/>
            <a:ext cx="381"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Calculate the Internal Rate of Return (IRR)</a:t>
            </a:r>
          </a:p>
        </xdr:txBody>
      </xdr:sp>
      <xdr:sp macro="" textlink="">
        <xdr:nvSpPr>
          <xdr:cNvPr id="1142" name="Rectangle 118">
            <a:extLst>
              <a:ext uri="{FF2B5EF4-FFF2-40B4-BE49-F238E27FC236}">
                <a16:creationId xmlns:a16="http://schemas.microsoft.com/office/drawing/2014/main" id="{128ADBC1-D090-2612-EA9F-95F2AB7FEF5B}"/>
              </a:ext>
            </a:extLst>
          </xdr:cNvPr>
          <xdr:cNvSpPr>
            <a:spLocks noChangeArrowheads="1"/>
          </xdr:cNvSpPr>
        </xdr:nvSpPr>
        <xdr:spPr bwMode="auto">
          <a:xfrm>
            <a:off x="474" y="412"/>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43" name="Rectangle 119">
            <a:extLst>
              <a:ext uri="{FF2B5EF4-FFF2-40B4-BE49-F238E27FC236}">
                <a16:creationId xmlns:a16="http://schemas.microsoft.com/office/drawing/2014/main" id="{453656AA-29EB-A1C7-BDAC-DF7A41EE3ED4}"/>
              </a:ext>
            </a:extLst>
          </xdr:cNvPr>
          <xdr:cNvSpPr>
            <a:spLocks noChangeArrowheads="1"/>
          </xdr:cNvSpPr>
        </xdr:nvSpPr>
        <xdr:spPr bwMode="auto">
          <a:xfrm>
            <a:off x="27" y="457"/>
            <a:ext cx="101"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The compa</a:t>
            </a:r>
          </a:p>
        </xdr:txBody>
      </xdr:sp>
      <xdr:sp macro="" textlink="">
        <xdr:nvSpPr>
          <xdr:cNvPr id="1144" name="Rectangle 120">
            <a:extLst>
              <a:ext uri="{FF2B5EF4-FFF2-40B4-BE49-F238E27FC236}">
                <a16:creationId xmlns:a16="http://schemas.microsoft.com/office/drawing/2014/main" id="{CEF81ADA-04C3-0A26-11D2-5F6B8E6C7CF8}"/>
              </a:ext>
            </a:extLst>
          </xdr:cNvPr>
          <xdr:cNvSpPr>
            <a:spLocks noChangeArrowheads="1"/>
          </xdr:cNvSpPr>
        </xdr:nvSpPr>
        <xdr:spPr bwMode="auto">
          <a:xfrm>
            <a:off x="126" y="457"/>
            <a:ext cx="12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ny assumes a </a:t>
            </a:r>
          </a:p>
        </xdr:txBody>
      </xdr:sp>
      <xdr:sp macro="" textlink="">
        <xdr:nvSpPr>
          <xdr:cNvPr id="1145" name="Rectangle 121">
            <a:extLst>
              <a:ext uri="{FF2B5EF4-FFF2-40B4-BE49-F238E27FC236}">
                <a16:creationId xmlns:a16="http://schemas.microsoft.com/office/drawing/2014/main" id="{A2436DBE-7489-11EB-DD6F-146D28DADF5E}"/>
              </a:ext>
            </a:extLst>
          </xdr:cNvPr>
          <xdr:cNvSpPr>
            <a:spLocks noChangeArrowheads="1"/>
          </xdr:cNvSpPr>
        </xdr:nvSpPr>
        <xdr:spPr bwMode="auto">
          <a:xfrm>
            <a:off x="250" y="457"/>
            <a:ext cx="5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discou</a:t>
            </a:r>
          </a:p>
        </xdr:txBody>
      </xdr:sp>
      <xdr:sp macro="" textlink="">
        <xdr:nvSpPr>
          <xdr:cNvPr id="1146" name="Rectangle 122">
            <a:extLst>
              <a:ext uri="{FF2B5EF4-FFF2-40B4-BE49-F238E27FC236}">
                <a16:creationId xmlns:a16="http://schemas.microsoft.com/office/drawing/2014/main" id="{DE53E01C-FC2F-7506-300C-0372933AB47A}"/>
              </a:ext>
            </a:extLst>
          </xdr:cNvPr>
          <xdr:cNvSpPr>
            <a:spLocks noChangeArrowheads="1"/>
          </xdr:cNvSpPr>
        </xdr:nvSpPr>
        <xdr:spPr bwMode="auto">
          <a:xfrm>
            <a:off x="307" y="457"/>
            <a:ext cx="192"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nt rate of 6% for all p</a:t>
            </a:r>
          </a:p>
        </xdr:txBody>
      </xdr:sp>
      <xdr:sp macro="" textlink="">
        <xdr:nvSpPr>
          <xdr:cNvPr id="1147" name="Rectangle 123">
            <a:extLst>
              <a:ext uri="{FF2B5EF4-FFF2-40B4-BE49-F238E27FC236}">
                <a16:creationId xmlns:a16="http://schemas.microsoft.com/office/drawing/2014/main" id="{0793E3AB-7370-F123-D542-74D167A5AE19}"/>
              </a:ext>
            </a:extLst>
          </xdr:cNvPr>
          <xdr:cNvSpPr>
            <a:spLocks noChangeArrowheads="1"/>
          </xdr:cNvSpPr>
        </xdr:nvSpPr>
        <xdr:spPr bwMode="auto">
          <a:xfrm>
            <a:off x="496" y="457"/>
            <a:ext cx="428"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rojects, and wants the shortest payback period </a:t>
            </a:r>
          </a:p>
        </xdr:txBody>
      </xdr:sp>
      <xdr:sp macro="" textlink="">
        <xdr:nvSpPr>
          <xdr:cNvPr id="1148" name="Rectangle 124">
            <a:extLst>
              <a:ext uri="{FF2B5EF4-FFF2-40B4-BE49-F238E27FC236}">
                <a16:creationId xmlns:a16="http://schemas.microsoft.com/office/drawing/2014/main" id="{EE1B31A1-E8C2-C287-77A5-AC532C5CB0B8}"/>
              </a:ext>
            </a:extLst>
          </xdr:cNvPr>
          <xdr:cNvSpPr>
            <a:spLocks noChangeArrowheads="1"/>
          </xdr:cNvSpPr>
        </xdr:nvSpPr>
        <xdr:spPr bwMode="auto">
          <a:xfrm>
            <a:off x="27" y="486"/>
            <a:ext cx="5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possib</a:t>
            </a:r>
          </a:p>
        </xdr:txBody>
      </xdr:sp>
      <xdr:sp macro="" textlink="">
        <xdr:nvSpPr>
          <xdr:cNvPr id="1149" name="Rectangle 125">
            <a:extLst>
              <a:ext uri="{FF2B5EF4-FFF2-40B4-BE49-F238E27FC236}">
                <a16:creationId xmlns:a16="http://schemas.microsoft.com/office/drawing/2014/main" id="{E0830711-2E6E-C829-3067-A5D808CC3804}"/>
              </a:ext>
            </a:extLst>
          </xdr:cNvPr>
          <xdr:cNvSpPr>
            <a:spLocks noChangeArrowheads="1"/>
          </xdr:cNvSpPr>
        </xdr:nvSpPr>
        <xdr:spPr bwMode="auto">
          <a:xfrm>
            <a:off x="84" y="486"/>
            <a:ext cx="222"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le while maximizing prof</a:t>
            </a:r>
          </a:p>
        </xdr:txBody>
      </xdr:sp>
      <xdr:sp macro="" textlink="">
        <xdr:nvSpPr>
          <xdr:cNvPr id="1150" name="Rectangle 126">
            <a:extLst>
              <a:ext uri="{FF2B5EF4-FFF2-40B4-BE49-F238E27FC236}">
                <a16:creationId xmlns:a16="http://schemas.microsoft.com/office/drawing/2014/main" id="{68BD07DD-052A-9498-0D7E-00884234B31B}"/>
              </a:ext>
            </a:extLst>
          </xdr:cNvPr>
          <xdr:cNvSpPr>
            <a:spLocks noChangeArrowheads="1"/>
          </xdr:cNvSpPr>
        </xdr:nvSpPr>
        <xdr:spPr bwMode="auto">
          <a:xfrm>
            <a:off x="302" y="486"/>
            <a:ext cx="32"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its. </a:t>
            </a:r>
          </a:p>
        </xdr:txBody>
      </xdr:sp>
      <xdr:sp macro="" textlink="">
        <xdr:nvSpPr>
          <xdr:cNvPr id="1151" name="Rectangle 127">
            <a:extLst>
              <a:ext uri="{FF2B5EF4-FFF2-40B4-BE49-F238E27FC236}">
                <a16:creationId xmlns:a16="http://schemas.microsoft.com/office/drawing/2014/main" id="{D948B3C1-2D9E-0475-981D-E32467591AC8}"/>
              </a:ext>
            </a:extLst>
          </xdr:cNvPr>
          <xdr:cNvSpPr>
            <a:spLocks noChangeArrowheads="1"/>
          </xdr:cNvSpPr>
        </xdr:nvSpPr>
        <xdr:spPr bwMode="auto">
          <a:xfrm>
            <a:off x="333" y="486"/>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52" name="Rectangle 128">
            <a:extLst>
              <a:ext uri="{FF2B5EF4-FFF2-40B4-BE49-F238E27FC236}">
                <a16:creationId xmlns:a16="http://schemas.microsoft.com/office/drawing/2014/main" id="{ABD8830D-E1BF-1C63-3808-9CF54B9C0D3B}"/>
              </a:ext>
            </a:extLst>
          </xdr:cNvPr>
          <xdr:cNvSpPr>
            <a:spLocks noChangeArrowheads="1"/>
          </xdr:cNvSpPr>
        </xdr:nvSpPr>
        <xdr:spPr bwMode="auto">
          <a:xfrm>
            <a:off x="27" y="531"/>
            <a:ext cx="497"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Once you have calculated the data for each potential p</a:t>
            </a:r>
          </a:p>
        </xdr:txBody>
      </xdr:sp>
      <xdr:sp macro="" textlink="">
        <xdr:nvSpPr>
          <xdr:cNvPr id="1153" name="Rectangle 129">
            <a:extLst>
              <a:ext uri="{FF2B5EF4-FFF2-40B4-BE49-F238E27FC236}">
                <a16:creationId xmlns:a16="http://schemas.microsoft.com/office/drawing/2014/main" id="{5F46EBDA-EA05-331F-556A-86DBCEFB1E10}"/>
              </a:ext>
            </a:extLst>
          </xdr:cNvPr>
          <xdr:cNvSpPr>
            <a:spLocks noChangeArrowheads="1"/>
          </xdr:cNvSpPr>
        </xdr:nvSpPr>
        <xdr:spPr bwMode="auto">
          <a:xfrm>
            <a:off x="516" y="531"/>
            <a:ext cx="449"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roject, you are asked to make a recommendation </a:t>
            </a:r>
          </a:p>
        </xdr:txBody>
      </xdr:sp>
      <xdr:sp macro="" textlink="">
        <xdr:nvSpPr>
          <xdr:cNvPr id="1154" name="Rectangle 130">
            <a:extLst>
              <a:ext uri="{FF2B5EF4-FFF2-40B4-BE49-F238E27FC236}">
                <a16:creationId xmlns:a16="http://schemas.microsoft.com/office/drawing/2014/main" id="{FF9CE9A4-36F5-278D-CA38-17922EA69B38}"/>
              </a:ext>
            </a:extLst>
          </xdr:cNvPr>
          <xdr:cNvSpPr>
            <a:spLocks noChangeArrowheads="1"/>
          </xdr:cNvSpPr>
        </xdr:nvSpPr>
        <xdr:spPr bwMode="auto">
          <a:xfrm>
            <a:off x="27" y="560"/>
            <a:ext cx="95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to the CFO based on your findings.  This will be used to make a suggestion to the company leadership on </a:t>
            </a:r>
          </a:p>
        </xdr:txBody>
      </xdr:sp>
      <xdr:sp macro="" textlink="">
        <xdr:nvSpPr>
          <xdr:cNvPr id="1155" name="Rectangle 131">
            <a:extLst>
              <a:ext uri="{FF2B5EF4-FFF2-40B4-BE49-F238E27FC236}">
                <a16:creationId xmlns:a16="http://schemas.microsoft.com/office/drawing/2014/main" id="{739E7A2D-CC8E-724B-2F42-4416E814BD19}"/>
              </a:ext>
            </a:extLst>
          </xdr:cNvPr>
          <xdr:cNvSpPr>
            <a:spLocks noChangeArrowheads="1"/>
          </xdr:cNvSpPr>
        </xdr:nvSpPr>
        <xdr:spPr bwMode="auto">
          <a:xfrm>
            <a:off x="27" y="589"/>
            <a:ext cx="746"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how Caffeine Blaster Beverage Company, Inc. should proceed for their expansion.  </a:t>
            </a:r>
          </a:p>
        </xdr:txBody>
      </xdr:sp>
      <xdr:sp macro="" textlink="">
        <xdr:nvSpPr>
          <xdr:cNvPr id="1156" name="Rectangle 132">
            <a:extLst>
              <a:ext uri="{FF2B5EF4-FFF2-40B4-BE49-F238E27FC236}">
                <a16:creationId xmlns:a16="http://schemas.microsoft.com/office/drawing/2014/main" id="{451A42D4-BE0E-B4BB-A1DB-3A1925F51D43}"/>
              </a:ext>
            </a:extLst>
          </xdr:cNvPr>
          <xdr:cNvSpPr>
            <a:spLocks noChangeArrowheads="1"/>
          </xdr:cNvSpPr>
        </xdr:nvSpPr>
        <xdr:spPr bwMode="auto">
          <a:xfrm>
            <a:off x="766" y="589"/>
            <a:ext cx="5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In a 1</a:t>
            </a:r>
          </a:p>
        </xdr:txBody>
      </xdr:sp>
      <xdr:sp macro="" textlink="">
        <xdr:nvSpPr>
          <xdr:cNvPr id="1157" name="Rectangle 133">
            <a:extLst>
              <a:ext uri="{FF2B5EF4-FFF2-40B4-BE49-F238E27FC236}">
                <a16:creationId xmlns:a16="http://schemas.microsoft.com/office/drawing/2014/main" id="{03B0A55A-4633-796D-7678-85D3BE0FE000}"/>
              </a:ext>
            </a:extLst>
          </xdr:cNvPr>
          <xdr:cNvSpPr>
            <a:spLocks noChangeArrowheads="1"/>
          </xdr:cNvSpPr>
        </xdr:nvSpPr>
        <xdr:spPr bwMode="auto">
          <a:xfrm>
            <a:off x="815" y="589"/>
            <a:ext cx="7"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a:t>
            </a:r>
          </a:p>
        </xdr:txBody>
      </xdr:sp>
      <xdr:sp macro="" textlink="">
        <xdr:nvSpPr>
          <xdr:cNvPr id="1158" name="Rectangle 134">
            <a:extLst>
              <a:ext uri="{FF2B5EF4-FFF2-40B4-BE49-F238E27FC236}">
                <a16:creationId xmlns:a16="http://schemas.microsoft.com/office/drawing/2014/main" id="{E2D481E0-3C83-3620-1A51-2727B09F7335}"/>
              </a:ext>
            </a:extLst>
          </xdr:cNvPr>
          <xdr:cNvSpPr>
            <a:spLocks noChangeArrowheads="1"/>
          </xdr:cNvSpPr>
        </xdr:nvSpPr>
        <xdr:spPr bwMode="auto">
          <a:xfrm>
            <a:off x="822" y="589"/>
            <a:ext cx="114"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2 paragraph </a:t>
            </a:r>
          </a:p>
        </xdr:txBody>
      </xdr:sp>
      <xdr:sp macro="" textlink="">
        <xdr:nvSpPr>
          <xdr:cNvPr id="1159" name="Rectangle 135">
            <a:extLst>
              <a:ext uri="{FF2B5EF4-FFF2-40B4-BE49-F238E27FC236}">
                <a16:creationId xmlns:a16="http://schemas.microsoft.com/office/drawing/2014/main" id="{266788A5-EC09-F397-D224-FC773D6676E9}"/>
              </a:ext>
            </a:extLst>
          </xdr:cNvPr>
          <xdr:cNvSpPr>
            <a:spLocks noChangeArrowheads="1"/>
          </xdr:cNvSpPr>
        </xdr:nvSpPr>
        <xdr:spPr bwMode="auto">
          <a:xfrm>
            <a:off x="27" y="618"/>
            <a:ext cx="4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expla</a:t>
            </a:r>
          </a:p>
        </xdr:txBody>
      </xdr:sp>
      <xdr:sp macro="" textlink="">
        <xdr:nvSpPr>
          <xdr:cNvPr id="1160" name="Rectangle 136">
            <a:extLst>
              <a:ext uri="{FF2B5EF4-FFF2-40B4-BE49-F238E27FC236}">
                <a16:creationId xmlns:a16="http://schemas.microsoft.com/office/drawing/2014/main" id="{85C94174-5361-D0C4-D169-0295785082F3}"/>
              </a:ext>
            </a:extLst>
          </xdr:cNvPr>
          <xdr:cNvSpPr>
            <a:spLocks noChangeArrowheads="1"/>
          </xdr:cNvSpPr>
        </xdr:nvSpPr>
        <xdr:spPr bwMode="auto">
          <a:xfrm>
            <a:off x="75" y="618"/>
            <a:ext cx="83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nation, address the following (in the spreadsheet or a separate word processing document):</a:t>
            </a:r>
          </a:p>
        </xdr:txBody>
      </xdr:sp>
      <xdr:sp macro="" textlink="">
        <xdr:nvSpPr>
          <xdr:cNvPr id="1161" name="Rectangle 137">
            <a:extLst>
              <a:ext uri="{FF2B5EF4-FFF2-40B4-BE49-F238E27FC236}">
                <a16:creationId xmlns:a16="http://schemas.microsoft.com/office/drawing/2014/main" id="{DAAEFE03-D828-0A2D-D67C-4A78478F63F1}"/>
              </a:ext>
            </a:extLst>
          </xdr:cNvPr>
          <xdr:cNvSpPr>
            <a:spLocks noChangeArrowheads="1"/>
          </xdr:cNvSpPr>
        </xdr:nvSpPr>
        <xdr:spPr bwMode="auto">
          <a:xfrm>
            <a:off x="897" y="618"/>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62" name="Rectangle 138">
            <a:extLst>
              <a:ext uri="{FF2B5EF4-FFF2-40B4-BE49-F238E27FC236}">
                <a16:creationId xmlns:a16="http://schemas.microsoft.com/office/drawing/2014/main" id="{E218E167-019B-274E-58A3-E98BF1CA3402}"/>
              </a:ext>
            </a:extLst>
          </xdr:cNvPr>
          <xdr:cNvSpPr>
            <a:spLocks noChangeArrowheads="1"/>
          </xdr:cNvSpPr>
        </xdr:nvSpPr>
        <xdr:spPr bwMode="auto">
          <a:xfrm>
            <a:off x="63" y="663"/>
            <a:ext cx="1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Symbol"/>
              </a:rPr>
              <a:t></a:t>
            </a:r>
          </a:p>
        </xdr:txBody>
      </xdr:sp>
      <xdr:sp macro="" textlink="">
        <xdr:nvSpPr>
          <xdr:cNvPr id="1163" name="Rectangle 139">
            <a:extLst>
              <a:ext uri="{FF2B5EF4-FFF2-40B4-BE49-F238E27FC236}">
                <a16:creationId xmlns:a16="http://schemas.microsoft.com/office/drawing/2014/main" id="{306DFFC4-6ADC-97C9-2EB4-63B9B5939ACC}"/>
              </a:ext>
            </a:extLst>
          </xdr:cNvPr>
          <xdr:cNvSpPr>
            <a:spLocks noChangeArrowheads="1"/>
          </xdr:cNvSpPr>
        </xdr:nvSpPr>
        <xdr:spPr bwMode="auto">
          <a:xfrm>
            <a:off x="73" y="665"/>
            <a:ext cx="6"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Arial"/>
                <a:cs typeface="Arial"/>
              </a:rPr>
              <a:t> </a:t>
            </a:r>
          </a:p>
        </xdr:txBody>
      </xdr:sp>
      <xdr:sp macro="" textlink="">
        <xdr:nvSpPr>
          <xdr:cNvPr id="1164" name="Rectangle 140">
            <a:extLst>
              <a:ext uri="{FF2B5EF4-FFF2-40B4-BE49-F238E27FC236}">
                <a16:creationId xmlns:a16="http://schemas.microsoft.com/office/drawing/2014/main" id="{82C5B717-7B26-0720-FFEC-7D59CCF43B8C}"/>
              </a:ext>
            </a:extLst>
          </xdr:cNvPr>
          <xdr:cNvSpPr>
            <a:spLocks noChangeArrowheads="1"/>
          </xdr:cNvSpPr>
        </xdr:nvSpPr>
        <xdr:spPr bwMode="auto">
          <a:xfrm>
            <a:off x="99" y="664"/>
            <a:ext cx="794"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Identify your top suggested project.  Explain why you are making this recommendation, </a:t>
            </a:r>
          </a:p>
        </xdr:txBody>
      </xdr:sp>
      <xdr:sp macro="" textlink="">
        <xdr:nvSpPr>
          <xdr:cNvPr id="1165" name="Rectangle 141">
            <a:extLst>
              <a:ext uri="{FF2B5EF4-FFF2-40B4-BE49-F238E27FC236}">
                <a16:creationId xmlns:a16="http://schemas.microsoft.com/office/drawing/2014/main" id="{0F1E25C9-4ECF-09B6-F10A-A91E49CD6148}"/>
              </a:ext>
            </a:extLst>
          </xdr:cNvPr>
          <xdr:cNvSpPr>
            <a:spLocks noChangeArrowheads="1"/>
          </xdr:cNvSpPr>
        </xdr:nvSpPr>
        <xdr:spPr bwMode="auto">
          <a:xfrm>
            <a:off x="99" y="693"/>
            <a:ext cx="718"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referencing your calculations and what this data could mean for the future of y</a:t>
            </a:r>
          </a:p>
        </xdr:txBody>
      </xdr:sp>
      <xdr:sp macro="" textlink="">
        <xdr:nvSpPr>
          <xdr:cNvPr id="1166" name="Rectangle 142">
            <a:extLst>
              <a:ext uri="{FF2B5EF4-FFF2-40B4-BE49-F238E27FC236}">
                <a16:creationId xmlns:a16="http://schemas.microsoft.com/office/drawing/2014/main" id="{CB1E0B9D-F957-FC35-3C4B-E3725328CAE0}"/>
              </a:ext>
            </a:extLst>
          </xdr:cNvPr>
          <xdr:cNvSpPr>
            <a:spLocks noChangeArrowheads="1"/>
          </xdr:cNvSpPr>
        </xdr:nvSpPr>
        <xdr:spPr bwMode="auto">
          <a:xfrm>
            <a:off x="804" y="693"/>
            <a:ext cx="13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our company. </a:t>
            </a:r>
          </a:p>
        </xdr:txBody>
      </xdr:sp>
      <xdr:sp macro="" textlink="">
        <xdr:nvSpPr>
          <xdr:cNvPr id="1167" name="Rectangle 143">
            <a:extLst>
              <a:ext uri="{FF2B5EF4-FFF2-40B4-BE49-F238E27FC236}">
                <a16:creationId xmlns:a16="http://schemas.microsoft.com/office/drawing/2014/main" id="{363655EE-B391-F1E9-4F1C-A1F4E3848A40}"/>
              </a:ext>
            </a:extLst>
          </xdr:cNvPr>
          <xdr:cNvSpPr>
            <a:spLocks noChangeArrowheads="1"/>
          </xdr:cNvSpPr>
        </xdr:nvSpPr>
        <xdr:spPr bwMode="auto">
          <a:xfrm>
            <a:off x="932" y="693"/>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68" name="Rectangle 144">
            <a:extLst>
              <a:ext uri="{FF2B5EF4-FFF2-40B4-BE49-F238E27FC236}">
                <a16:creationId xmlns:a16="http://schemas.microsoft.com/office/drawing/2014/main" id="{D3413644-A484-870E-B5A1-ED287C6EA8E1}"/>
              </a:ext>
            </a:extLst>
          </xdr:cNvPr>
          <xdr:cNvSpPr>
            <a:spLocks noChangeArrowheads="1"/>
          </xdr:cNvSpPr>
        </xdr:nvSpPr>
        <xdr:spPr bwMode="auto">
          <a:xfrm>
            <a:off x="63" y="722"/>
            <a:ext cx="10"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Symbol"/>
              </a:rPr>
              <a:t></a:t>
            </a:r>
          </a:p>
        </xdr:txBody>
      </xdr:sp>
      <xdr:sp macro="" textlink="">
        <xdr:nvSpPr>
          <xdr:cNvPr id="1169" name="Rectangle 145">
            <a:extLst>
              <a:ext uri="{FF2B5EF4-FFF2-40B4-BE49-F238E27FC236}">
                <a16:creationId xmlns:a16="http://schemas.microsoft.com/office/drawing/2014/main" id="{921D3A74-AC3E-3694-5E73-B406F4ABA55A}"/>
              </a:ext>
            </a:extLst>
          </xdr:cNvPr>
          <xdr:cNvSpPr>
            <a:spLocks noChangeArrowheads="1"/>
          </xdr:cNvSpPr>
        </xdr:nvSpPr>
        <xdr:spPr bwMode="auto">
          <a:xfrm>
            <a:off x="73" y="724"/>
            <a:ext cx="6"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Arial"/>
                <a:cs typeface="Arial"/>
              </a:rPr>
              <a:t> </a:t>
            </a:r>
          </a:p>
        </xdr:txBody>
      </xdr:sp>
      <xdr:sp macro="" textlink="">
        <xdr:nvSpPr>
          <xdr:cNvPr id="1170" name="Rectangle 146">
            <a:extLst>
              <a:ext uri="{FF2B5EF4-FFF2-40B4-BE49-F238E27FC236}">
                <a16:creationId xmlns:a16="http://schemas.microsoft.com/office/drawing/2014/main" id="{B193BBD9-B595-EFBC-6469-997BCEDA838B}"/>
              </a:ext>
            </a:extLst>
          </xdr:cNvPr>
          <xdr:cNvSpPr>
            <a:spLocks noChangeArrowheads="1"/>
          </xdr:cNvSpPr>
        </xdr:nvSpPr>
        <xdr:spPr bwMode="auto">
          <a:xfrm>
            <a:off x="99" y="723"/>
            <a:ext cx="84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Identify the lowest project in your priority list.  Explain why this project should be eliminated </a:t>
            </a:r>
          </a:p>
        </xdr:txBody>
      </xdr:sp>
      <xdr:sp macro="" textlink="">
        <xdr:nvSpPr>
          <xdr:cNvPr id="1171" name="Rectangle 147">
            <a:extLst>
              <a:ext uri="{FF2B5EF4-FFF2-40B4-BE49-F238E27FC236}">
                <a16:creationId xmlns:a16="http://schemas.microsoft.com/office/drawing/2014/main" id="{6BF8B548-3640-83EA-C33C-830CF024EBE6}"/>
              </a:ext>
            </a:extLst>
          </xdr:cNvPr>
          <xdr:cNvSpPr>
            <a:spLocks noChangeArrowheads="1"/>
          </xdr:cNvSpPr>
        </xdr:nvSpPr>
        <xdr:spPr bwMode="auto">
          <a:xfrm>
            <a:off x="99" y="752"/>
            <a:ext cx="790"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and NOT pursued.  Reference your calculations and why this project is not a good idea. </a:t>
            </a:r>
          </a:p>
        </xdr:txBody>
      </xdr:sp>
      <xdr:sp macro="" textlink="">
        <xdr:nvSpPr>
          <xdr:cNvPr id="1172" name="Rectangle 148">
            <a:extLst>
              <a:ext uri="{FF2B5EF4-FFF2-40B4-BE49-F238E27FC236}">
                <a16:creationId xmlns:a16="http://schemas.microsoft.com/office/drawing/2014/main" id="{59973E43-E22B-A45E-D087-1F5D189BC9D7}"/>
              </a:ext>
            </a:extLst>
          </xdr:cNvPr>
          <xdr:cNvSpPr>
            <a:spLocks noChangeArrowheads="1"/>
          </xdr:cNvSpPr>
        </xdr:nvSpPr>
        <xdr:spPr bwMode="auto">
          <a:xfrm>
            <a:off x="879" y="752"/>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73" name="Rectangle 149">
            <a:extLst>
              <a:ext uri="{FF2B5EF4-FFF2-40B4-BE49-F238E27FC236}">
                <a16:creationId xmlns:a16="http://schemas.microsoft.com/office/drawing/2014/main" id="{10D32C24-7F23-6C82-A327-9906177F410B}"/>
              </a:ext>
            </a:extLst>
          </xdr:cNvPr>
          <xdr:cNvSpPr>
            <a:spLocks noChangeArrowheads="1"/>
          </xdr:cNvSpPr>
        </xdr:nvSpPr>
        <xdr:spPr bwMode="auto">
          <a:xfrm>
            <a:off x="27" y="797"/>
            <a:ext cx="504"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Write ups should be professional and follow all rules of</a:t>
            </a:r>
          </a:p>
        </xdr:txBody>
      </xdr:sp>
      <xdr:sp macro="" textlink="">
        <xdr:nvSpPr>
          <xdr:cNvPr id="1174" name="Rectangle 150">
            <a:extLst>
              <a:ext uri="{FF2B5EF4-FFF2-40B4-BE49-F238E27FC236}">
                <a16:creationId xmlns:a16="http://schemas.microsoft.com/office/drawing/2014/main" id="{96DA82D8-3DDB-8779-55AB-5DF57A116113}"/>
              </a:ext>
            </a:extLst>
          </xdr:cNvPr>
          <xdr:cNvSpPr>
            <a:spLocks noChangeArrowheads="1"/>
          </xdr:cNvSpPr>
        </xdr:nvSpPr>
        <xdr:spPr bwMode="auto">
          <a:xfrm>
            <a:off x="518" y="797"/>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75" name="Rectangle 151">
            <a:extLst>
              <a:ext uri="{FF2B5EF4-FFF2-40B4-BE49-F238E27FC236}">
                <a16:creationId xmlns:a16="http://schemas.microsoft.com/office/drawing/2014/main" id="{478E7784-4E2B-3695-52CE-0E938A0555EB}"/>
              </a:ext>
            </a:extLst>
          </xdr:cNvPr>
          <xdr:cNvSpPr>
            <a:spLocks noChangeArrowheads="1"/>
          </xdr:cNvSpPr>
        </xdr:nvSpPr>
        <xdr:spPr bwMode="auto">
          <a:xfrm>
            <a:off x="523" y="797"/>
            <a:ext cx="407"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grammar/spelling and APA.  They should not </a:t>
            </a:r>
          </a:p>
        </xdr:txBody>
      </xdr:sp>
      <xdr:sp macro="" textlink="">
        <xdr:nvSpPr>
          <xdr:cNvPr id="1176" name="Rectangle 152">
            <a:extLst>
              <a:ext uri="{FF2B5EF4-FFF2-40B4-BE49-F238E27FC236}">
                <a16:creationId xmlns:a16="http://schemas.microsoft.com/office/drawing/2014/main" id="{1B23FF4F-CE28-9D8B-7D2D-8A92E1F75277}"/>
              </a:ext>
            </a:extLst>
          </xdr:cNvPr>
          <xdr:cNvSpPr>
            <a:spLocks noChangeArrowheads="1"/>
          </xdr:cNvSpPr>
        </xdr:nvSpPr>
        <xdr:spPr bwMode="auto">
          <a:xfrm>
            <a:off x="27" y="826"/>
            <a:ext cx="247"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exceed one page in length. </a:t>
            </a:r>
          </a:p>
        </xdr:txBody>
      </xdr:sp>
      <xdr:sp macro="" textlink="">
        <xdr:nvSpPr>
          <xdr:cNvPr id="1177" name="Rectangle 153">
            <a:extLst>
              <a:ext uri="{FF2B5EF4-FFF2-40B4-BE49-F238E27FC236}">
                <a16:creationId xmlns:a16="http://schemas.microsoft.com/office/drawing/2014/main" id="{1F3300A5-7D93-8008-D9AB-E5430A3BF946}"/>
              </a:ext>
            </a:extLst>
          </xdr:cNvPr>
          <xdr:cNvSpPr>
            <a:spLocks noChangeArrowheads="1"/>
          </xdr:cNvSpPr>
        </xdr:nvSpPr>
        <xdr:spPr bwMode="auto">
          <a:xfrm>
            <a:off x="272" y="826"/>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78" name="Rectangle 154">
            <a:extLst>
              <a:ext uri="{FF2B5EF4-FFF2-40B4-BE49-F238E27FC236}">
                <a16:creationId xmlns:a16="http://schemas.microsoft.com/office/drawing/2014/main" id="{14FFA061-720B-A749-BDB8-22D94D5054B3}"/>
              </a:ext>
            </a:extLst>
          </xdr:cNvPr>
          <xdr:cNvSpPr>
            <a:spLocks noChangeArrowheads="1"/>
          </xdr:cNvSpPr>
        </xdr:nvSpPr>
        <xdr:spPr bwMode="auto">
          <a:xfrm>
            <a:off x="27" y="871"/>
            <a:ext cx="909"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Data for each of the projects is outlined below.  Use the template for your calculations.  One tab per </a:t>
            </a:r>
          </a:p>
        </xdr:txBody>
      </xdr:sp>
      <xdr:sp macro="" textlink="">
        <xdr:nvSpPr>
          <xdr:cNvPr id="1179" name="Rectangle 155">
            <a:extLst>
              <a:ext uri="{FF2B5EF4-FFF2-40B4-BE49-F238E27FC236}">
                <a16:creationId xmlns:a16="http://schemas.microsoft.com/office/drawing/2014/main" id="{4F4B3F2B-0463-C1DB-4B33-29CB309A2B8C}"/>
              </a:ext>
            </a:extLst>
          </xdr:cNvPr>
          <xdr:cNvSpPr>
            <a:spLocks noChangeArrowheads="1"/>
          </xdr:cNvSpPr>
        </xdr:nvSpPr>
        <xdr:spPr bwMode="auto">
          <a:xfrm>
            <a:off x="27" y="900"/>
            <a:ext cx="734"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project has been created to help keep all data together and consistent for each p</a:t>
            </a:r>
          </a:p>
        </xdr:txBody>
      </xdr:sp>
      <xdr:sp macro="" textlink="">
        <xdr:nvSpPr>
          <xdr:cNvPr id="1180" name="Rectangle 156">
            <a:extLst>
              <a:ext uri="{FF2B5EF4-FFF2-40B4-BE49-F238E27FC236}">
                <a16:creationId xmlns:a16="http://schemas.microsoft.com/office/drawing/2014/main" id="{366D6233-2F68-7CEB-A538-EFB7467EF235}"/>
              </a:ext>
            </a:extLst>
          </xdr:cNvPr>
          <xdr:cNvSpPr>
            <a:spLocks noChangeArrowheads="1"/>
          </xdr:cNvSpPr>
        </xdr:nvSpPr>
        <xdr:spPr bwMode="auto">
          <a:xfrm>
            <a:off x="750" y="900"/>
            <a:ext cx="63"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roject. </a:t>
            </a:r>
          </a:p>
        </xdr:txBody>
      </xdr:sp>
      <xdr:sp macro="" textlink="">
        <xdr:nvSpPr>
          <xdr:cNvPr id="1181" name="Rectangle 157">
            <a:extLst>
              <a:ext uri="{FF2B5EF4-FFF2-40B4-BE49-F238E27FC236}">
                <a16:creationId xmlns:a16="http://schemas.microsoft.com/office/drawing/2014/main" id="{1D1906D9-A50C-AC56-32A2-633C12A21820}"/>
              </a:ext>
            </a:extLst>
          </xdr:cNvPr>
          <xdr:cNvSpPr>
            <a:spLocks noChangeArrowheads="1"/>
          </xdr:cNvSpPr>
        </xdr:nvSpPr>
        <xdr:spPr bwMode="auto">
          <a:xfrm>
            <a:off x="812" y="900"/>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sp macro="" textlink="">
        <xdr:nvSpPr>
          <xdr:cNvPr id="1182" name="Rectangle 158">
            <a:extLst>
              <a:ext uri="{FF2B5EF4-FFF2-40B4-BE49-F238E27FC236}">
                <a16:creationId xmlns:a16="http://schemas.microsoft.com/office/drawing/2014/main" id="{77C4FD57-4461-9E2D-9F14-437D0901D133}"/>
              </a:ext>
            </a:extLst>
          </xdr:cNvPr>
          <xdr:cNvSpPr>
            <a:spLocks noChangeArrowheads="1"/>
          </xdr:cNvSpPr>
        </xdr:nvSpPr>
        <xdr:spPr bwMode="auto">
          <a:xfrm>
            <a:off x="27" y="945"/>
            <a:ext cx="5" cy="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ea typeface="Calibri"/>
                <a:cs typeface="Calibri"/>
              </a:rPr>
              <a:t> </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400050</xdr:colOff>
      <xdr:row>2</xdr:row>
      <xdr:rowOff>25400</xdr:rowOff>
    </xdr:from>
    <xdr:to>
      <xdr:col>15</xdr:col>
      <xdr:colOff>323850</xdr:colOff>
      <xdr:row>19</xdr:row>
      <xdr:rowOff>152400</xdr:rowOff>
    </xdr:to>
    <xdr:sp macro="" textlink="">
      <xdr:nvSpPr>
        <xdr:cNvPr id="2" name="TextBox 1">
          <a:extLst>
            <a:ext uri="{FF2B5EF4-FFF2-40B4-BE49-F238E27FC236}">
              <a16:creationId xmlns:a16="http://schemas.microsoft.com/office/drawing/2014/main" id="{90ABA417-5FBD-4EC6-7493-899A7756EBB1}"/>
            </a:ext>
          </a:extLst>
        </xdr:cNvPr>
        <xdr:cNvSpPr txBox="1"/>
      </xdr:nvSpPr>
      <xdr:spPr>
        <a:xfrm>
          <a:off x="400050" y="393700"/>
          <a:ext cx="9067800"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Based on the</a:t>
          </a:r>
          <a:r>
            <a:rPr lang="en-US" sz="1200" baseline="0">
              <a:latin typeface="Times New Roman" panose="02020603050405020304" pitchFamily="18" charset="0"/>
              <a:cs typeface="Times New Roman" panose="02020603050405020304" pitchFamily="18" charset="0"/>
            </a:rPr>
            <a:t> findings</a:t>
          </a:r>
          <a:r>
            <a:rPr lang="en-US" sz="1200">
              <a:latin typeface="Times New Roman" panose="02020603050405020304" pitchFamily="18" charset="0"/>
              <a:cs typeface="Times New Roman" panose="02020603050405020304" pitchFamily="18" charset="0"/>
            </a:rPr>
            <a:t>, </a:t>
          </a:r>
          <a:r>
            <a:rPr lang="en-US" sz="1200" b="1">
              <a:latin typeface="Times New Roman" panose="02020603050405020304" pitchFamily="18" charset="0"/>
              <a:cs typeface="Times New Roman" panose="02020603050405020304" pitchFamily="18" charset="0"/>
            </a:rPr>
            <a:t>the best project option </a:t>
          </a:r>
          <a:r>
            <a:rPr lang="en-US" sz="1200">
              <a:latin typeface="Times New Roman" panose="02020603050405020304" pitchFamily="18" charset="0"/>
              <a:cs typeface="Times New Roman" panose="02020603050405020304" pitchFamily="18" charset="0"/>
            </a:rPr>
            <a:t>for Caffeine Blaster Beverage Company is </a:t>
          </a:r>
          <a:r>
            <a:rPr lang="en-US" sz="1200" b="1">
              <a:latin typeface="Times New Roman" panose="02020603050405020304" pitchFamily="18" charset="0"/>
              <a:cs typeface="Times New Roman" panose="02020603050405020304" pitchFamily="18" charset="0"/>
            </a:rPr>
            <a:t>purchasing PolarBear Seltzer</a:t>
          </a:r>
          <a:r>
            <a:rPr lang="en-US" sz="1200">
              <a:latin typeface="Times New Roman" panose="02020603050405020304" pitchFamily="18" charset="0"/>
              <a:cs typeface="Times New Roman" panose="02020603050405020304" pitchFamily="18" charset="0"/>
            </a:rPr>
            <a:t>. This project has the </a:t>
          </a:r>
          <a:r>
            <a:rPr lang="en-US" sz="1200" b="1">
              <a:latin typeface="Times New Roman" panose="02020603050405020304" pitchFamily="18" charset="0"/>
              <a:cs typeface="Times New Roman" panose="02020603050405020304" pitchFamily="18" charset="0"/>
            </a:rPr>
            <a:t>shortest payback period at 1.76 years</a:t>
          </a:r>
          <a:r>
            <a:rPr lang="en-US" sz="1200">
              <a:latin typeface="Times New Roman" panose="02020603050405020304" pitchFamily="18" charset="0"/>
              <a:cs typeface="Times New Roman" panose="02020603050405020304" pitchFamily="18" charset="0"/>
            </a:rPr>
            <a:t>, meaning the </a:t>
          </a:r>
          <a:r>
            <a:rPr lang="en-US" sz="1200" b="1">
              <a:latin typeface="Times New Roman" panose="02020603050405020304" pitchFamily="18" charset="0"/>
              <a:cs typeface="Times New Roman" panose="02020603050405020304" pitchFamily="18" charset="0"/>
            </a:rPr>
            <a:t>initial investment will be recovered the fastest</a:t>
          </a:r>
          <a:r>
            <a:rPr lang="en-US" sz="1200">
              <a:latin typeface="Times New Roman" panose="02020603050405020304" pitchFamily="18" charset="0"/>
              <a:cs typeface="Times New Roman" panose="02020603050405020304" pitchFamily="18" charset="0"/>
            </a:rPr>
            <a:t>. While its </a:t>
          </a:r>
          <a:r>
            <a:rPr lang="en-US" sz="1200" b="1">
              <a:latin typeface="Times New Roman" panose="02020603050405020304" pitchFamily="18" charset="0"/>
              <a:cs typeface="Times New Roman" panose="02020603050405020304" pitchFamily="18" charset="0"/>
            </a:rPr>
            <a:t>NPV ($1,251,800) is lower than some alternatives</a:t>
          </a:r>
          <a:r>
            <a:rPr lang="en-US" sz="1200">
              <a:latin typeface="Times New Roman" panose="02020603050405020304" pitchFamily="18" charset="0"/>
              <a:cs typeface="Times New Roman" panose="02020603050405020304" pitchFamily="18" charset="0"/>
            </a:rPr>
            <a:t>, it boasts the </a:t>
          </a:r>
          <a:r>
            <a:rPr lang="en-US" sz="1200" b="1">
              <a:latin typeface="Times New Roman" panose="02020603050405020304" pitchFamily="18" charset="0"/>
              <a:cs typeface="Times New Roman" panose="02020603050405020304" pitchFamily="18" charset="0"/>
            </a:rPr>
            <a:t>highest IRR (60%), </a:t>
          </a:r>
          <a:r>
            <a:rPr lang="en-US" sz="1200">
              <a:latin typeface="Times New Roman" panose="02020603050405020304" pitchFamily="18" charset="0"/>
              <a:cs typeface="Times New Roman" panose="02020603050405020304" pitchFamily="18" charset="0"/>
            </a:rPr>
            <a:t>indicating </a:t>
          </a:r>
          <a:r>
            <a:rPr lang="en-US" sz="1200" b="1">
              <a:latin typeface="Times New Roman" panose="02020603050405020304" pitchFamily="18" charset="0"/>
              <a:cs typeface="Times New Roman" panose="02020603050405020304" pitchFamily="18" charset="0"/>
            </a:rPr>
            <a:t>strong profitability and return potential</a:t>
          </a:r>
          <a:r>
            <a:rPr lang="en-US" sz="1200">
              <a:latin typeface="Times New Roman" panose="02020603050405020304" pitchFamily="18" charset="0"/>
              <a:cs typeface="Times New Roman" panose="02020603050405020304" pitchFamily="18" charset="0"/>
            </a:rPr>
            <a:t>. This suggests that investing in PolarBear Seltzer would provide the company with a </a:t>
          </a:r>
          <a:r>
            <a:rPr lang="en-US" sz="1200" b="1">
              <a:latin typeface="Times New Roman" panose="02020603050405020304" pitchFamily="18" charset="0"/>
              <a:cs typeface="Times New Roman" panose="02020603050405020304" pitchFamily="18" charset="0"/>
            </a:rPr>
            <a:t>quick return on investment </a:t>
          </a:r>
          <a:r>
            <a:rPr lang="en-US" sz="1200">
              <a:latin typeface="Times New Roman" panose="02020603050405020304" pitchFamily="18" charset="0"/>
              <a:cs typeface="Times New Roman" panose="02020603050405020304" pitchFamily="18" charset="0"/>
            </a:rPr>
            <a:t>while ensuring </a:t>
          </a:r>
          <a:r>
            <a:rPr lang="en-US" sz="1200" b="1">
              <a:latin typeface="Times New Roman" panose="02020603050405020304" pitchFamily="18" charset="0"/>
              <a:cs typeface="Times New Roman" panose="02020603050405020304" pitchFamily="18" charset="0"/>
            </a:rPr>
            <a:t>high efficiency and strong financial gains</a:t>
          </a:r>
          <a:r>
            <a:rPr lang="en-US" sz="1200">
              <a:latin typeface="Times New Roman" panose="02020603050405020304" pitchFamily="18" charset="0"/>
              <a:cs typeface="Times New Roman" panose="02020603050405020304" pitchFamily="18" charset="0"/>
            </a:rPr>
            <a:t>. Additionally, expanding into the growing seltzer market aligns with consumer trends favoring healthier, carbonated beverages, potentially leading to </a:t>
          </a:r>
          <a:r>
            <a:rPr lang="en-US" sz="1200" b="1">
              <a:latin typeface="Times New Roman" panose="02020603050405020304" pitchFamily="18" charset="0"/>
              <a:cs typeface="Times New Roman" panose="02020603050405020304" pitchFamily="18" charset="0"/>
            </a:rPr>
            <a:t>sustained long-term profits.</a:t>
          </a:r>
        </a:p>
        <a:p>
          <a:endParaRPr lang="en-US" sz="12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Conversely, the </a:t>
          </a:r>
          <a:r>
            <a:rPr lang="en-US" sz="1200" b="1">
              <a:latin typeface="Times New Roman" panose="02020603050405020304" pitchFamily="18" charset="0"/>
              <a:cs typeface="Times New Roman" panose="02020603050405020304" pitchFamily="18" charset="0"/>
            </a:rPr>
            <a:t>lowest-priority project is manufacturing Liquid Caffeine</a:t>
          </a:r>
          <a:r>
            <a:rPr lang="en-US" sz="1200">
              <a:latin typeface="Times New Roman" panose="02020603050405020304" pitchFamily="18" charset="0"/>
              <a:cs typeface="Times New Roman" panose="02020603050405020304" pitchFamily="18" charset="0"/>
            </a:rPr>
            <a:t>. Despite having a </a:t>
          </a:r>
          <a:r>
            <a:rPr lang="en-US" sz="1200" b="1">
              <a:latin typeface="Times New Roman" panose="02020603050405020304" pitchFamily="18" charset="0"/>
              <a:cs typeface="Times New Roman" panose="02020603050405020304" pitchFamily="18" charset="0"/>
            </a:rPr>
            <a:t>relatively moderate payback period of 2.6 years</a:t>
          </a:r>
          <a:r>
            <a:rPr lang="en-US" sz="1200">
              <a:latin typeface="Times New Roman" panose="02020603050405020304" pitchFamily="18" charset="0"/>
              <a:cs typeface="Times New Roman" panose="02020603050405020304" pitchFamily="18" charset="0"/>
            </a:rPr>
            <a:t>, its </a:t>
          </a:r>
          <a:r>
            <a:rPr lang="en-US" sz="1200" b="1">
              <a:latin typeface="Times New Roman" panose="02020603050405020304" pitchFamily="18" charset="0"/>
              <a:cs typeface="Times New Roman" panose="02020603050405020304" pitchFamily="18" charset="0"/>
            </a:rPr>
            <a:t>NPV ($552,465) is the lowest among all options</a:t>
          </a:r>
          <a:r>
            <a:rPr lang="en-US" sz="1200">
              <a:latin typeface="Times New Roman" panose="02020603050405020304" pitchFamily="18" charset="0"/>
              <a:cs typeface="Times New Roman" panose="02020603050405020304" pitchFamily="18" charset="0"/>
            </a:rPr>
            <a:t>, suggesting </a:t>
          </a:r>
          <a:r>
            <a:rPr lang="en-US" sz="1200" b="1">
              <a:latin typeface="Times New Roman" panose="02020603050405020304" pitchFamily="18" charset="0"/>
              <a:cs typeface="Times New Roman" panose="02020603050405020304" pitchFamily="18" charset="0"/>
            </a:rPr>
            <a:t>limited long-term financial gains</a:t>
          </a:r>
          <a:r>
            <a:rPr lang="en-US" sz="1200">
              <a:latin typeface="Times New Roman" panose="02020603050405020304" pitchFamily="18" charset="0"/>
              <a:cs typeface="Times New Roman" panose="02020603050405020304" pitchFamily="18" charset="0"/>
            </a:rPr>
            <a:t>. Although </a:t>
          </a:r>
          <a:r>
            <a:rPr lang="en-US" sz="1200" b="1">
              <a:latin typeface="Times New Roman" panose="02020603050405020304" pitchFamily="18" charset="0"/>
              <a:cs typeface="Times New Roman" panose="02020603050405020304" pitchFamily="18" charset="0"/>
            </a:rPr>
            <a:t>the IRR of 42% is decent</a:t>
          </a:r>
          <a:r>
            <a:rPr lang="en-US" sz="1200">
              <a:latin typeface="Times New Roman" panose="02020603050405020304" pitchFamily="18" charset="0"/>
              <a:cs typeface="Times New Roman" panose="02020603050405020304" pitchFamily="18" charset="0"/>
            </a:rPr>
            <a:t>, it does not outperform the other projects significantly enough to justify </a:t>
          </a:r>
          <a:r>
            <a:rPr lang="en-US" sz="1200" b="1">
              <a:latin typeface="Times New Roman" panose="02020603050405020304" pitchFamily="18" charset="0"/>
              <a:cs typeface="Times New Roman" panose="02020603050405020304" pitchFamily="18" charset="0"/>
            </a:rPr>
            <a:t>the lower NPV</a:t>
          </a:r>
          <a:r>
            <a:rPr lang="en-US" sz="1200">
              <a:latin typeface="Times New Roman" panose="02020603050405020304" pitchFamily="18" charset="0"/>
              <a:cs typeface="Times New Roman" panose="02020603050405020304" pitchFamily="18" charset="0"/>
            </a:rPr>
            <a:t>. Given the smaller projected profits and potentially niche market appeal, this project </a:t>
          </a:r>
          <a:r>
            <a:rPr lang="en-US" sz="1200" b="1">
              <a:latin typeface="Times New Roman" panose="02020603050405020304" pitchFamily="18" charset="0"/>
              <a:cs typeface="Times New Roman" panose="02020603050405020304" pitchFamily="18" charset="0"/>
            </a:rPr>
            <a:t>does not align with the company's goal of maximizing profitability while maintaining a short payback period</a:t>
          </a:r>
          <a:r>
            <a:rPr lang="en-US" sz="1200">
              <a:latin typeface="Times New Roman" panose="02020603050405020304" pitchFamily="18" charset="0"/>
              <a:cs typeface="Times New Roman" panose="02020603050405020304" pitchFamily="18" charset="0"/>
            </a:rPr>
            <a:t>. Instead, resources would be better allocated toward options with higher returns and quicker payback periods.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8004-51F1-4987-A3A0-48919D4D86A0}">
  <dimension ref="A1:J42"/>
  <sheetViews>
    <sheetView tabSelected="1" workbookViewId="0">
      <selection activeCell="D12" sqref="D12"/>
    </sheetView>
  </sheetViews>
  <sheetFormatPr defaultRowHeight="14.5" x14ac:dyDescent="0.35"/>
  <cols>
    <col min="1" max="1" width="34" customWidth="1"/>
    <col min="2" max="2" width="47.6328125" customWidth="1"/>
    <col min="3" max="3" width="23.90625" customWidth="1"/>
    <col min="4" max="4" width="21.453125" customWidth="1"/>
    <col min="5" max="5" width="20" customWidth="1"/>
    <col min="6" max="6" width="15.1796875" customWidth="1"/>
  </cols>
  <sheetData>
    <row r="1" spans="1:10" x14ac:dyDescent="0.35">
      <c r="A1" t="s">
        <v>5</v>
      </c>
    </row>
    <row r="2" spans="1:10" x14ac:dyDescent="0.35">
      <c r="A2" s="34"/>
      <c r="B2" s="34"/>
      <c r="C2" s="34"/>
      <c r="D2" s="3"/>
    </row>
    <row r="3" spans="1:10" x14ac:dyDescent="0.35">
      <c r="A3" s="34"/>
      <c r="B3" s="34"/>
      <c r="C3" s="34"/>
      <c r="D3" s="3"/>
      <c r="E3" s="3"/>
      <c r="F3" s="3"/>
      <c r="G3" s="3"/>
      <c r="H3" s="3"/>
      <c r="I3" s="3"/>
      <c r="J3" s="3"/>
    </row>
    <row r="4" spans="1:10" x14ac:dyDescent="0.35">
      <c r="A4" s="34"/>
      <c r="B4" s="34"/>
      <c r="C4" s="34"/>
      <c r="D4" s="3"/>
      <c r="E4" s="3"/>
      <c r="F4" s="3"/>
      <c r="G4" s="3"/>
      <c r="H4" s="3"/>
      <c r="I4" s="3"/>
      <c r="J4" s="3"/>
    </row>
    <row r="5" spans="1:10" x14ac:dyDescent="0.35">
      <c r="A5" s="34"/>
      <c r="B5" s="34"/>
      <c r="C5" s="34"/>
      <c r="D5" s="3"/>
      <c r="E5" s="3"/>
      <c r="F5" s="3"/>
      <c r="G5" s="3"/>
      <c r="H5" s="3"/>
      <c r="I5" s="3"/>
      <c r="J5" s="3"/>
    </row>
    <row r="6" spans="1:10" x14ac:dyDescent="0.35">
      <c r="A6" s="34"/>
      <c r="B6" s="34"/>
      <c r="C6" s="34"/>
      <c r="D6" s="3"/>
      <c r="E6" s="3"/>
      <c r="F6" s="3"/>
      <c r="G6" s="3"/>
      <c r="H6" s="3"/>
      <c r="I6" s="3"/>
      <c r="J6" s="3"/>
    </row>
    <row r="7" spans="1:10" x14ac:dyDescent="0.35">
      <c r="A7" s="34"/>
      <c r="B7" s="34"/>
      <c r="C7" s="34"/>
      <c r="D7" s="3"/>
      <c r="E7" s="3"/>
      <c r="F7" s="3"/>
      <c r="G7" s="3"/>
      <c r="H7" s="3"/>
      <c r="I7" s="3"/>
      <c r="J7" s="3"/>
    </row>
    <row r="8" spans="1:10" x14ac:dyDescent="0.35">
      <c r="A8" s="34"/>
      <c r="B8" s="34"/>
      <c r="C8" s="34"/>
      <c r="D8" s="3"/>
      <c r="E8" s="3"/>
      <c r="F8" s="3"/>
      <c r="G8" s="3"/>
      <c r="H8" s="3"/>
      <c r="I8" s="3"/>
      <c r="J8" s="3"/>
    </row>
    <row r="9" spans="1:10" x14ac:dyDescent="0.35">
      <c r="A9" s="34"/>
      <c r="B9" s="34"/>
      <c r="C9" s="34"/>
      <c r="D9" s="3"/>
      <c r="E9" s="3"/>
      <c r="F9" s="3"/>
      <c r="G9" s="3"/>
      <c r="H9" s="3"/>
      <c r="I9" s="3"/>
      <c r="J9" s="3"/>
    </row>
    <row r="10" spans="1:10" x14ac:dyDescent="0.35">
      <c r="A10" s="34"/>
      <c r="B10" s="34"/>
      <c r="C10" s="34"/>
      <c r="D10" s="3"/>
      <c r="E10" s="3"/>
      <c r="F10" s="3"/>
      <c r="G10" s="3"/>
      <c r="H10" s="3"/>
      <c r="I10" s="3"/>
      <c r="J10" s="3"/>
    </row>
    <row r="11" spans="1:10" x14ac:dyDescent="0.35">
      <c r="A11" s="34"/>
      <c r="B11" s="34"/>
      <c r="C11" s="34"/>
      <c r="D11" s="3"/>
      <c r="E11" s="3"/>
      <c r="F11" s="3"/>
      <c r="G11" s="3"/>
      <c r="H11" s="3"/>
      <c r="I11" s="3"/>
      <c r="J11" s="3"/>
    </row>
    <row r="12" spans="1:10" x14ac:dyDescent="0.35">
      <c r="A12" s="34"/>
      <c r="B12" s="34"/>
      <c r="C12" s="34"/>
      <c r="D12" s="3"/>
      <c r="E12" s="3"/>
      <c r="F12" s="3"/>
      <c r="G12" s="3"/>
      <c r="H12" s="3"/>
      <c r="I12" s="3"/>
      <c r="J12" s="3"/>
    </row>
    <row r="13" spans="1:10" x14ac:dyDescent="0.35">
      <c r="A13" s="34"/>
      <c r="B13" s="34"/>
      <c r="C13" s="34"/>
      <c r="D13" s="3"/>
      <c r="E13" s="3"/>
      <c r="F13" s="3"/>
      <c r="G13" s="3"/>
      <c r="H13" s="3"/>
      <c r="I13" s="3"/>
      <c r="J13" s="3"/>
    </row>
    <row r="14" spans="1:10" x14ac:dyDescent="0.35">
      <c r="A14" s="34"/>
      <c r="B14" s="34"/>
      <c r="C14" s="34"/>
      <c r="D14" s="3"/>
      <c r="E14" s="3"/>
      <c r="F14" s="3"/>
      <c r="G14" s="3"/>
      <c r="H14" s="3"/>
      <c r="I14" s="3"/>
      <c r="J14" s="3"/>
    </row>
    <row r="15" spans="1:10" x14ac:dyDescent="0.35">
      <c r="A15" s="34"/>
      <c r="B15" s="34"/>
      <c r="C15" s="34"/>
      <c r="D15" s="3"/>
      <c r="E15" s="3"/>
      <c r="F15" s="3"/>
      <c r="G15" s="3"/>
      <c r="H15" s="3"/>
      <c r="I15" s="3"/>
      <c r="J15" s="3"/>
    </row>
    <row r="16" spans="1:10" x14ac:dyDescent="0.35">
      <c r="A16" s="34"/>
      <c r="B16" s="34"/>
      <c r="C16" s="34"/>
      <c r="D16" s="3"/>
      <c r="E16" s="3"/>
      <c r="F16" s="3"/>
      <c r="G16" s="3"/>
      <c r="H16" s="3"/>
      <c r="I16" s="3"/>
      <c r="J16" s="3"/>
    </row>
    <row r="17" spans="1:10" x14ac:dyDescent="0.35">
      <c r="A17" s="34"/>
      <c r="B17" s="34"/>
      <c r="C17" s="34"/>
      <c r="D17" s="3"/>
      <c r="E17" s="3"/>
      <c r="F17" s="3"/>
      <c r="G17" s="3"/>
      <c r="H17" s="3"/>
      <c r="I17" s="3"/>
      <c r="J17" s="3"/>
    </row>
    <row r="18" spans="1:10" x14ac:dyDescent="0.35">
      <c r="A18" s="34"/>
      <c r="B18" s="34"/>
      <c r="C18" s="34"/>
      <c r="D18" s="3"/>
      <c r="E18" s="3"/>
      <c r="F18" s="3"/>
      <c r="G18" s="3"/>
      <c r="H18" s="3"/>
      <c r="I18" s="3"/>
      <c r="J18" s="3"/>
    </row>
    <row r="19" spans="1:10" x14ac:dyDescent="0.35">
      <c r="A19" s="34"/>
      <c r="B19" s="34"/>
      <c r="C19" s="34"/>
      <c r="D19" s="3"/>
      <c r="E19" s="3"/>
      <c r="F19" s="3"/>
      <c r="G19" s="3"/>
      <c r="H19" s="3"/>
      <c r="I19" s="3"/>
      <c r="J19" s="3"/>
    </row>
    <row r="20" spans="1:10" x14ac:dyDescent="0.35">
      <c r="A20" s="34"/>
      <c r="B20" s="34"/>
      <c r="C20" s="34"/>
      <c r="D20" s="3"/>
      <c r="E20" s="3"/>
      <c r="F20" s="3"/>
      <c r="G20" s="3"/>
      <c r="H20" s="3"/>
      <c r="I20" s="3"/>
      <c r="J20" s="3"/>
    </row>
    <row r="21" spans="1:10" x14ac:dyDescent="0.35">
      <c r="A21" s="34"/>
      <c r="B21" s="34"/>
      <c r="C21" s="34"/>
      <c r="D21" s="3"/>
      <c r="E21" s="3"/>
      <c r="F21" s="3"/>
      <c r="G21" s="3"/>
      <c r="H21" s="3"/>
      <c r="I21" s="3"/>
      <c r="J21" s="3"/>
    </row>
    <row r="22" spans="1:10" x14ac:dyDescent="0.35">
      <c r="A22" s="34"/>
      <c r="B22" s="34"/>
      <c r="C22" s="34"/>
      <c r="D22" s="3"/>
      <c r="E22" s="3"/>
      <c r="F22" s="3"/>
      <c r="G22" s="3"/>
      <c r="H22" s="3"/>
      <c r="I22" s="3"/>
      <c r="J22" s="3"/>
    </row>
    <row r="23" spans="1:10" x14ac:dyDescent="0.35">
      <c r="A23" s="34"/>
      <c r="B23" s="34"/>
      <c r="C23" s="34"/>
      <c r="D23" s="3"/>
      <c r="E23" s="3"/>
      <c r="F23" s="3"/>
      <c r="G23" s="3"/>
      <c r="H23" s="3"/>
      <c r="I23" s="3"/>
      <c r="J23" s="3"/>
    </row>
    <row r="24" spans="1:10" x14ac:dyDescent="0.35">
      <c r="A24" s="34"/>
      <c r="B24" s="34"/>
      <c r="C24" s="34"/>
      <c r="D24" s="3"/>
      <c r="E24" s="3"/>
      <c r="F24" s="3"/>
      <c r="G24" s="3"/>
      <c r="H24" s="3"/>
      <c r="I24" s="3"/>
      <c r="J24" s="3"/>
    </row>
    <row r="25" spans="1:10" x14ac:dyDescent="0.35">
      <c r="A25" s="34"/>
      <c r="B25" s="34"/>
      <c r="C25" s="34"/>
      <c r="D25" s="3"/>
      <c r="E25" s="3"/>
      <c r="F25" s="3"/>
      <c r="G25" s="3"/>
      <c r="H25" s="3"/>
      <c r="I25" s="3"/>
      <c r="J25" s="3"/>
    </row>
    <row r="26" spans="1:10" x14ac:dyDescent="0.35">
      <c r="A26" s="34"/>
      <c r="B26" s="34"/>
      <c r="C26" s="34"/>
      <c r="D26" s="3"/>
      <c r="E26" s="3"/>
      <c r="F26" s="3"/>
      <c r="G26" s="3"/>
      <c r="H26" s="3"/>
      <c r="I26" s="3"/>
      <c r="J26" s="3"/>
    </row>
    <row r="27" spans="1:10" x14ac:dyDescent="0.35">
      <c r="A27" s="34"/>
      <c r="B27" s="34"/>
      <c r="C27" s="34"/>
      <c r="D27" s="3"/>
      <c r="E27" s="3"/>
      <c r="F27" s="3"/>
      <c r="G27" s="3"/>
      <c r="H27" s="3"/>
      <c r="I27" s="3"/>
      <c r="J27" s="3"/>
    </row>
    <row r="28" spans="1:10" x14ac:dyDescent="0.35">
      <c r="A28" s="34"/>
      <c r="B28" s="34"/>
      <c r="C28" s="34"/>
      <c r="D28" s="3"/>
      <c r="E28" s="3"/>
      <c r="F28" s="3"/>
      <c r="G28" s="3"/>
      <c r="H28" s="3"/>
      <c r="I28" s="3"/>
      <c r="J28" s="3"/>
    </row>
    <row r="29" spans="1:10" x14ac:dyDescent="0.35">
      <c r="A29" s="34"/>
      <c r="B29" s="34"/>
      <c r="C29" s="34"/>
      <c r="D29" s="3"/>
      <c r="E29" s="3"/>
      <c r="F29" s="3"/>
      <c r="G29" s="3"/>
      <c r="H29" s="3"/>
      <c r="I29" s="3"/>
      <c r="J29" s="3"/>
    </row>
    <row r="30" spans="1:10" x14ac:dyDescent="0.35">
      <c r="A30" s="34"/>
      <c r="B30" s="34"/>
      <c r="C30" s="34"/>
      <c r="D30" s="3"/>
      <c r="E30" s="3"/>
      <c r="F30" s="3"/>
      <c r="G30" s="3"/>
      <c r="H30" s="3"/>
      <c r="I30" s="3"/>
      <c r="J30" s="3"/>
    </row>
    <row r="31" spans="1:10" x14ac:dyDescent="0.35">
      <c r="A31" s="34"/>
      <c r="B31" s="34"/>
      <c r="C31" s="34"/>
      <c r="D31" s="3"/>
      <c r="E31" s="3"/>
      <c r="F31" s="3"/>
      <c r="G31" s="3"/>
      <c r="H31" s="3"/>
      <c r="I31" s="3"/>
      <c r="J31" s="3"/>
    </row>
    <row r="32" spans="1:10" x14ac:dyDescent="0.35">
      <c r="A32" s="34"/>
      <c r="B32" s="34"/>
      <c r="C32" s="34"/>
      <c r="D32" s="3"/>
      <c r="E32" s="3"/>
      <c r="F32" s="3"/>
      <c r="G32" s="3"/>
      <c r="H32" s="3"/>
      <c r="I32" s="3"/>
      <c r="J32" s="3"/>
    </row>
    <row r="33" spans="1:6" x14ac:dyDescent="0.35">
      <c r="A33" s="34"/>
      <c r="B33" s="34"/>
      <c r="C33" s="34"/>
      <c r="D33" s="3"/>
    </row>
    <row r="34" spans="1:6" x14ac:dyDescent="0.35">
      <c r="A34" s="3"/>
      <c r="B34" s="3"/>
      <c r="C34" s="3"/>
      <c r="D34" s="3"/>
    </row>
    <row r="36" spans="1:6" ht="45" customHeight="1" x14ac:dyDescent="0.35">
      <c r="A36" s="15" t="s">
        <v>0</v>
      </c>
      <c r="B36" s="15" t="s">
        <v>1</v>
      </c>
      <c r="C36" s="15" t="s">
        <v>2</v>
      </c>
      <c r="D36" s="15" t="s">
        <v>3</v>
      </c>
      <c r="E36" s="15" t="s">
        <v>11</v>
      </c>
      <c r="F36" s="15" t="s">
        <v>23</v>
      </c>
    </row>
    <row r="37" spans="1:6" s="7" customFormat="1" ht="101.5" x14ac:dyDescent="0.35">
      <c r="A37" s="9" t="s">
        <v>6</v>
      </c>
      <c r="B37" s="10" t="s">
        <v>7</v>
      </c>
      <c r="C37" s="11">
        <v>25000000</v>
      </c>
      <c r="D37" s="11">
        <v>8500000</v>
      </c>
      <c r="E37" s="12">
        <v>0.08</v>
      </c>
      <c r="F37" s="12">
        <v>0.28000000000000003</v>
      </c>
    </row>
    <row r="38" spans="1:6" s="7" customFormat="1" ht="101.5" x14ac:dyDescent="0.35">
      <c r="A38" s="9" t="s">
        <v>8</v>
      </c>
      <c r="B38" s="10" t="s">
        <v>9</v>
      </c>
      <c r="C38" s="11">
        <v>15000000</v>
      </c>
      <c r="D38" s="11">
        <v>8500250</v>
      </c>
      <c r="E38" s="13">
        <v>3.2500000000000001E-2</v>
      </c>
      <c r="F38" s="12">
        <v>0.54</v>
      </c>
    </row>
    <row r="39" spans="1:6" s="7" customFormat="1" ht="116" x14ac:dyDescent="0.35">
      <c r="A39" s="9" t="s">
        <v>12</v>
      </c>
      <c r="B39" s="14" t="s">
        <v>10</v>
      </c>
      <c r="C39" s="11">
        <v>45500000</v>
      </c>
      <c r="D39" s="11">
        <v>13000000</v>
      </c>
      <c r="E39" s="12">
        <v>0.12</v>
      </c>
      <c r="F39" s="13">
        <v>0.34</v>
      </c>
    </row>
    <row r="40" spans="1:6" s="7" customFormat="1" ht="101.5" x14ac:dyDescent="0.35">
      <c r="A40" s="9" t="s">
        <v>13</v>
      </c>
      <c r="B40" s="14" t="s">
        <v>14</v>
      </c>
      <c r="C40" s="11">
        <v>6500000</v>
      </c>
      <c r="D40" s="11">
        <v>2500000</v>
      </c>
      <c r="E40" s="12">
        <v>0.04</v>
      </c>
      <c r="F40" s="12">
        <v>0.32</v>
      </c>
    </row>
    <row r="41" spans="1:6" s="7" customFormat="1" x14ac:dyDescent="0.35"/>
    <row r="42" spans="1:6" s="7" customFormat="1" x14ac:dyDescent="0.35"/>
  </sheetData>
  <mergeCells count="1">
    <mergeCell ref="A2:C3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30F90-5DB8-47FF-9752-BBB730713B56}">
  <dimension ref="A1:I25"/>
  <sheetViews>
    <sheetView topLeftCell="A16" workbookViewId="0">
      <selection activeCell="B27" sqref="B27"/>
    </sheetView>
  </sheetViews>
  <sheetFormatPr defaultRowHeight="14.5" x14ac:dyDescent="0.35"/>
  <cols>
    <col min="1" max="1" width="35.7265625" customWidth="1"/>
    <col min="2" max="2" width="28.6328125" customWidth="1"/>
    <col min="3" max="3" width="15.26953125" customWidth="1"/>
    <col min="4" max="4" width="13.90625" customWidth="1"/>
    <col min="5" max="6" width="12.7265625" customWidth="1"/>
    <col min="7" max="7" width="12.1796875" customWidth="1"/>
    <col min="8" max="8" width="13.08984375" bestFit="1" customWidth="1"/>
  </cols>
  <sheetData>
    <row r="1" spans="1:9" x14ac:dyDescent="0.35">
      <c r="A1" t="s">
        <v>15</v>
      </c>
    </row>
    <row r="5" spans="1:9" s="17" customFormat="1" ht="53" customHeight="1" x14ac:dyDescent="0.35">
      <c r="A5" s="16" t="s">
        <v>0</v>
      </c>
      <c r="B5" s="16" t="s">
        <v>1</v>
      </c>
      <c r="C5" s="16" t="s">
        <v>2</v>
      </c>
      <c r="D5" s="16" t="s">
        <v>3</v>
      </c>
      <c r="E5" s="16" t="s">
        <v>11</v>
      </c>
      <c r="F5" s="16" t="s">
        <v>23</v>
      </c>
      <c r="G5" s="16" t="s">
        <v>18</v>
      </c>
      <c r="H5" s="16" t="s">
        <v>19</v>
      </c>
      <c r="I5" s="16" t="s">
        <v>4</v>
      </c>
    </row>
    <row r="6" spans="1:9" s="17" customFormat="1" ht="194" customHeight="1" x14ac:dyDescent="0.35">
      <c r="A6" s="18" t="s">
        <v>6</v>
      </c>
      <c r="B6" s="19" t="s">
        <v>7</v>
      </c>
      <c r="C6" s="20">
        <v>25000000</v>
      </c>
      <c r="D6" s="20">
        <v>8500000</v>
      </c>
      <c r="E6" s="21">
        <v>0.08</v>
      </c>
      <c r="F6" s="21">
        <v>0.28000000000000003</v>
      </c>
      <c r="G6" s="18">
        <f>B9</f>
        <v>2.9411764705882355</v>
      </c>
      <c r="H6" s="20">
        <f>B22</f>
        <v>2154215.8725120001</v>
      </c>
      <c r="I6" s="21">
        <f>B25</f>
        <v>0.42000000000000004</v>
      </c>
    </row>
    <row r="9" spans="1:9" x14ac:dyDescent="0.35">
      <c r="A9" s="22" t="s">
        <v>34</v>
      </c>
      <c r="B9">
        <f>C6/D6</f>
        <v>2.9411764705882355</v>
      </c>
      <c r="C9" t="s">
        <v>35</v>
      </c>
    </row>
    <row r="13" spans="1:9" x14ac:dyDescent="0.35">
      <c r="A13" s="22" t="s">
        <v>27</v>
      </c>
    </row>
    <row r="15" spans="1:9" ht="29" x14ac:dyDescent="0.35">
      <c r="A15" s="5"/>
      <c r="B15" s="23" t="s">
        <v>31</v>
      </c>
      <c r="C15" s="24" t="s">
        <v>33</v>
      </c>
      <c r="D15" s="24" t="s">
        <v>20</v>
      </c>
      <c r="E15" s="25" t="s">
        <v>21</v>
      </c>
      <c r="F15" s="24" t="s">
        <v>22</v>
      </c>
      <c r="G15" s="24" t="s">
        <v>32</v>
      </c>
    </row>
    <row r="16" spans="1:9" x14ac:dyDescent="0.35">
      <c r="A16" t="s">
        <v>24</v>
      </c>
      <c r="B16" s="26">
        <v>0</v>
      </c>
      <c r="C16" s="26">
        <f>D6</f>
        <v>8500000</v>
      </c>
      <c r="D16" s="26">
        <f>C16*(1+E6)</f>
        <v>9180000</v>
      </c>
      <c r="E16" s="26">
        <f>D16*(1+E6)</f>
        <v>9914400</v>
      </c>
      <c r="F16" s="26">
        <f>E16*(1+E6)</f>
        <v>10707552</v>
      </c>
      <c r="G16" s="26">
        <f>F16*(1+E6)</f>
        <v>11564156.16</v>
      </c>
    </row>
    <row r="17" spans="1:7" x14ac:dyDescent="0.35">
      <c r="A17" s="5" t="s">
        <v>28</v>
      </c>
      <c r="B17" s="29">
        <f>B16*28%</f>
        <v>0</v>
      </c>
      <c r="C17" s="29">
        <f>C16*28%</f>
        <v>2380000</v>
      </c>
      <c r="D17" s="29">
        <f>D16*28%</f>
        <v>2570400.0000000005</v>
      </c>
      <c r="E17" s="29">
        <f>E16*28%</f>
        <v>2776032.0000000005</v>
      </c>
      <c r="F17" s="29">
        <f>F16*28%</f>
        <v>2998114.56</v>
      </c>
      <c r="G17" s="29">
        <f>G16*28%</f>
        <v>3237963.7248000004</v>
      </c>
    </row>
    <row r="18" spans="1:7" x14ac:dyDescent="0.35">
      <c r="A18" t="s">
        <v>29</v>
      </c>
      <c r="B18" s="26">
        <f>B16-B17</f>
        <v>0</v>
      </c>
      <c r="C18" s="26">
        <f>C16-C17</f>
        <v>6120000</v>
      </c>
      <c r="D18" s="26">
        <f>D16-D17</f>
        <v>6609600</v>
      </c>
      <c r="E18" s="26">
        <f>E16-E17</f>
        <v>7138368</v>
      </c>
      <c r="F18" s="26">
        <f>F16-F17</f>
        <v>7709437.4399999995</v>
      </c>
      <c r="G18" s="26">
        <f>G16-G17</f>
        <v>8326192.4352000002</v>
      </c>
    </row>
    <row r="19" spans="1:7" x14ac:dyDescent="0.35">
      <c r="A19" s="6" t="s">
        <v>25</v>
      </c>
      <c r="B19" s="27"/>
      <c r="C19" s="27"/>
      <c r="D19" s="27"/>
      <c r="E19" s="27"/>
      <c r="F19" s="27"/>
      <c r="G19" s="27"/>
    </row>
    <row r="20" spans="1:7" x14ac:dyDescent="0.35">
      <c r="A20" t="s">
        <v>30</v>
      </c>
      <c r="B20" s="26">
        <f>B18*6%</f>
        <v>0</v>
      </c>
      <c r="C20" s="26">
        <f>C18*6%</f>
        <v>367200</v>
      </c>
      <c r="D20" s="26">
        <f>D18*6%</f>
        <v>396576</v>
      </c>
      <c r="E20" s="26">
        <f>E18*6%</f>
        <v>428302.07999999996</v>
      </c>
      <c r="F20" s="26">
        <f>F18*6%</f>
        <v>462566.24639999995</v>
      </c>
      <c r="G20" s="26">
        <f>G18*6%</f>
        <v>499571.54611200001</v>
      </c>
    </row>
    <row r="22" spans="1:7" x14ac:dyDescent="0.35">
      <c r="A22" s="22" t="s">
        <v>27</v>
      </c>
      <c r="B22" s="26">
        <f>SUM(B20:G20)</f>
        <v>2154215.8725120001</v>
      </c>
    </row>
    <row r="23" spans="1:7" x14ac:dyDescent="0.35">
      <c r="B23" s="28"/>
    </row>
    <row r="25" spans="1:7" x14ac:dyDescent="0.35">
      <c r="A25" s="22" t="s">
        <v>26</v>
      </c>
      <c r="B25" s="35">
        <f>E6+(C16/C6)</f>
        <v>0.42000000000000004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603E-C7C8-42B0-8A4A-0876380883A1}">
  <dimension ref="A1:I27"/>
  <sheetViews>
    <sheetView workbookViewId="0">
      <selection activeCell="I9" sqref="I9"/>
    </sheetView>
  </sheetViews>
  <sheetFormatPr defaultRowHeight="14.5" x14ac:dyDescent="0.35"/>
  <cols>
    <col min="1" max="1" width="36.26953125" customWidth="1"/>
    <col min="2" max="2" width="44.54296875" customWidth="1"/>
    <col min="3" max="3" width="18.453125" customWidth="1"/>
    <col min="4" max="4" width="15.6328125" customWidth="1"/>
    <col min="5" max="5" width="17" customWidth="1"/>
    <col min="6" max="6" width="13.26953125" customWidth="1"/>
    <col min="7" max="7" width="11.36328125" customWidth="1"/>
    <col min="8" max="8" width="14.08984375" customWidth="1"/>
  </cols>
  <sheetData>
    <row r="1" spans="1:9" x14ac:dyDescent="0.35">
      <c r="A1" t="s">
        <v>16</v>
      </c>
    </row>
    <row r="7" spans="1:9" ht="47.5" customHeight="1" x14ac:dyDescent="0.35">
      <c r="A7" s="15" t="s">
        <v>0</v>
      </c>
      <c r="B7" s="15" t="s">
        <v>1</v>
      </c>
      <c r="C7" s="15" t="s">
        <v>2</v>
      </c>
      <c r="D7" s="15" t="s">
        <v>3</v>
      </c>
      <c r="E7" s="15" t="s">
        <v>11</v>
      </c>
      <c r="F7" s="16" t="s">
        <v>23</v>
      </c>
      <c r="G7" s="16" t="s">
        <v>18</v>
      </c>
      <c r="H7" s="16" t="s">
        <v>19</v>
      </c>
      <c r="I7" s="16" t="s">
        <v>4</v>
      </c>
    </row>
    <row r="8" spans="1:9" s="7" customFormat="1" ht="101.5" x14ac:dyDescent="0.35">
      <c r="A8" s="9" t="s">
        <v>8</v>
      </c>
      <c r="B8" s="10" t="s">
        <v>9</v>
      </c>
      <c r="C8" s="11">
        <v>15000000</v>
      </c>
      <c r="D8" s="11">
        <v>8500250</v>
      </c>
      <c r="E8" s="13">
        <v>3.2500000000000001E-2</v>
      </c>
      <c r="F8" s="12">
        <v>0.54</v>
      </c>
      <c r="G8" s="36">
        <f>C11</f>
        <v>1.7646539807652717</v>
      </c>
      <c r="H8" s="37">
        <f>C24</f>
        <v>1251800.3076986824</v>
      </c>
      <c r="I8" s="12">
        <f>C27</f>
        <v>0.59918333333333329</v>
      </c>
    </row>
    <row r="11" spans="1:9" x14ac:dyDescent="0.35">
      <c r="B11" s="22" t="s">
        <v>34</v>
      </c>
      <c r="C11" s="2">
        <f>C8/D8</f>
        <v>1.7646539807652717</v>
      </c>
      <c r="D11" t="s">
        <v>35</v>
      </c>
    </row>
    <row r="15" spans="1:9" x14ac:dyDescent="0.35">
      <c r="B15" s="22" t="s">
        <v>27</v>
      </c>
    </row>
    <row r="17" spans="2:8" ht="29" x14ac:dyDescent="0.35">
      <c r="B17" s="5"/>
      <c r="C17" s="23" t="s">
        <v>31</v>
      </c>
      <c r="D17" s="24" t="s">
        <v>33</v>
      </c>
      <c r="E17" s="24" t="s">
        <v>20</v>
      </c>
      <c r="F17" s="25" t="s">
        <v>21</v>
      </c>
      <c r="G17" s="24" t="s">
        <v>22</v>
      </c>
      <c r="H17" s="24" t="s">
        <v>32</v>
      </c>
    </row>
    <row r="18" spans="2:8" x14ac:dyDescent="0.35">
      <c r="B18" t="s">
        <v>24</v>
      </c>
      <c r="C18" s="26">
        <v>0</v>
      </c>
      <c r="D18" s="26">
        <f>D8</f>
        <v>8500250</v>
      </c>
      <c r="E18" s="26">
        <f>D18*(1+E8)</f>
        <v>8776508.125</v>
      </c>
      <c r="F18" s="26">
        <f>E18*(1+E8)</f>
        <v>9061744.6390624996</v>
      </c>
      <c r="G18" s="26">
        <f>F18*(1+E8)</f>
        <v>9356251.3398320302</v>
      </c>
      <c r="H18" s="26">
        <f>G18*(1+E8)</f>
        <v>9660329.5083765704</v>
      </c>
    </row>
    <row r="19" spans="2:8" x14ac:dyDescent="0.35">
      <c r="B19" s="5" t="s">
        <v>37</v>
      </c>
      <c r="C19" s="29">
        <f>C18*54%</f>
        <v>0</v>
      </c>
      <c r="D19" s="29">
        <f>D18*54%</f>
        <v>4590135</v>
      </c>
      <c r="E19" s="29">
        <f>E18*54%</f>
        <v>4739314.3875000002</v>
      </c>
      <c r="F19" s="29">
        <f>F18*54%</f>
        <v>4893342.1050937502</v>
      </c>
      <c r="G19" s="29">
        <f>G18*54%</f>
        <v>5052375.7235092968</v>
      </c>
      <c r="H19" s="29">
        <f>H18*54%</f>
        <v>5216577.9345233487</v>
      </c>
    </row>
    <row r="20" spans="2:8" x14ac:dyDescent="0.35">
      <c r="B20" t="s">
        <v>29</v>
      </c>
      <c r="C20" s="26">
        <f>C18-C19</f>
        <v>0</v>
      </c>
      <c r="D20" s="26">
        <f>D18-D19</f>
        <v>3910115</v>
      </c>
      <c r="E20" s="26">
        <f>E18-E19</f>
        <v>4037193.7374999998</v>
      </c>
      <c r="F20" s="26">
        <f>F18-F19</f>
        <v>4168402.5339687495</v>
      </c>
      <c r="G20" s="26">
        <f>G18-G19</f>
        <v>4303875.6163227335</v>
      </c>
      <c r="H20" s="26">
        <f>H18-H19</f>
        <v>4443751.5738532217</v>
      </c>
    </row>
    <row r="21" spans="2:8" x14ac:dyDescent="0.35">
      <c r="B21" s="6" t="s">
        <v>25</v>
      </c>
      <c r="C21" s="5"/>
      <c r="D21" s="27"/>
      <c r="E21" s="27"/>
      <c r="F21" s="27"/>
      <c r="G21" s="27"/>
      <c r="H21" s="27"/>
    </row>
    <row r="22" spans="2:8" x14ac:dyDescent="0.35">
      <c r="B22" t="s">
        <v>30</v>
      </c>
      <c r="C22" s="26">
        <f>C20*6%</f>
        <v>0</v>
      </c>
      <c r="D22" s="26">
        <f>D20*6%</f>
        <v>234606.9</v>
      </c>
      <c r="E22" s="26">
        <f>E20*6%</f>
        <v>242231.62424999999</v>
      </c>
      <c r="F22" s="26">
        <f>F20*6%</f>
        <v>250104.15203812497</v>
      </c>
      <c r="G22" s="26">
        <f>G20*6%</f>
        <v>258232.536979364</v>
      </c>
      <c r="H22" s="26">
        <f>H20*6%</f>
        <v>266625.09443119331</v>
      </c>
    </row>
    <row r="24" spans="2:8" x14ac:dyDescent="0.35">
      <c r="B24" s="22" t="s">
        <v>27</v>
      </c>
      <c r="C24" s="26">
        <f>SUM(C22:H22)</f>
        <v>1251800.3076986824</v>
      </c>
    </row>
    <row r="25" spans="2:8" x14ac:dyDescent="0.35">
      <c r="C25" s="28"/>
    </row>
    <row r="27" spans="2:8" x14ac:dyDescent="0.35">
      <c r="B27" s="22" t="s">
        <v>26</v>
      </c>
      <c r="C27" s="1">
        <f>E8+(D18/C8)</f>
        <v>0.59918333333333329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812E-0ACD-4B16-8328-CE232B3ABFDE}">
  <dimension ref="A1:I26"/>
  <sheetViews>
    <sheetView workbookViewId="0">
      <selection activeCell="B28" sqref="B28"/>
    </sheetView>
  </sheetViews>
  <sheetFormatPr defaultRowHeight="14.5" x14ac:dyDescent="0.35"/>
  <cols>
    <col min="1" max="1" width="39.26953125" customWidth="1"/>
    <col min="2" max="2" width="16.54296875" customWidth="1"/>
    <col min="3" max="3" width="19.54296875" customWidth="1"/>
    <col min="4" max="4" width="17.7265625" customWidth="1"/>
    <col min="5" max="6" width="15.26953125" customWidth="1"/>
    <col min="7" max="7" width="15.54296875" customWidth="1"/>
    <col min="8" max="8" width="10.36328125" bestFit="1" customWidth="1"/>
  </cols>
  <sheetData>
    <row r="1" spans="1:9" x14ac:dyDescent="0.35">
      <c r="A1" t="s">
        <v>17</v>
      </c>
    </row>
    <row r="5" spans="1:9" s="17" customFormat="1" ht="32.5" customHeight="1" x14ac:dyDescent="0.35">
      <c r="A5" s="16" t="s">
        <v>0</v>
      </c>
      <c r="B5" s="16" t="s">
        <v>1</v>
      </c>
      <c r="C5" s="16" t="s">
        <v>2</v>
      </c>
      <c r="D5" s="16" t="s">
        <v>3</v>
      </c>
      <c r="E5" s="16" t="s">
        <v>11</v>
      </c>
      <c r="F5" s="16" t="s">
        <v>23</v>
      </c>
      <c r="G5" s="16" t="s">
        <v>18</v>
      </c>
      <c r="H5" s="16" t="s">
        <v>19</v>
      </c>
      <c r="I5" s="16" t="s">
        <v>4</v>
      </c>
    </row>
    <row r="6" spans="1:9" s="7" customFormat="1" ht="116" x14ac:dyDescent="0.35">
      <c r="A6" s="9" t="s">
        <v>12</v>
      </c>
      <c r="B6" s="14" t="s">
        <v>10</v>
      </c>
      <c r="C6" s="11">
        <v>45500000</v>
      </c>
      <c r="D6" s="11">
        <v>13000000</v>
      </c>
      <c r="E6" s="12">
        <v>0.12</v>
      </c>
      <c r="F6" s="12">
        <v>0.34</v>
      </c>
      <c r="G6" s="9">
        <f>B10</f>
        <v>3.5</v>
      </c>
      <c r="H6" s="11">
        <f>B23</f>
        <v>3270445.8209280008</v>
      </c>
      <c r="I6" s="12">
        <f>B26</f>
        <v>0.40571428571428569</v>
      </c>
    </row>
    <row r="10" spans="1:9" x14ac:dyDescent="0.35">
      <c r="A10" s="22" t="s">
        <v>34</v>
      </c>
      <c r="B10">
        <f>C6/D6</f>
        <v>3.5</v>
      </c>
      <c r="C10" t="s">
        <v>35</v>
      </c>
    </row>
    <row r="14" spans="1:9" x14ac:dyDescent="0.35">
      <c r="A14" s="22" t="s">
        <v>27</v>
      </c>
    </row>
    <row r="16" spans="1:9" x14ac:dyDescent="0.35">
      <c r="A16" s="5"/>
      <c r="B16" s="23" t="s">
        <v>31</v>
      </c>
      <c r="C16" s="24" t="s">
        <v>33</v>
      </c>
      <c r="D16" s="24" t="s">
        <v>20</v>
      </c>
      <c r="E16" s="25" t="s">
        <v>21</v>
      </c>
      <c r="F16" s="24" t="s">
        <v>22</v>
      </c>
      <c r="G16" s="24" t="s">
        <v>32</v>
      </c>
    </row>
    <row r="17" spans="1:7" x14ac:dyDescent="0.35">
      <c r="A17" t="s">
        <v>24</v>
      </c>
      <c r="B17" s="28">
        <v>0</v>
      </c>
      <c r="C17" s="8">
        <f>D6</f>
        <v>13000000</v>
      </c>
      <c r="D17" s="30">
        <f>C17*(1+E6)</f>
        <v>14560000.000000002</v>
      </c>
      <c r="E17" s="30">
        <f>D17*(1+E6)</f>
        <v>16307200.000000004</v>
      </c>
      <c r="F17" s="30">
        <f>E17*(1+E6)</f>
        <v>18264064.000000007</v>
      </c>
      <c r="G17" s="30">
        <f>F17*(1+E6)</f>
        <v>20455751.680000011</v>
      </c>
    </row>
    <row r="18" spans="1:7" x14ac:dyDescent="0.35">
      <c r="A18" s="5" t="s">
        <v>36</v>
      </c>
      <c r="B18" s="38">
        <f>B17*34%</f>
        <v>0</v>
      </c>
      <c r="C18" s="31">
        <f>C17*34%</f>
        <v>4420000</v>
      </c>
      <c r="D18" s="31">
        <f>D17*34%</f>
        <v>4950400.0000000009</v>
      </c>
      <c r="E18" s="31">
        <f>E17*34%</f>
        <v>5544448.0000000019</v>
      </c>
      <c r="F18" s="31">
        <f>F17*34%</f>
        <v>6209781.7600000026</v>
      </c>
      <c r="G18" s="31">
        <f>G17*34%</f>
        <v>6954955.5712000038</v>
      </c>
    </row>
    <row r="19" spans="1:7" x14ac:dyDescent="0.35">
      <c r="A19" t="s">
        <v>29</v>
      </c>
      <c r="B19" s="28">
        <f>B17-B18</f>
        <v>0</v>
      </c>
      <c r="C19" s="8">
        <f>C17-C18</f>
        <v>8580000</v>
      </c>
      <c r="D19" s="8">
        <f>D17-D18</f>
        <v>9609600</v>
      </c>
      <c r="E19" s="8">
        <f>E17-E18</f>
        <v>10762752.000000002</v>
      </c>
      <c r="F19" s="8">
        <f>F17-F18</f>
        <v>12054282.240000006</v>
      </c>
      <c r="G19" s="8">
        <f>G17-G18</f>
        <v>13500796.108800007</v>
      </c>
    </row>
    <row r="20" spans="1:7" x14ac:dyDescent="0.35">
      <c r="A20" s="6" t="s">
        <v>25</v>
      </c>
      <c r="B20" s="33"/>
      <c r="C20" s="27"/>
      <c r="D20" s="27"/>
      <c r="E20" s="27"/>
      <c r="F20" s="27"/>
      <c r="G20" s="27"/>
    </row>
    <row r="21" spans="1:7" x14ac:dyDescent="0.35">
      <c r="A21" t="s">
        <v>30</v>
      </c>
      <c r="B21" s="28">
        <f>B19*6%</f>
        <v>0</v>
      </c>
      <c r="C21" s="32">
        <f>C19*6%</f>
        <v>514800</v>
      </c>
      <c r="D21" s="32">
        <f>D19*6%</f>
        <v>576576</v>
      </c>
      <c r="E21" s="32">
        <f>E19*6%</f>
        <v>645765.12000000011</v>
      </c>
      <c r="F21" s="32">
        <f>F19*6%</f>
        <v>723256.93440000038</v>
      </c>
      <c r="G21" s="32">
        <f>G19*6%</f>
        <v>810047.76652800036</v>
      </c>
    </row>
    <row r="23" spans="1:7" x14ac:dyDescent="0.35">
      <c r="A23" s="22" t="s">
        <v>27</v>
      </c>
      <c r="B23" s="8">
        <f>SUM(B21:G21)</f>
        <v>3270445.8209280008</v>
      </c>
    </row>
    <row r="26" spans="1:7" x14ac:dyDescent="0.35">
      <c r="A26" s="22" t="s">
        <v>26</v>
      </c>
      <c r="B26" s="1">
        <f>E6+(C17/C6)</f>
        <v>0.40571428571428569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B853-F696-4633-9F63-11F7B02A6E72}">
  <dimension ref="A1:I26"/>
  <sheetViews>
    <sheetView topLeftCell="A13" workbookViewId="0">
      <selection activeCell="A26" sqref="A26"/>
    </sheetView>
  </sheetViews>
  <sheetFormatPr defaultRowHeight="14.5" x14ac:dyDescent="0.35"/>
  <cols>
    <col min="1" max="1" width="36.6328125" customWidth="1"/>
    <col min="2" max="2" width="15.08984375" customWidth="1"/>
    <col min="3" max="3" width="15.1796875" customWidth="1"/>
    <col min="4" max="4" width="16.81640625" customWidth="1"/>
    <col min="5" max="5" width="15.08984375" customWidth="1"/>
    <col min="6" max="6" width="13.90625" customWidth="1"/>
    <col min="7" max="7" width="13.7265625" customWidth="1"/>
    <col min="8" max="8" width="8.90625" bestFit="1" customWidth="1"/>
  </cols>
  <sheetData>
    <row r="1" spans="1:9" x14ac:dyDescent="0.35">
      <c r="A1" t="s">
        <v>39</v>
      </c>
    </row>
    <row r="5" spans="1:9" s="17" customFormat="1" ht="32.5" customHeight="1" x14ac:dyDescent="0.35">
      <c r="A5" s="16" t="s">
        <v>0</v>
      </c>
      <c r="B5" s="16" t="s">
        <v>1</v>
      </c>
      <c r="C5" s="16" t="s">
        <v>2</v>
      </c>
      <c r="D5" s="16" t="s">
        <v>3</v>
      </c>
      <c r="E5" s="16" t="s">
        <v>11</v>
      </c>
      <c r="F5" s="16" t="s">
        <v>23</v>
      </c>
      <c r="G5" s="16" t="s">
        <v>18</v>
      </c>
      <c r="H5" s="16" t="s">
        <v>19</v>
      </c>
      <c r="I5" s="16" t="s">
        <v>4</v>
      </c>
    </row>
    <row r="6" spans="1:9" s="7" customFormat="1" ht="101.5" x14ac:dyDescent="0.35">
      <c r="A6" s="9" t="s">
        <v>13</v>
      </c>
      <c r="B6" s="14" t="s">
        <v>14</v>
      </c>
      <c r="C6" s="11">
        <v>6500000</v>
      </c>
      <c r="D6" s="11">
        <v>2500000</v>
      </c>
      <c r="E6" s="12">
        <v>0.04</v>
      </c>
      <c r="F6" s="12">
        <v>0.32</v>
      </c>
      <c r="G6" s="36">
        <f>C10</f>
        <v>2.6</v>
      </c>
      <c r="H6" s="11">
        <f>B23</f>
        <v>552464.90111999994</v>
      </c>
      <c r="I6" s="12">
        <f>B26</f>
        <v>0.42461538461538462</v>
      </c>
    </row>
    <row r="10" spans="1:9" x14ac:dyDescent="0.35">
      <c r="A10" s="22" t="s">
        <v>34</v>
      </c>
      <c r="C10" s="2">
        <f>C6/D6</f>
        <v>2.6</v>
      </c>
      <c r="D10" t="s">
        <v>35</v>
      </c>
    </row>
    <row r="14" spans="1:9" x14ac:dyDescent="0.35">
      <c r="A14" s="22" t="s">
        <v>27</v>
      </c>
    </row>
    <row r="16" spans="1:9" ht="29" x14ac:dyDescent="0.35">
      <c r="A16" s="5"/>
      <c r="B16" s="23" t="s">
        <v>31</v>
      </c>
      <c r="C16" s="24" t="s">
        <v>33</v>
      </c>
      <c r="D16" s="24" t="s">
        <v>20</v>
      </c>
      <c r="E16" s="25" t="s">
        <v>21</v>
      </c>
      <c r="F16" s="24" t="s">
        <v>22</v>
      </c>
      <c r="G16" s="24" t="s">
        <v>32</v>
      </c>
    </row>
    <row r="17" spans="1:7" x14ac:dyDescent="0.35">
      <c r="A17" t="s">
        <v>24</v>
      </c>
      <c r="B17" s="4">
        <v>0</v>
      </c>
      <c r="C17" s="8">
        <f>D6</f>
        <v>2500000</v>
      </c>
      <c r="D17" s="30">
        <f>C17*(1+E6)</f>
        <v>2600000</v>
      </c>
      <c r="E17" s="30">
        <f>D17*(1+E6)</f>
        <v>2704000</v>
      </c>
      <c r="F17" s="30">
        <f>E17*(1+E6)</f>
        <v>2812160</v>
      </c>
      <c r="G17" s="30">
        <f>F17*(1+E6)</f>
        <v>2924646.3999999999</v>
      </c>
    </row>
    <row r="18" spans="1:7" x14ac:dyDescent="0.35">
      <c r="A18" s="5" t="s">
        <v>38</v>
      </c>
      <c r="B18" s="6">
        <f>B17*32%</f>
        <v>0</v>
      </c>
      <c r="C18" s="31">
        <f>C17*32%</f>
        <v>800000</v>
      </c>
      <c r="D18" s="31">
        <f>D17*32%</f>
        <v>832000</v>
      </c>
      <c r="E18" s="31">
        <f>E17*32%</f>
        <v>865280</v>
      </c>
      <c r="F18" s="31">
        <f>F17*32%</f>
        <v>899891.20000000007</v>
      </c>
      <c r="G18" s="31">
        <f>G17*32%</f>
        <v>935886.848</v>
      </c>
    </row>
    <row r="19" spans="1:7" x14ac:dyDescent="0.35">
      <c r="A19" t="s">
        <v>29</v>
      </c>
      <c r="B19" s="4">
        <f>B17-B18</f>
        <v>0</v>
      </c>
      <c r="C19" s="8">
        <f>C17-C18</f>
        <v>1700000</v>
      </c>
      <c r="D19" s="8">
        <f>D17-D18</f>
        <v>1768000</v>
      </c>
      <c r="E19" s="8">
        <f>E17-E18</f>
        <v>1838720</v>
      </c>
      <c r="F19" s="8">
        <f>F17-F18</f>
        <v>1912268.7999999998</v>
      </c>
      <c r="G19" s="8">
        <f>G17-G18</f>
        <v>1988759.5519999999</v>
      </c>
    </row>
    <row r="20" spans="1:7" x14ac:dyDescent="0.35">
      <c r="A20" s="6" t="s">
        <v>25</v>
      </c>
      <c r="B20" s="6"/>
      <c r="C20" s="27"/>
      <c r="D20" s="27"/>
      <c r="E20" s="27"/>
      <c r="F20" s="27"/>
      <c r="G20" s="27"/>
    </row>
    <row r="21" spans="1:7" x14ac:dyDescent="0.35">
      <c r="A21" t="s">
        <v>30</v>
      </c>
      <c r="B21" s="4">
        <f>B19*6%</f>
        <v>0</v>
      </c>
      <c r="C21" s="8">
        <f>C19*6%</f>
        <v>102000</v>
      </c>
      <c r="D21" s="8">
        <f>D19*6%</f>
        <v>106080</v>
      </c>
      <c r="E21" s="8">
        <f>E19*6%</f>
        <v>110323.2</v>
      </c>
      <c r="F21" s="8">
        <f>F19*6%</f>
        <v>114736.12799999998</v>
      </c>
      <c r="G21" s="8">
        <f>G19*6%</f>
        <v>119325.57311999999</v>
      </c>
    </row>
    <row r="23" spans="1:7" x14ac:dyDescent="0.35">
      <c r="A23" s="22" t="s">
        <v>27</v>
      </c>
      <c r="B23" s="8">
        <f>SUM(B21:G21)</f>
        <v>552464.90111999994</v>
      </c>
    </row>
    <row r="24" spans="1:7" x14ac:dyDescent="0.35">
      <c r="B24" s="30"/>
    </row>
    <row r="26" spans="1:7" x14ac:dyDescent="0.35">
      <c r="A26" s="22" t="s">
        <v>26</v>
      </c>
      <c r="B26" s="1">
        <f>E6+(C17/C6)</f>
        <v>0.42461538461538462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A7E5-8157-4206-B00D-D0B562DFC582}">
  <dimension ref="A1"/>
  <sheetViews>
    <sheetView workbookViewId="0">
      <selection activeCell="Q14" sqref="Q14"/>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Overview</vt:lpstr>
      <vt:lpstr>P1-Buy Snappal</vt:lpstr>
      <vt:lpstr>P2-Buy PolarBear</vt:lpstr>
      <vt:lpstr>P3-Man Coffee</vt:lpstr>
      <vt:lpstr>P4-Man Caffine</vt:lpstr>
      <vt:lpstr>Project Selection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Schofield</dc:creator>
  <cp:lastModifiedBy>JUDETADEUS MASIKA</cp:lastModifiedBy>
  <cp:lastPrinted>2021-11-03T17:30:43Z</cp:lastPrinted>
  <dcterms:created xsi:type="dcterms:W3CDTF">2021-11-03T14:16:49Z</dcterms:created>
  <dcterms:modified xsi:type="dcterms:W3CDTF">2025-03-12T14:02:20Z</dcterms:modified>
</cp:coreProperties>
</file>